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slicerCaches/slicerCache43.xml" ContentType="application/vnd.ms-excel.slicerCache+xml"/>
  <Override PartName="/xl/slicerCaches/slicerCache44.xml" ContentType="application/vnd.ms-excel.slicerCache+xml"/>
  <Override PartName="/xl/slicerCaches/slicerCache45.xml" ContentType="application/vnd.ms-excel.slicerCache+xml"/>
  <Override PartName="/xl/slicerCaches/slicerCache46.xml" ContentType="application/vnd.ms-excel.slicerCache+xml"/>
  <Override PartName="/xl/slicerCaches/slicerCache47.xml" ContentType="application/vnd.ms-excel.slicerCache+xml"/>
  <Override PartName="/xl/slicerCaches/slicerCache48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drawings/drawing23.xml" ContentType="application/vnd.openxmlformats-officedocument.drawing+xml"/>
  <Override PartName="/xl/tables/table25.xml" ContentType="application/vnd.openxmlformats-officedocument.spreadsheetml.table+xml"/>
  <Override PartName="/xl/slicers/slicer22.xml" ContentType="application/vnd.ms-excel.slicer+xml"/>
  <Override PartName="/xl/drawings/drawing24.xml" ContentType="application/vnd.openxmlformats-officedocument.drawing+xml"/>
  <Override PartName="/xl/tables/table26.xml" ContentType="application/vnd.openxmlformats-officedocument.spreadsheetml.table+xml"/>
  <Override PartName="/xl/slicers/slicer23.xml" ContentType="application/vnd.ms-excel.slicer+xml"/>
  <Override PartName="/xl/drawings/drawing25.xml" ContentType="application/vnd.openxmlformats-officedocument.drawing+xml"/>
  <Override PartName="/xl/tables/table27.xml" ContentType="application/vnd.openxmlformats-officedocument.spreadsheetml.table+xml"/>
  <Override PartName="/xl/slicers/slicer24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C0DE1BD8-1DB2-4120-95BA-2482F23B4811}" xr6:coauthVersionLast="47" xr6:coauthVersionMax="47" xr10:uidLastSave="{00000000-0000-0000-0000-000000000000}"/>
  <bookViews>
    <workbookView xWindow="-28920" yWindow="-2145" windowWidth="29040" windowHeight="15840" tabRatio="974" firstSheet="16" activeTab="24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MAXCREDITO " sheetId="54" r:id="rId22"/>
    <sheet name="JUN_2026 CONFIANÇA" sheetId="59" r:id="rId23"/>
    <sheet name="JUL_2026 MAXCREDITO" sheetId="60" r:id="rId24"/>
    <sheet name="JUL_2026 CONFIANÇA " sheetId="53" r:id="rId25"/>
    <sheet name="JUL_2026 BRADESCO" sheetId="61" r:id="rId26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5" hidden="1">'JUL_2026 BRADESCO'!$B$10:$C$10</definedName>
    <definedName name="_xlnm._FilterDatabase" localSheetId="24" hidden="1">'JUL_2026 CONFIANÇA '!$B$10:$C$10</definedName>
    <definedName name="_xlnm._FilterDatabase" localSheetId="23" hidden="1">'JUL_2026 MAXCREDITO'!$B$10:$C$14</definedName>
    <definedName name="_xlnm._FilterDatabase" localSheetId="20" hidden="1">'JUN_2026 BRADESCO'!$B$10:$C$10</definedName>
    <definedName name="_xlnm._FilterDatabase" localSheetId="22" hidden="1">'JUN_2026 CONFIANÇA'!$B$10:$C$10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12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1111">#N/A</definedName>
    <definedName name="SegmentaçãodeDados_Entrada___Saída311122">#N/A</definedName>
    <definedName name="SegmentaçãodeDados_Entrada___Saída3111221">#N/A</definedName>
    <definedName name="SegmentaçãodeDados_Entrada___Saída3111222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12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1111">#N/A</definedName>
    <definedName name="SegmentaçãodeDados_Mês1311122">#N/A</definedName>
    <definedName name="SegmentaçãodeDados_Mês13111221">#N/A</definedName>
    <definedName name="SegmentaçãodeDados_Mês13111222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  <x14:slicerCache r:id="rId66"/>
        <x14:slicerCache r:id="rId67"/>
        <x14:slicerCache r:id="rId68"/>
        <x14:slicerCache r:id="rId69"/>
        <x14:slicerCache r:id="rId70"/>
        <x14:slicerCache r:id="rId71"/>
        <x14:slicerCache r:id="rId72"/>
        <x14:slicerCache r:id="rId73"/>
        <x14:slicerCache r:id="rId74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406" i="60" l="1"/>
  <c r="L391" i="60"/>
  <c r="L1582" i="61"/>
  <c r="L1581" i="61"/>
  <c r="L1580" i="61"/>
  <c r="L1579" i="61"/>
  <c r="L1578" i="61"/>
  <c r="L1577" i="61"/>
  <c r="L1576" i="61"/>
  <c r="L1575" i="61"/>
  <c r="L1574" i="61"/>
  <c r="L1573" i="61"/>
  <c r="L1572" i="61"/>
  <c r="L1571" i="61"/>
  <c r="L1570" i="61"/>
  <c r="L1569" i="61"/>
  <c r="L1568" i="61"/>
  <c r="L1567" i="61"/>
  <c r="L1566" i="61"/>
  <c r="L1565" i="61"/>
  <c r="L1564" i="61"/>
  <c r="L1563" i="61"/>
  <c r="L1562" i="61"/>
  <c r="L1561" i="61"/>
  <c r="L1560" i="61"/>
  <c r="L1559" i="61"/>
  <c r="L1558" i="61"/>
  <c r="L1557" i="61"/>
  <c r="L1556" i="61"/>
  <c r="L1555" i="61"/>
  <c r="L1554" i="61"/>
  <c r="L1553" i="61"/>
  <c r="L1552" i="61"/>
  <c r="L1551" i="61"/>
  <c r="L1550" i="61"/>
  <c r="L1549" i="61"/>
  <c r="L1548" i="61"/>
  <c r="L1547" i="61"/>
  <c r="L1546" i="61"/>
  <c r="L1545" i="61"/>
  <c r="L1544" i="61"/>
  <c r="L1543" i="61"/>
  <c r="L1542" i="61"/>
  <c r="L1541" i="61"/>
  <c r="L1540" i="61"/>
  <c r="L1539" i="61"/>
  <c r="L1538" i="61"/>
  <c r="L1537" i="61"/>
  <c r="L1536" i="61"/>
  <c r="L1535" i="61"/>
  <c r="L1534" i="61"/>
  <c r="L1533" i="61"/>
  <c r="L1532" i="61"/>
  <c r="L1531" i="61"/>
  <c r="L1530" i="61"/>
  <c r="L1529" i="61"/>
  <c r="L1528" i="61"/>
  <c r="L1527" i="61"/>
  <c r="L1526" i="61"/>
  <c r="L1525" i="61"/>
  <c r="L1524" i="61"/>
  <c r="L1523" i="61"/>
  <c r="L1522" i="61"/>
  <c r="L1521" i="61"/>
  <c r="L1520" i="61"/>
  <c r="L1519" i="61"/>
  <c r="L1518" i="61"/>
  <c r="L1517" i="61"/>
  <c r="L1516" i="61"/>
  <c r="L1515" i="61"/>
  <c r="L1514" i="61"/>
  <c r="L1513" i="61"/>
  <c r="L1512" i="61"/>
  <c r="L1511" i="61"/>
  <c r="L1510" i="61"/>
  <c r="L1509" i="61"/>
  <c r="L1508" i="61"/>
  <c r="L1507" i="61"/>
  <c r="L1506" i="61"/>
  <c r="L1505" i="61"/>
  <c r="L1504" i="61"/>
  <c r="L1503" i="61"/>
  <c r="L1502" i="61"/>
  <c r="L1501" i="61"/>
  <c r="L1500" i="61"/>
  <c r="L1499" i="61"/>
  <c r="L1498" i="61"/>
  <c r="L1497" i="61"/>
  <c r="L1496" i="61"/>
  <c r="L1495" i="61"/>
  <c r="L1494" i="61"/>
  <c r="L1493" i="61"/>
  <c r="L1492" i="61"/>
  <c r="L1491" i="61"/>
  <c r="L1490" i="61"/>
  <c r="L1489" i="61"/>
  <c r="L1488" i="61"/>
  <c r="L1487" i="61"/>
  <c r="L1486" i="61"/>
  <c r="L1485" i="61"/>
  <c r="L1484" i="61"/>
  <c r="L1483" i="61"/>
  <c r="L1482" i="61"/>
  <c r="L1481" i="61"/>
  <c r="L1480" i="61"/>
  <c r="L1479" i="61"/>
  <c r="L1478" i="61"/>
  <c r="L1477" i="61"/>
  <c r="L1476" i="61"/>
  <c r="L1475" i="61"/>
  <c r="L1474" i="61"/>
  <c r="L1473" i="61"/>
  <c r="L1472" i="61"/>
  <c r="L1471" i="61"/>
  <c r="L1470" i="61"/>
  <c r="L1469" i="61"/>
  <c r="L1468" i="61"/>
  <c r="L1467" i="61"/>
  <c r="L1466" i="61"/>
  <c r="L1465" i="61"/>
  <c r="L1464" i="61"/>
  <c r="L1463" i="61"/>
  <c r="L1462" i="61"/>
  <c r="L1461" i="61"/>
  <c r="L1460" i="61"/>
  <c r="L1459" i="61"/>
  <c r="L1458" i="61"/>
  <c r="L1457" i="61"/>
  <c r="L1456" i="61"/>
  <c r="L1455" i="61"/>
  <c r="L1454" i="61"/>
  <c r="L1453" i="61"/>
  <c r="L1452" i="61"/>
  <c r="L1451" i="61"/>
  <c r="L1450" i="61"/>
  <c r="L1449" i="61"/>
  <c r="L1448" i="61"/>
  <c r="L1447" i="61"/>
  <c r="L1446" i="61"/>
  <c r="L1445" i="61"/>
  <c r="L1444" i="61"/>
  <c r="L1443" i="61"/>
  <c r="L1442" i="61"/>
  <c r="L1441" i="61"/>
  <c r="L1440" i="61"/>
  <c r="L1439" i="61"/>
  <c r="L1438" i="61"/>
  <c r="L1437" i="61"/>
  <c r="L1436" i="61"/>
  <c r="L1435" i="61"/>
  <c r="L1434" i="61"/>
  <c r="L1433" i="61"/>
  <c r="L1432" i="61"/>
  <c r="L1431" i="61"/>
  <c r="L1430" i="61"/>
  <c r="L1429" i="61"/>
  <c r="L1428" i="61"/>
  <c r="L1427" i="61"/>
  <c r="L1426" i="61"/>
  <c r="L1425" i="61"/>
  <c r="L1424" i="61"/>
  <c r="L1423" i="61"/>
  <c r="L1422" i="61"/>
  <c r="L1421" i="61"/>
  <c r="L1420" i="61"/>
  <c r="L1419" i="61"/>
  <c r="L1418" i="61"/>
  <c r="L1417" i="61"/>
  <c r="L1416" i="61"/>
  <c r="L1415" i="61"/>
  <c r="L1414" i="61"/>
  <c r="L1413" i="61"/>
  <c r="L1412" i="61"/>
  <c r="L1411" i="61"/>
  <c r="L1410" i="61"/>
  <c r="L1409" i="61"/>
  <c r="L1408" i="61"/>
  <c r="L1407" i="61"/>
  <c r="L1406" i="61"/>
  <c r="L1405" i="61"/>
  <c r="L1404" i="61"/>
  <c r="L1403" i="61"/>
  <c r="L1402" i="61"/>
  <c r="L1401" i="61"/>
  <c r="L1400" i="61"/>
  <c r="L1399" i="61"/>
  <c r="L1398" i="61"/>
  <c r="L1397" i="61"/>
  <c r="L1396" i="61"/>
  <c r="L1395" i="61"/>
  <c r="L1394" i="61"/>
  <c r="L1393" i="61"/>
  <c r="L1392" i="61"/>
  <c r="L1391" i="61"/>
  <c r="L1390" i="61"/>
  <c r="L1389" i="61"/>
  <c r="L1388" i="61"/>
  <c r="L1387" i="61"/>
  <c r="L1386" i="61"/>
  <c r="L1385" i="61"/>
  <c r="L1384" i="61"/>
  <c r="L1383" i="61"/>
  <c r="L1382" i="61"/>
  <c r="L1381" i="61"/>
  <c r="L1380" i="61"/>
  <c r="L1379" i="61"/>
  <c r="L1378" i="61"/>
  <c r="L1377" i="61"/>
  <c r="L1376" i="61"/>
  <c r="L1375" i="61"/>
  <c r="L1374" i="61"/>
  <c r="L1373" i="61"/>
  <c r="L1372" i="61"/>
  <c r="L1371" i="61"/>
  <c r="L1370" i="61"/>
  <c r="L1369" i="61"/>
  <c r="L1368" i="61"/>
  <c r="L1367" i="61"/>
  <c r="L1366" i="61"/>
  <c r="L1365" i="61"/>
  <c r="L1364" i="61"/>
  <c r="L1363" i="61"/>
  <c r="L1362" i="61"/>
  <c r="L1361" i="61"/>
  <c r="L1360" i="61"/>
  <c r="L1359" i="61"/>
  <c r="L1358" i="61"/>
  <c r="L1357" i="61"/>
  <c r="L1356" i="61"/>
  <c r="L1355" i="61"/>
  <c r="L1354" i="61"/>
  <c r="L1353" i="61"/>
  <c r="L1352" i="61"/>
  <c r="L1351" i="61"/>
  <c r="L1350" i="61"/>
  <c r="L1349" i="61"/>
  <c r="L1348" i="61"/>
  <c r="L1347" i="61"/>
  <c r="L1346" i="61"/>
  <c r="L1345" i="61"/>
  <c r="L1344" i="61"/>
  <c r="L1343" i="61"/>
  <c r="L1342" i="61"/>
  <c r="L1341" i="61"/>
  <c r="L1340" i="61"/>
  <c r="L1339" i="61"/>
  <c r="L1338" i="61"/>
  <c r="L1337" i="61"/>
  <c r="L1336" i="61"/>
  <c r="L1335" i="61"/>
  <c r="L1334" i="61"/>
  <c r="L1333" i="61"/>
  <c r="L1332" i="61"/>
  <c r="L1331" i="61"/>
  <c r="L1330" i="61"/>
  <c r="L1329" i="61"/>
  <c r="L1328" i="61"/>
  <c r="L1327" i="61"/>
  <c r="L1326" i="61"/>
  <c r="L1325" i="61"/>
  <c r="L1324" i="61"/>
  <c r="L1323" i="61"/>
  <c r="L1322" i="61"/>
  <c r="L1321" i="61"/>
  <c r="L1320" i="61"/>
  <c r="L1319" i="61"/>
  <c r="L1318" i="61"/>
  <c r="L1317" i="61"/>
  <c r="L1316" i="61"/>
  <c r="L1315" i="61"/>
  <c r="L1314" i="61"/>
  <c r="L1313" i="61"/>
  <c r="L1312" i="61"/>
  <c r="L1311" i="61"/>
  <c r="L1310" i="61"/>
  <c r="L1309" i="61"/>
  <c r="L1308" i="61"/>
  <c r="L1307" i="61"/>
  <c r="L1306" i="61"/>
  <c r="L1305" i="61"/>
  <c r="L1304" i="61"/>
  <c r="L1303" i="61"/>
  <c r="L1302" i="61"/>
  <c r="L1301" i="61"/>
  <c r="L1300" i="61"/>
  <c r="L1299" i="61"/>
  <c r="L1298" i="61"/>
  <c r="L1297" i="61"/>
  <c r="L1296" i="61"/>
  <c r="L1295" i="61"/>
  <c r="L1294" i="61"/>
  <c r="L1293" i="61"/>
  <c r="L1292" i="61"/>
  <c r="L1291" i="61"/>
  <c r="L1290" i="61"/>
  <c r="L1289" i="61"/>
  <c r="L1288" i="61"/>
  <c r="L1287" i="61"/>
  <c r="L1286" i="61"/>
  <c r="L1285" i="61"/>
  <c r="L1284" i="61"/>
  <c r="L1283" i="61"/>
  <c r="L1282" i="61"/>
  <c r="L1281" i="61"/>
  <c r="L1280" i="61"/>
  <c r="L1279" i="61"/>
  <c r="L1278" i="61"/>
  <c r="L1277" i="61"/>
  <c r="L1276" i="61"/>
  <c r="L1275" i="61"/>
  <c r="L1274" i="61"/>
  <c r="L1273" i="61"/>
  <c r="L1272" i="61"/>
  <c r="L1271" i="61"/>
  <c r="L1270" i="61"/>
  <c r="L1269" i="61"/>
  <c r="L1268" i="61"/>
  <c r="L1267" i="61"/>
  <c r="L1266" i="61"/>
  <c r="L1265" i="61"/>
  <c r="L1264" i="61"/>
  <c r="L1263" i="61"/>
  <c r="L1262" i="61"/>
  <c r="L1261" i="61"/>
  <c r="L1260" i="61"/>
  <c r="L1259" i="61"/>
  <c r="L1258" i="61"/>
  <c r="L1257" i="61"/>
  <c r="L1256" i="61"/>
  <c r="L1255" i="61"/>
  <c r="L1254" i="61"/>
  <c r="L1253" i="61"/>
  <c r="L1252" i="61"/>
  <c r="L1251" i="61"/>
  <c r="L1250" i="61"/>
  <c r="L1249" i="61"/>
  <c r="L1248" i="61"/>
  <c r="L1247" i="61"/>
  <c r="L1246" i="61"/>
  <c r="L1245" i="61"/>
  <c r="L1244" i="61"/>
  <c r="L1243" i="61"/>
  <c r="L1242" i="61"/>
  <c r="L1241" i="61"/>
  <c r="L1240" i="61"/>
  <c r="L1239" i="61"/>
  <c r="L1238" i="61"/>
  <c r="L1237" i="61"/>
  <c r="L1236" i="61"/>
  <c r="L1235" i="61"/>
  <c r="L1234" i="61"/>
  <c r="L1233" i="61"/>
  <c r="L1232" i="61"/>
  <c r="L1231" i="61"/>
  <c r="L1230" i="61"/>
  <c r="L1229" i="61"/>
  <c r="L1228" i="61"/>
  <c r="L1227" i="61"/>
  <c r="L1226" i="61"/>
  <c r="L1225" i="61"/>
  <c r="L1224" i="61"/>
  <c r="L1223" i="61"/>
  <c r="L1222" i="61"/>
  <c r="L1221" i="61"/>
  <c r="L1220" i="61"/>
  <c r="L1219" i="61"/>
  <c r="L1218" i="61"/>
  <c r="L1217" i="61"/>
  <c r="L1216" i="61"/>
  <c r="L1215" i="61"/>
  <c r="L1214" i="61"/>
  <c r="L1213" i="61"/>
  <c r="L1212" i="61"/>
  <c r="L1211" i="61"/>
  <c r="L1210" i="61"/>
  <c r="L1209" i="61"/>
  <c r="L1208" i="61"/>
  <c r="L1207" i="61"/>
  <c r="L1206" i="61"/>
  <c r="L1205" i="61"/>
  <c r="L1204" i="61"/>
  <c r="L1203" i="61"/>
  <c r="L1202" i="61"/>
  <c r="L1201" i="61"/>
  <c r="L1200" i="61"/>
  <c r="L1199" i="61"/>
  <c r="L1198" i="61"/>
  <c r="L1197" i="61"/>
  <c r="L1196" i="61"/>
  <c r="L1195" i="61"/>
  <c r="L1194" i="61"/>
  <c r="L1193" i="61"/>
  <c r="L1192" i="61"/>
  <c r="L1191" i="61"/>
  <c r="L1190" i="61"/>
  <c r="L1189" i="61"/>
  <c r="L1188" i="61"/>
  <c r="L1187" i="61"/>
  <c r="L1186" i="61"/>
  <c r="L1185" i="61"/>
  <c r="L1184" i="61"/>
  <c r="L1183" i="61"/>
  <c r="L1182" i="61"/>
  <c r="L1181" i="61"/>
  <c r="L1180" i="61"/>
  <c r="L1179" i="61"/>
  <c r="L1178" i="61"/>
  <c r="L1177" i="61"/>
  <c r="L1176" i="61"/>
  <c r="L1175" i="61"/>
  <c r="L1174" i="61"/>
  <c r="L1173" i="61"/>
  <c r="L1172" i="61"/>
  <c r="L1171" i="61"/>
  <c r="L1170" i="61"/>
  <c r="L1169" i="61"/>
  <c r="L1168" i="61"/>
  <c r="L1167" i="61"/>
  <c r="L1166" i="61"/>
  <c r="L1165" i="61"/>
  <c r="L1164" i="61"/>
  <c r="L1163" i="61"/>
  <c r="L1162" i="61"/>
  <c r="L1161" i="61"/>
  <c r="L1160" i="61"/>
  <c r="L1159" i="61"/>
  <c r="L1158" i="61"/>
  <c r="L1157" i="61"/>
  <c r="L1156" i="61"/>
  <c r="L1155" i="61"/>
  <c r="L1154" i="61"/>
  <c r="L1153" i="61"/>
  <c r="L1152" i="61"/>
  <c r="L1151" i="61"/>
  <c r="L1150" i="61"/>
  <c r="L1149" i="61"/>
  <c r="L1148" i="61"/>
  <c r="L1147" i="61"/>
  <c r="L1146" i="61"/>
  <c r="L1145" i="61"/>
  <c r="L1144" i="61"/>
  <c r="L1143" i="61"/>
  <c r="L1142" i="61"/>
  <c r="L1141" i="61"/>
  <c r="L1140" i="61"/>
  <c r="L1139" i="61"/>
  <c r="L1138" i="61"/>
  <c r="L1137" i="61"/>
  <c r="L1136" i="61"/>
  <c r="L1135" i="61"/>
  <c r="L1134" i="61"/>
  <c r="L1133" i="61"/>
  <c r="L1132" i="61"/>
  <c r="L1131" i="61"/>
  <c r="L1130" i="61"/>
  <c r="L1129" i="61"/>
  <c r="L1128" i="61"/>
  <c r="L1127" i="61"/>
  <c r="L1126" i="61"/>
  <c r="L1125" i="61"/>
  <c r="L1124" i="61"/>
  <c r="L1123" i="61"/>
  <c r="L1122" i="61"/>
  <c r="L1121" i="61"/>
  <c r="L1120" i="61"/>
  <c r="L1119" i="61"/>
  <c r="L1118" i="61"/>
  <c r="L1117" i="61"/>
  <c r="L1116" i="61"/>
  <c r="L1115" i="61"/>
  <c r="L1114" i="61"/>
  <c r="L1113" i="61"/>
  <c r="L1112" i="61"/>
  <c r="L1111" i="61"/>
  <c r="L1110" i="61"/>
  <c r="L1109" i="61"/>
  <c r="L1108" i="61"/>
  <c r="L1107" i="61"/>
  <c r="L1106" i="61"/>
  <c r="L1105" i="61"/>
  <c r="L1104" i="61"/>
  <c r="L1103" i="61"/>
  <c r="L1102" i="61"/>
  <c r="L1101" i="61"/>
  <c r="L1100" i="61"/>
  <c r="L1099" i="61"/>
  <c r="L1098" i="61"/>
  <c r="L1097" i="61"/>
  <c r="L1096" i="61"/>
  <c r="L1095" i="61"/>
  <c r="L1094" i="61"/>
  <c r="L1093" i="61"/>
  <c r="L1092" i="61"/>
  <c r="L1091" i="61"/>
  <c r="L1090" i="61"/>
  <c r="L1089" i="61"/>
  <c r="L1088" i="61"/>
  <c r="L1087" i="61"/>
  <c r="L1086" i="61"/>
  <c r="L1085" i="61"/>
  <c r="L1084" i="61"/>
  <c r="L1083" i="61"/>
  <c r="L1082" i="61"/>
  <c r="L1081" i="61"/>
  <c r="L1080" i="61"/>
  <c r="L1079" i="61"/>
  <c r="L1078" i="61"/>
  <c r="L1077" i="61"/>
  <c r="L1076" i="61"/>
  <c r="L1075" i="61"/>
  <c r="L1074" i="61"/>
  <c r="L1073" i="61"/>
  <c r="L1072" i="61"/>
  <c r="L1071" i="61"/>
  <c r="L1070" i="61"/>
  <c r="L1069" i="61"/>
  <c r="L1068" i="61"/>
  <c r="L1067" i="61"/>
  <c r="L1066" i="61"/>
  <c r="L1065" i="61"/>
  <c r="L1064" i="61"/>
  <c r="L1063" i="61"/>
  <c r="L1062" i="61"/>
  <c r="L1061" i="61"/>
  <c r="L1060" i="61"/>
  <c r="L1059" i="61"/>
  <c r="L1058" i="61"/>
  <c r="L1057" i="61"/>
  <c r="L1056" i="61"/>
  <c r="L1055" i="61"/>
  <c r="L1054" i="61"/>
  <c r="L1053" i="61"/>
  <c r="L1052" i="61"/>
  <c r="L1051" i="61"/>
  <c r="L1050" i="61"/>
  <c r="L1049" i="61"/>
  <c r="L1048" i="61"/>
  <c r="L1047" i="61"/>
  <c r="L1046" i="61"/>
  <c r="L1045" i="61"/>
  <c r="L1044" i="61"/>
  <c r="L1043" i="61"/>
  <c r="L1042" i="61"/>
  <c r="L1041" i="61"/>
  <c r="L1040" i="61"/>
  <c r="L1039" i="61"/>
  <c r="L1038" i="61"/>
  <c r="L1037" i="61"/>
  <c r="L1036" i="61"/>
  <c r="L1035" i="61"/>
  <c r="L1034" i="61"/>
  <c r="L1033" i="61"/>
  <c r="L1032" i="61"/>
  <c r="L1031" i="61"/>
  <c r="L1030" i="61"/>
  <c r="L1029" i="61"/>
  <c r="L1028" i="61"/>
  <c r="L1027" i="61"/>
  <c r="L1026" i="61"/>
  <c r="L1025" i="61"/>
  <c r="L1024" i="61"/>
  <c r="L1023" i="61"/>
  <c r="L1022" i="61"/>
  <c r="L1021" i="61"/>
  <c r="L1020" i="61"/>
  <c r="L1019" i="61"/>
  <c r="L1018" i="61"/>
  <c r="L1017" i="61"/>
  <c r="L1016" i="61"/>
  <c r="L1015" i="61"/>
  <c r="L1014" i="61"/>
  <c r="L1013" i="61"/>
  <c r="L1012" i="61"/>
  <c r="L1011" i="61"/>
  <c r="L1010" i="61"/>
  <c r="L1009" i="61"/>
  <c r="L1008" i="61"/>
  <c r="L1007" i="61"/>
  <c r="L1006" i="61"/>
  <c r="L1005" i="61"/>
  <c r="L1004" i="61"/>
  <c r="L1003" i="61"/>
  <c r="L1002" i="61"/>
  <c r="L1001" i="61"/>
  <c r="L1000" i="61"/>
  <c r="L999" i="61"/>
  <c r="L998" i="61"/>
  <c r="L997" i="61"/>
  <c r="L996" i="61"/>
  <c r="L995" i="61"/>
  <c r="L994" i="61"/>
  <c r="L993" i="61"/>
  <c r="L992" i="61"/>
  <c r="L991" i="61"/>
  <c r="L990" i="61"/>
  <c r="L989" i="61"/>
  <c r="L988" i="61"/>
  <c r="L987" i="61"/>
  <c r="L986" i="61"/>
  <c r="L985" i="61"/>
  <c r="L984" i="61"/>
  <c r="L983" i="61"/>
  <c r="L982" i="61"/>
  <c r="L981" i="61"/>
  <c r="L980" i="61"/>
  <c r="L979" i="61"/>
  <c r="L978" i="61"/>
  <c r="L977" i="61"/>
  <c r="L976" i="61"/>
  <c r="L975" i="61"/>
  <c r="L974" i="61"/>
  <c r="L973" i="61"/>
  <c r="L972" i="61"/>
  <c r="L971" i="61"/>
  <c r="L970" i="61"/>
  <c r="L969" i="61"/>
  <c r="L968" i="61"/>
  <c r="L967" i="61"/>
  <c r="L966" i="61"/>
  <c r="L965" i="61"/>
  <c r="L964" i="61"/>
  <c r="L963" i="61"/>
  <c r="L962" i="61"/>
  <c r="L961" i="61"/>
  <c r="L960" i="61"/>
  <c r="L959" i="61"/>
  <c r="L958" i="61"/>
  <c r="L957" i="61"/>
  <c r="L956" i="61"/>
  <c r="L955" i="61"/>
  <c r="L954" i="61"/>
  <c r="L953" i="61"/>
  <c r="L952" i="61"/>
  <c r="L951" i="61"/>
  <c r="L950" i="61"/>
  <c r="L949" i="61"/>
  <c r="L948" i="61"/>
  <c r="L947" i="61"/>
  <c r="L946" i="61"/>
  <c r="L945" i="61"/>
  <c r="L944" i="61"/>
  <c r="L943" i="61"/>
  <c r="L942" i="61"/>
  <c r="L941" i="61"/>
  <c r="L940" i="61"/>
  <c r="L939" i="61"/>
  <c r="L938" i="61"/>
  <c r="L937" i="61"/>
  <c r="L936" i="61"/>
  <c r="L935" i="61"/>
  <c r="L934" i="61"/>
  <c r="L933" i="61"/>
  <c r="L932" i="61"/>
  <c r="L931" i="61"/>
  <c r="L930" i="61"/>
  <c r="L929" i="61"/>
  <c r="L928" i="61"/>
  <c r="L927" i="61"/>
  <c r="L926" i="61"/>
  <c r="L925" i="61"/>
  <c r="L924" i="61"/>
  <c r="L923" i="61"/>
  <c r="L922" i="61"/>
  <c r="L921" i="61"/>
  <c r="L920" i="61"/>
  <c r="L919" i="61"/>
  <c r="L918" i="61"/>
  <c r="L917" i="61"/>
  <c r="L916" i="61"/>
  <c r="L915" i="61"/>
  <c r="L914" i="61"/>
  <c r="L913" i="61"/>
  <c r="L912" i="61"/>
  <c r="L911" i="61"/>
  <c r="L910" i="61"/>
  <c r="L909" i="61"/>
  <c r="L908" i="61"/>
  <c r="L907" i="61"/>
  <c r="L906" i="61"/>
  <c r="L905" i="61"/>
  <c r="L904" i="61"/>
  <c r="L903" i="61"/>
  <c r="L902" i="61"/>
  <c r="L901" i="61"/>
  <c r="L900" i="61"/>
  <c r="L899" i="61"/>
  <c r="L898" i="61"/>
  <c r="L897" i="61"/>
  <c r="L896" i="61"/>
  <c r="L895" i="61"/>
  <c r="L894" i="61"/>
  <c r="L893" i="61"/>
  <c r="L892" i="61"/>
  <c r="L891" i="61"/>
  <c r="L890" i="61"/>
  <c r="L889" i="61"/>
  <c r="L888" i="61"/>
  <c r="L887" i="61"/>
  <c r="L886" i="61"/>
  <c r="L885" i="61"/>
  <c r="L884" i="61"/>
  <c r="L883" i="61"/>
  <c r="L882" i="61"/>
  <c r="L881" i="61"/>
  <c r="L880" i="61"/>
  <c r="L879" i="61"/>
  <c r="L878" i="61"/>
  <c r="L877" i="61"/>
  <c r="L876" i="61"/>
  <c r="L875" i="61"/>
  <c r="L874" i="61"/>
  <c r="L873" i="61"/>
  <c r="L872" i="61"/>
  <c r="L871" i="61"/>
  <c r="L870" i="61"/>
  <c r="L869" i="61"/>
  <c r="L868" i="61"/>
  <c r="L867" i="61"/>
  <c r="L866" i="61"/>
  <c r="L865" i="61"/>
  <c r="L864" i="61"/>
  <c r="L863" i="61"/>
  <c r="L862" i="61"/>
  <c r="L861" i="61"/>
  <c r="L860" i="61"/>
  <c r="L859" i="61"/>
  <c r="L858" i="61"/>
  <c r="L857" i="61"/>
  <c r="L856" i="61"/>
  <c r="L855" i="61"/>
  <c r="L854" i="61"/>
  <c r="L853" i="61"/>
  <c r="L852" i="61"/>
  <c r="L851" i="61"/>
  <c r="L850" i="61"/>
  <c r="L849" i="61"/>
  <c r="L848" i="61"/>
  <c r="L847" i="61"/>
  <c r="L846" i="61"/>
  <c r="L845" i="61"/>
  <c r="L844" i="61"/>
  <c r="L843" i="61"/>
  <c r="L842" i="61"/>
  <c r="L841" i="61"/>
  <c r="L840" i="61"/>
  <c r="L839" i="61"/>
  <c r="L838" i="61"/>
  <c r="L837" i="61"/>
  <c r="L836" i="61"/>
  <c r="L835" i="61"/>
  <c r="L834" i="61"/>
  <c r="L833" i="61"/>
  <c r="L832" i="61"/>
  <c r="L831" i="61"/>
  <c r="L830" i="61"/>
  <c r="L829" i="61"/>
  <c r="L828" i="61"/>
  <c r="L827" i="61"/>
  <c r="L826" i="61"/>
  <c r="L825" i="61"/>
  <c r="L824" i="61"/>
  <c r="L823" i="61"/>
  <c r="L822" i="61"/>
  <c r="L821" i="61"/>
  <c r="L820" i="61"/>
  <c r="L819" i="61"/>
  <c r="L818" i="61"/>
  <c r="L817" i="61"/>
  <c r="L816" i="61"/>
  <c r="L815" i="61"/>
  <c r="L814" i="61"/>
  <c r="L813" i="61"/>
  <c r="L812" i="61"/>
  <c r="L811" i="61"/>
  <c r="L810" i="61"/>
  <c r="L809" i="61"/>
  <c r="L808" i="61"/>
  <c r="L807" i="61"/>
  <c r="L806" i="61"/>
  <c r="L805" i="61"/>
  <c r="L804" i="61"/>
  <c r="L803" i="61"/>
  <c r="L802" i="61"/>
  <c r="L801" i="61"/>
  <c r="L800" i="61"/>
  <c r="L799" i="61"/>
  <c r="L798" i="61"/>
  <c r="L797" i="61"/>
  <c r="L796" i="61"/>
  <c r="L795" i="61"/>
  <c r="L794" i="61"/>
  <c r="L793" i="61"/>
  <c r="L792" i="61"/>
  <c r="L791" i="61"/>
  <c r="L790" i="61"/>
  <c r="L789" i="61"/>
  <c r="L788" i="61"/>
  <c r="L787" i="61"/>
  <c r="L786" i="61"/>
  <c r="L785" i="61"/>
  <c r="L784" i="61"/>
  <c r="L783" i="61"/>
  <c r="L782" i="61"/>
  <c r="L781" i="61"/>
  <c r="L780" i="61"/>
  <c r="L779" i="61"/>
  <c r="L778" i="61"/>
  <c r="L777" i="61"/>
  <c r="L776" i="61"/>
  <c r="L775" i="61"/>
  <c r="L774" i="61"/>
  <c r="L773" i="61"/>
  <c r="L772" i="61"/>
  <c r="L771" i="61"/>
  <c r="L770" i="61"/>
  <c r="L769" i="61"/>
  <c r="L768" i="61"/>
  <c r="L767" i="61"/>
  <c r="L766" i="61"/>
  <c r="L765" i="61"/>
  <c r="L764" i="61"/>
  <c r="L763" i="61"/>
  <c r="L762" i="61"/>
  <c r="L761" i="61"/>
  <c r="L760" i="61"/>
  <c r="L759" i="61"/>
  <c r="L758" i="61"/>
  <c r="L757" i="61"/>
  <c r="L756" i="61"/>
  <c r="L755" i="61"/>
  <c r="L754" i="61"/>
  <c r="L753" i="61"/>
  <c r="L752" i="61"/>
  <c r="L751" i="61"/>
  <c r="L750" i="61"/>
  <c r="L749" i="61"/>
  <c r="L748" i="61"/>
  <c r="L747" i="61"/>
  <c r="L746" i="61"/>
  <c r="L745" i="61"/>
  <c r="L744" i="61"/>
  <c r="L743" i="61"/>
  <c r="L742" i="61"/>
  <c r="L741" i="61"/>
  <c r="L740" i="61"/>
  <c r="L739" i="61"/>
  <c r="L738" i="61"/>
  <c r="L737" i="61"/>
  <c r="L736" i="61"/>
  <c r="L735" i="61"/>
  <c r="L734" i="61"/>
  <c r="L733" i="61"/>
  <c r="L732" i="61"/>
  <c r="L731" i="61"/>
  <c r="L730" i="61"/>
  <c r="L729" i="61"/>
  <c r="L728" i="61"/>
  <c r="L727" i="61"/>
  <c r="L726" i="61"/>
  <c r="L725" i="61"/>
  <c r="L724" i="61"/>
  <c r="L723" i="61"/>
  <c r="L722" i="61"/>
  <c r="L721" i="61"/>
  <c r="L720" i="61"/>
  <c r="L719" i="61"/>
  <c r="L718" i="61"/>
  <c r="L717" i="61"/>
  <c r="L716" i="61"/>
  <c r="L715" i="61"/>
  <c r="L714" i="61"/>
  <c r="L713" i="61"/>
  <c r="L712" i="61"/>
  <c r="L711" i="61"/>
  <c r="L710" i="61"/>
  <c r="L709" i="61"/>
  <c r="L708" i="61"/>
  <c r="L707" i="61"/>
  <c r="L706" i="61"/>
  <c r="L705" i="61"/>
  <c r="L704" i="61"/>
  <c r="L703" i="61"/>
  <c r="L702" i="61"/>
  <c r="L701" i="61"/>
  <c r="L700" i="61"/>
  <c r="L699" i="61"/>
  <c r="L698" i="61"/>
  <c r="L697" i="61"/>
  <c r="L696" i="61"/>
  <c r="L695" i="61"/>
  <c r="L694" i="61"/>
  <c r="L693" i="61"/>
  <c r="L692" i="61"/>
  <c r="L691" i="61"/>
  <c r="L690" i="61"/>
  <c r="L689" i="61"/>
  <c r="L688" i="61"/>
  <c r="L687" i="61"/>
  <c r="L686" i="61"/>
  <c r="L685" i="61"/>
  <c r="L684" i="61"/>
  <c r="L683" i="61"/>
  <c r="L682" i="61"/>
  <c r="L681" i="61"/>
  <c r="L680" i="61"/>
  <c r="L679" i="61"/>
  <c r="L678" i="61"/>
  <c r="L677" i="61"/>
  <c r="L676" i="61"/>
  <c r="L675" i="61"/>
  <c r="L674" i="61"/>
  <c r="L673" i="61"/>
  <c r="L672" i="61"/>
  <c r="L671" i="61"/>
  <c r="L670" i="61"/>
  <c r="L669" i="61"/>
  <c r="L668" i="61"/>
  <c r="L667" i="61"/>
  <c r="L666" i="61"/>
  <c r="L665" i="61"/>
  <c r="L664" i="61"/>
  <c r="L663" i="61"/>
  <c r="L662" i="61"/>
  <c r="L661" i="61"/>
  <c r="L660" i="61"/>
  <c r="L659" i="61"/>
  <c r="L658" i="61"/>
  <c r="L657" i="61"/>
  <c r="L656" i="61"/>
  <c r="L655" i="61"/>
  <c r="L654" i="61"/>
  <c r="L653" i="61"/>
  <c r="L652" i="61"/>
  <c r="L651" i="61"/>
  <c r="L650" i="61"/>
  <c r="L649" i="61"/>
  <c r="L648" i="61"/>
  <c r="L647" i="61"/>
  <c r="L646" i="61"/>
  <c r="L645" i="61"/>
  <c r="L644" i="61"/>
  <c r="L643" i="61"/>
  <c r="L642" i="61"/>
  <c r="L641" i="61"/>
  <c r="L640" i="61"/>
  <c r="L639" i="61"/>
  <c r="L638" i="61"/>
  <c r="L637" i="61"/>
  <c r="L636" i="61"/>
  <c r="L635" i="61"/>
  <c r="L634" i="61"/>
  <c r="L633" i="61"/>
  <c r="L632" i="61"/>
  <c r="L631" i="61"/>
  <c r="L630" i="61"/>
  <c r="L629" i="61"/>
  <c r="L628" i="61"/>
  <c r="L627" i="61"/>
  <c r="L626" i="61"/>
  <c r="L625" i="61"/>
  <c r="L624" i="61"/>
  <c r="L623" i="61"/>
  <c r="L622" i="61"/>
  <c r="L621" i="61"/>
  <c r="L620" i="61"/>
  <c r="L619" i="61"/>
  <c r="L618" i="61"/>
  <c r="L617" i="61"/>
  <c r="L616" i="61"/>
  <c r="L615" i="61"/>
  <c r="L614" i="61"/>
  <c r="L613" i="61"/>
  <c r="L612" i="61"/>
  <c r="L611" i="61"/>
  <c r="L610" i="61"/>
  <c r="L609" i="61"/>
  <c r="L608" i="61"/>
  <c r="L607" i="61"/>
  <c r="L606" i="61"/>
  <c r="L605" i="61"/>
  <c r="L604" i="61"/>
  <c r="L603" i="61"/>
  <c r="L602" i="61"/>
  <c r="L601" i="61"/>
  <c r="L600" i="61"/>
  <c r="L599" i="61"/>
  <c r="L598" i="61"/>
  <c r="L597" i="61"/>
  <c r="L596" i="61"/>
  <c r="L595" i="61"/>
  <c r="L594" i="61"/>
  <c r="L593" i="61"/>
  <c r="L592" i="61"/>
  <c r="L591" i="61"/>
  <c r="L590" i="61"/>
  <c r="L589" i="61"/>
  <c r="L588" i="61"/>
  <c r="L587" i="61"/>
  <c r="L586" i="61"/>
  <c r="L585" i="61"/>
  <c r="L584" i="61"/>
  <c r="L583" i="61"/>
  <c r="L582" i="61"/>
  <c r="L581" i="61"/>
  <c r="L580" i="61"/>
  <c r="L579" i="61"/>
  <c r="L578" i="61"/>
  <c r="L577" i="61"/>
  <c r="L576" i="61"/>
  <c r="L575" i="61"/>
  <c r="L574" i="61"/>
  <c r="L573" i="61"/>
  <c r="L572" i="61"/>
  <c r="L571" i="61"/>
  <c r="L570" i="61"/>
  <c r="L569" i="61"/>
  <c r="L568" i="61"/>
  <c r="L567" i="61"/>
  <c r="L566" i="61"/>
  <c r="L565" i="61"/>
  <c r="L564" i="61"/>
  <c r="L563" i="61"/>
  <c r="L562" i="61"/>
  <c r="L561" i="61"/>
  <c r="L560" i="61"/>
  <c r="L559" i="61"/>
  <c r="L558" i="61"/>
  <c r="L557" i="61"/>
  <c r="L556" i="61"/>
  <c r="L555" i="61"/>
  <c r="L554" i="61"/>
  <c r="L553" i="61"/>
  <c r="L552" i="61"/>
  <c r="L551" i="61"/>
  <c r="L550" i="61"/>
  <c r="L549" i="61"/>
  <c r="L548" i="61"/>
  <c r="L547" i="61"/>
  <c r="L546" i="61"/>
  <c r="L545" i="61"/>
  <c r="L544" i="61"/>
  <c r="L543" i="61"/>
  <c r="L542" i="61"/>
  <c r="L541" i="61"/>
  <c r="L540" i="61"/>
  <c r="L539" i="61"/>
  <c r="L538" i="61"/>
  <c r="L537" i="61"/>
  <c r="L536" i="61"/>
  <c r="L535" i="61"/>
  <c r="L534" i="61"/>
  <c r="L533" i="61"/>
  <c r="L532" i="61"/>
  <c r="L531" i="61"/>
  <c r="L530" i="61"/>
  <c r="L529" i="61"/>
  <c r="L528" i="61"/>
  <c r="L527" i="61"/>
  <c r="L526" i="61"/>
  <c r="L525" i="61"/>
  <c r="L524" i="61"/>
  <c r="L523" i="61"/>
  <c r="L522" i="61"/>
  <c r="L521" i="61"/>
  <c r="L520" i="61"/>
  <c r="L519" i="61"/>
  <c r="L518" i="61"/>
  <c r="L517" i="61"/>
  <c r="L516" i="61"/>
  <c r="L515" i="61"/>
  <c r="L514" i="61"/>
  <c r="L513" i="61"/>
  <c r="L512" i="61"/>
  <c r="L511" i="61"/>
  <c r="L510" i="61"/>
  <c r="L509" i="61"/>
  <c r="L508" i="61"/>
  <c r="L507" i="61"/>
  <c r="L506" i="61"/>
  <c r="L505" i="61"/>
  <c r="L504" i="61"/>
  <c r="L503" i="61"/>
  <c r="L502" i="61"/>
  <c r="L501" i="61"/>
  <c r="L500" i="61"/>
  <c r="L499" i="61"/>
  <c r="L498" i="61"/>
  <c r="L497" i="61"/>
  <c r="L496" i="61"/>
  <c r="L495" i="61"/>
  <c r="L494" i="61"/>
  <c r="L493" i="61"/>
  <c r="L492" i="61"/>
  <c r="L491" i="61"/>
  <c r="L490" i="61"/>
  <c r="L489" i="61"/>
  <c r="L488" i="61"/>
  <c r="L487" i="61"/>
  <c r="L486" i="61"/>
  <c r="L485" i="61"/>
  <c r="L484" i="61"/>
  <c r="L483" i="61"/>
  <c r="L482" i="61"/>
  <c r="L481" i="61"/>
  <c r="L480" i="61"/>
  <c r="L479" i="61"/>
  <c r="L478" i="61"/>
  <c r="L477" i="61"/>
  <c r="L476" i="61"/>
  <c r="L475" i="61"/>
  <c r="L474" i="61"/>
  <c r="L473" i="61"/>
  <c r="L472" i="61"/>
  <c r="L471" i="61"/>
  <c r="L470" i="61"/>
  <c r="L469" i="61"/>
  <c r="L468" i="61"/>
  <c r="L467" i="61"/>
  <c r="L466" i="61"/>
  <c r="L465" i="61"/>
  <c r="L464" i="61"/>
  <c r="L463" i="61"/>
  <c r="L462" i="61"/>
  <c r="L461" i="61"/>
  <c r="L460" i="61"/>
  <c r="L459" i="61"/>
  <c r="L458" i="61"/>
  <c r="L457" i="61"/>
  <c r="L456" i="61"/>
  <c r="L455" i="61"/>
  <c r="L454" i="61"/>
  <c r="L453" i="61"/>
  <c r="L452" i="61"/>
  <c r="L451" i="61"/>
  <c r="L450" i="61"/>
  <c r="L449" i="61"/>
  <c r="L448" i="61"/>
  <c r="L447" i="61"/>
  <c r="L446" i="61"/>
  <c r="L445" i="61"/>
  <c r="L444" i="61"/>
  <c r="L443" i="61"/>
  <c r="L442" i="61"/>
  <c r="L441" i="61"/>
  <c r="L440" i="61"/>
  <c r="L439" i="61"/>
  <c r="L438" i="61"/>
  <c r="L437" i="61"/>
  <c r="L436" i="61"/>
  <c r="L435" i="61"/>
  <c r="L434" i="61"/>
  <c r="L433" i="61"/>
  <c r="L432" i="61"/>
  <c r="L431" i="61"/>
  <c r="L430" i="61"/>
  <c r="L429" i="61"/>
  <c r="L428" i="61"/>
  <c r="L427" i="61"/>
  <c r="L426" i="61"/>
  <c r="L425" i="61"/>
  <c r="L424" i="61"/>
  <c r="L423" i="61"/>
  <c r="L422" i="61"/>
  <c r="L421" i="61"/>
  <c r="L420" i="61"/>
  <c r="L419" i="61"/>
  <c r="L418" i="61"/>
  <c r="L417" i="61"/>
  <c r="L416" i="61"/>
  <c r="L415" i="61"/>
  <c r="L414" i="61"/>
  <c r="L413" i="61"/>
  <c r="L412" i="61"/>
  <c r="L411" i="61"/>
  <c r="L410" i="61"/>
  <c r="L409" i="61"/>
  <c r="L408" i="61"/>
  <c r="L407" i="61"/>
  <c r="L406" i="61"/>
  <c r="L405" i="61"/>
  <c r="L404" i="61"/>
  <c r="L403" i="61"/>
  <c r="L402" i="61"/>
  <c r="L401" i="61"/>
  <c r="L400" i="61"/>
  <c r="L399" i="61"/>
  <c r="L398" i="61"/>
  <c r="L397" i="61"/>
  <c r="L396" i="61"/>
  <c r="L395" i="61"/>
  <c r="L394" i="61"/>
  <c r="L393" i="61"/>
  <c r="L392" i="61"/>
  <c r="L391" i="61"/>
  <c r="L390" i="61"/>
  <c r="L389" i="61"/>
  <c r="L388" i="61"/>
  <c r="L387" i="61"/>
  <c r="L386" i="61"/>
  <c r="L385" i="61"/>
  <c r="L384" i="61"/>
  <c r="L383" i="61"/>
  <c r="L382" i="61"/>
  <c r="L381" i="61"/>
  <c r="L380" i="61"/>
  <c r="L379" i="61"/>
  <c r="L378" i="61"/>
  <c r="L377" i="61"/>
  <c r="L376" i="61"/>
  <c r="L375" i="61"/>
  <c r="L374" i="61"/>
  <c r="L373" i="61"/>
  <c r="L372" i="61"/>
  <c r="L371" i="61"/>
  <c r="L370" i="61"/>
  <c r="L369" i="61"/>
  <c r="L368" i="61"/>
  <c r="L367" i="61"/>
  <c r="L366" i="61"/>
  <c r="L365" i="61"/>
  <c r="L364" i="61"/>
  <c r="L363" i="61"/>
  <c r="L362" i="61"/>
  <c r="L361" i="61"/>
  <c r="L360" i="61"/>
  <c r="L359" i="61"/>
  <c r="L358" i="61"/>
  <c r="L357" i="61"/>
  <c r="L356" i="61"/>
  <c r="L355" i="61"/>
  <c r="L354" i="61"/>
  <c r="L353" i="61"/>
  <c r="L352" i="61"/>
  <c r="L351" i="61"/>
  <c r="L350" i="61"/>
  <c r="L349" i="61"/>
  <c r="L348" i="61"/>
  <c r="L347" i="61"/>
  <c r="L346" i="61"/>
  <c r="L345" i="61"/>
  <c r="L344" i="61"/>
  <c r="L343" i="61"/>
  <c r="L342" i="61"/>
  <c r="L341" i="61"/>
  <c r="L340" i="61"/>
  <c r="L339" i="61"/>
  <c r="L338" i="61"/>
  <c r="L337" i="61"/>
  <c r="L336" i="61"/>
  <c r="L335" i="61"/>
  <c r="L334" i="61"/>
  <c r="L333" i="61"/>
  <c r="L332" i="61"/>
  <c r="L331" i="61"/>
  <c r="L330" i="61"/>
  <c r="L329" i="61"/>
  <c r="L328" i="61"/>
  <c r="L327" i="61"/>
  <c r="L326" i="61"/>
  <c r="L325" i="61"/>
  <c r="L324" i="61"/>
  <c r="L323" i="61"/>
  <c r="L322" i="61"/>
  <c r="L321" i="61"/>
  <c r="L320" i="61"/>
  <c r="L319" i="61"/>
  <c r="L318" i="61"/>
  <c r="L317" i="61"/>
  <c r="L316" i="61"/>
  <c r="L315" i="61"/>
  <c r="L314" i="61"/>
  <c r="L313" i="61"/>
  <c r="L312" i="61"/>
  <c r="L311" i="61"/>
  <c r="L310" i="61"/>
  <c r="L309" i="61"/>
  <c r="L308" i="61"/>
  <c r="L307" i="61"/>
  <c r="L306" i="61"/>
  <c r="L305" i="61"/>
  <c r="L304" i="61"/>
  <c r="L303" i="61"/>
  <c r="L302" i="61"/>
  <c r="L301" i="61"/>
  <c r="L300" i="61"/>
  <c r="L299" i="61"/>
  <c r="L298" i="61"/>
  <c r="L297" i="61"/>
  <c r="L296" i="61"/>
  <c r="L295" i="61"/>
  <c r="L294" i="61"/>
  <c r="L293" i="61"/>
  <c r="L292" i="61"/>
  <c r="L291" i="61"/>
  <c r="L290" i="61"/>
  <c r="L289" i="61"/>
  <c r="L288" i="61"/>
  <c r="L287" i="61"/>
  <c r="L286" i="61"/>
  <c r="L285" i="61"/>
  <c r="L284" i="61"/>
  <c r="L283" i="61"/>
  <c r="L282" i="61"/>
  <c r="L281" i="61"/>
  <c r="L280" i="61"/>
  <c r="L279" i="61"/>
  <c r="L278" i="61"/>
  <c r="L277" i="61"/>
  <c r="L276" i="61"/>
  <c r="L275" i="61"/>
  <c r="L274" i="61"/>
  <c r="L273" i="61"/>
  <c r="L272" i="61"/>
  <c r="L271" i="61"/>
  <c r="L270" i="61"/>
  <c r="L269" i="61"/>
  <c r="L268" i="61"/>
  <c r="L267" i="61"/>
  <c r="L266" i="61"/>
  <c r="L265" i="61"/>
  <c r="L264" i="61"/>
  <c r="L263" i="61"/>
  <c r="L262" i="61"/>
  <c r="L261" i="61"/>
  <c r="L260" i="61"/>
  <c r="L259" i="61"/>
  <c r="L258" i="61"/>
  <c r="L257" i="61"/>
  <c r="L256" i="61"/>
  <c r="L255" i="61"/>
  <c r="L254" i="61"/>
  <c r="L253" i="61"/>
  <c r="L252" i="61"/>
  <c r="L251" i="61"/>
  <c r="L250" i="61"/>
  <c r="L249" i="61"/>
  <c r="L248" i="61"/>
  <c r="L247" i="61"/>
  <c r="L246" i="61"/>
  <c r="L245" i="61"/>
  <c r="L244" i="61"/>
  <c r="L243" i="61"/>
  <c r="L242" i="61"/>
  <c r="L241" i="61"/>
  <c r="L240" i="61"/>
  <c r="L239" i="61"/>
  <c r="L238" i="61"/>
  <c r="L237" i="61"/>
  <c r="L236" i="61"/>
  <c r="L235" i="61"/>
  <c r="L234" i="61"/>
  <c r="L233" i="61"/>
  <c r="L232" i="61"/>
  <c r="L231" i="61"/>
  <c r="L230" i="61"/>
  <c r="L229" i="61"/>
  <c r="L228" i="61"/>
  <c r="L227" i="61"/>
  <c r="L226" i="61"/>
  <c r="L225" i="61"/>
  <c r="L224" i="61"/>
  <c r="L223" i="61"/>
  <c r="L222" i="61"/>
  <c r="L221" i="61"/>
  <c r="L220" i="61"/>
  <c r="L219" i="61"/>
  <c r="L218" i="61"/>
  <c r="L217" i="61"/>
  <c r="L216" i="61"/>
  <c r="L215" i="61"/>
  <c r="L214" i="61"/>
  <c r="L213" i="61"/>
  <c r="L212" i="61"/>
  <c r="L211" i="61"/>
  <c r="L210" i="61"/>
  <c r="L209" i="61"/>
  <c r="L208" i="61"/>
  <c r="L207" i="61"/>
  <c r="L206" i="61"/>
  <c r="L205" i="61"/>
  <c r="L204" i="61"/>
  <c r="L203" i="61"/>
  <c r="L202" i="61"/>
  <c r="L201" i="61"/>
  <c r="L200" i="61"/>
  <c r="L199" i="61"/>
  <c r="L198" i="61"/>
  <c r="L197" i="61"/>
  <c r="L196" i="61"/>
  <c r="L195" i="61"/>
  <c r="L194" i="61"/>
  <c r="L193" i="61"/>
  <c r="L192" i="61"/>
  <c r="L191" i="61"/>
  <c r="L190" i="61"/>
  <c r="L189" i="61"/>
  <c r="L188" i="61"/>
  <c r="L187" i="61"/>
  <c r="L186" i="61"/>
  <c r="L185" i="61"/>
  <c r="L184" i="61"/>
  <c r="L183" i="61"/>
  <c r="L182" i="61"/>
  <c r="L181" i="61"/>
  <c r="L180" i="61"/>
  <c r="L179" i="61"/>
  <c r="L178" i="61"/>
  <c r="L177" i="61"/>
  <c r="L176" i="61"/>
  <c r="L175" i="61"/>
  <c r="L174" i="61"/>
  <c r="L173" i="61"/>
  <c r="L172" i="61"/>
  <c r="L171" i="61"/>
  <c r="L170" i="61"/>
  <c r="L169" i="61"/>
  <c r="L168" i="61"/>
  <c r="L167" i="61"/>
  <c r="L166" i="61"/>
  <c r="L165" i="61"/>
  <c r="L164" i="61"/>
  <c r="L163" i="61"/>
  <c r="L162" i="61"/>
  <c r="L161" i="61"/>
  <c r="L160" i="61"/>
  <c r="L159" i="61"/>
  <c r="L158" i="61"/>
  <c r="L157" i="61"/>
  <c r="L156" i="61"/>
  <c r="L155" i="61"/>
  <c r="L154" i="61"/>
  <c r="L153" i="61"/>
  <c r="L152" i="61"/>
  <c r="L151" i="61"/>
  <c r="L150" i="61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L30" i="61"/>
  <c r="L29" i="61"/>
  <c r="L28" i="61"/>
  <c r="L27" i="61"/>
  <c r="L26" i="61"/>
  <c r="L25" i="61"/>
  <c r="L24" i="61"/>
  <c r="L23" i="61"/>
  <c r="L22" i="61"/>
  <c r="L21" i="61"/>
  <c r="L20" i="61"/>
  <c r="L19" i="61"/>
  <c r="L18" i="61"/>
  <c r="L17" i="61"/>
  <c r="L16" i="61"/>
  <c r="L15" i="61"/>
  <c r="L14" i="61"/>
  <c r="L13" i="61"/>
  <c r="L12" i="61"/>
  <c r="L11" i="61"/>
  <c r="K11" i="61"/>
  <c r="D5" i="61"/>
  <c r="D4" i="61"/>
  <c r="L1584" i="60"/>
  <c r="L1583" i="60"/>
  <c r="L1582" i="60"/>
  <c r="L1581" i="60"/>
  <c r="L1580" i="60"/>
  <c r="L1579" i="60"/>
  <c r="L1578" i="60"/>
  <c r="L1577" i="60"/>
  <c r="L1576" i="60"/>
  <c r="L1575" i="60"/>
  <c r="L1574" i="60"/>
  <c r="L1573" i="60"/>
  <c r="L1572" i="60"/>
  <c r="L1571" i="60"/>
  <c r="L1570" i="60"/>
  <c r="L1569" i="60"/>
  <c r="L1568" i="60"/>
  <c r="L1567" i="60"/>
  <c r="L1566" i="60"/>
  <c r="L1565" i="60"/>
  <c r="L1564" i="60"/>
  <c r="L1563" i="60"/>
  <c r="L1562" i="60"/>
  <c r="L1561" i="60"/>
  <c r="L1560" i="60"/>
  <c r="L1559" i="60"/>
  <c r="L1558" i="60"/>
  <c r="L1557" i="60"/>
  <c r="L1556" i="60"/>
  <c r="L1555" i="60"/>
  <c r="L1554" i="60"/>
  <c r="L1553" i="60"/>
  <c r="L1552" i="60"/>
  <c r="L1551" i="60"/>
  <c r="L1550" i="60"/>
  <c r="L1549" i="60"/>
  <c r="L1548" i="60"/>
  <c r="L1547" i="60"/>
  <c r="L1546" i="60"/>
  <c r="L1545" i="60"/>
  <c r="L1544" i="60"/>
  <c r="L1543" i="60"/>
  <c r="L1542" i="60"/>
  <c r="L1541" i="60"/>
  <c r="L1540" i="60"/>
  <c r="L1539" i="60"/>
  <c r="L1538" i="60"/>
  <c r="L1537" i="60"/>
  <c r="L1536" i="60"/>
  <c r="L1535" i="60"/>
  <c r="L1534" i="60"/>
  <c r="L1533" i="60"/>
  <c r="L1532" i="60"/>
  <c r="L1531" i="60"/>
  <c r="L1530" i="60"/>
  <c r="L1529" i="60"/>
  <c r="L1528" i="60"/>
  <c r="L1527" i="60"/>
  <c r="L1526" i="60"/>
  <c r="L1525" i="60"/>
  <c r="L1524" i="60"/>
  <c r="L1523" i="60"/>
  <c r="L1522" i="60"/>
  <c r="L1521" i="60"/>
  <c r="L1520" i="60"/>
  <c r="L1519" i="60"/>
  <c r="L1518" i="60"/>
  <c r="L1517" i="60"/>
  <c r="L1516" i="60"/>
  <c r="L1515" i="60"/>
  <c r="L1514" i="60"/>
  <c r="L1513" i="60"/>
  <c r="L1512" i="60"/>
  <c r="L1511" i="60"/>
  <c r="L1510" i="60"/>
  <c r="L1509" i="60"/>
  <c r="L1508" i="60"/>
  <c r="L1507" i="60"/>
  <c r="L1506" i="60"/>
  <c r="L1505" i="60"/>
  <c r="L1504" i="60"/>
  <c r="L1503" i="60"/>
  <c r="L1502" i="60"/>
  <c r="L1501" i="60"/>
  <c r="L1500" i="60"/>
  <c r="L1499" i="60"/>
  <c r="L1498" i="60"/>
  <c r="L1497" i="60"/>
  <c r="L1496" i="60"/>
  <c r="L1495" i="60"/>
  <c r="L1494" i="60"/>
  <c r="L1493" i="60"/>
  <c r="L1492" i="60"/>
  <c r="L1491" i="60"/>
  <c r="L1490" i="60"/>
  <c r="L1489" i="60"/>
  <c r="L1488" i="60"/>
  <c r="L1487" i="60"/>
  <c r="L1486" i="60"/>
  <c r="L1485" i="60"/>
  <c r="L1484" i="60"/>
  <c r="L1483" i="60"/>
  <c r="L1482" i="60"/>
  <c r="L1481" i="60"/>
  <c r="L1480" i="60"/>
  <c r="L1479" i="60"/>
  <c r="L1478" i="60"/>
  <c r="L1477" i="60"/>
  <c r="L1476" i="60"/>
  <c r="L1475" i="60"/>
  <c r="L1474" i="60"/>
  <c r="L1473" i="60"/>
  <c r="L1472" i="60"/>
  <c r="L1471" i="60"/>
  <c r="L1470" i="60"/>
  <c r="L1469" i="60"/>
  <c r="L1468" i="60"/>
  <c r="L1467" i="60"/>
  <c r="L1466" i="60"/>
  <c r="L1465" i="60"/>
  <c r="L1464" i="60"/>
  <c r="L1463" i="60"/>
  <c r="L1462" i="60"/>
  <c r="L1461" i="60"/>
  <c r="L1460" i="60"/>
  <c r="L1459" i="60"/>
  <c r="L1458" i="60"/>
  <c r="L1457" i="60"/>
  <c r="L1456" i="60"/>
  <c r="L1455" i="60"/>
  <c r="L1454" i="60"/>
  <c r="L1453" i="60"/>
  <c r="L1452" i="60"/>
  <c r="L1451" i="60"/>
  <c r="L1450" i="60"/>
  <c r="L1449" i="60"/>
  <c r="L1448" i="60"/>
  <c r="L1447" i="60"/>
  <c r="L1446" i="60"/>
  <c r="L1445" i="60"/>
  <c r="L1444" i="60"/>
  <c r="L1443" i="60"/>
  <c r="L1442" i="60"/>
  <c r="L1441" i="60"/>
  <c r="L1440" i="60"/>
  <c r="L1439" i="60"/>
  <c r="L1438" i="60"/>
  <c r="L1437" i="60"/>
  <c r="L1436" i="60"/>
  <c r="L1435" i="60"/>
  <c r="L1434" i="60"/>
  <c r="L1433" i="60"/>
  <c r="L1432" i="60"/>
  <c r="L1431" i="60"/>
  <c r="L1430" i="60"/>
  <c r="L1429" i="60"/>
  <c r="L1428" i="60"/>
  <c r="L1427" i="60"/>
  <c r="L1426" i="60"/>
  <c r="L1425" i="60"/>
  <c r="L1424" i="60"/>
  <c r="L1423" i="60"/>
  <c r="L1422" i="60"/>
  <c r="L1421" i="60"/>
  <c r="L1420" i="60"/>
  <c r="L1419" i="60"/>
  <c r="L1418" i="60"/>
  <c r="L1417" i="60"/>
  <c r="L1416" i="60"/>
  <c r="L1415" i="60"/>
  <c r="L1414" i="60"/>
  <c r="L1413" i="60"/>
  <c r="L1412" i="60"/>
  <c r="L1411" i="60"/>
  <c r="L1410" i="60"/>
  <c r="L1409" i="60"/>
  <c r="L1408" i="60"/>
  <c r="L1407" i="60"/>
  <c r="L1406" i="60"/>
  <c r="L1405" i="60"/>
  <c r="L1404" i="60"/>
  <c r="L1403" i="60"/>
  <c r="L1402" i="60"/>
  <c r="L1401" i="60"/>
  <c r="L1400" i="60"/>
  <c r="L1399" i="60"/>
  <c r="L1398" i="60"/>
  <c r="L1397" i="60"/>
  <c r="L1396" i="60"/>
  <c r="L1395" i="60"/>
  <c r="L1394" i="60"/>
  <c r="L1393" i="60"/>
  <c r="L1392" i="60"/>
  <c r="L1391" i="60"/>
  <c r="L1390" i="60"/>
  <c r="L1389" i="60"/>
  <c r="L1388" i="60"/>
  <c r="L1387" i="60"/>
  <c r="L1386" i="60"/>
  <c r="L1385" i="60"/>
  <c r="L1384" i="60"/>
  <c r="L1383" i="60"/>
  <c r="L1382" i="60"/>
  <c r="L1381" i="60"/>
  <c r="L1380" i="60"/>
  <c r="L1379" i="60"/>
  <c r="L1378" i="60"/>
  <c r="L1377" i="60"/>
  <c r="L1376" i="60"/>
  <c r="L1375" i="60"/>
  <c r="L1374" i="60"/>
  <c r="L1373" i="60"/>
  <c r="L1372" i="60"/>
  <c r="L1371" i="60"/>
  <c r="L1370" i="60"/>
  <c r="L1369" i="60"/>
  <c r="L1368" i="60"/>
  <c r="L1367" i="60"/>
  <c r="L1366" i="60"/>
  <c r="L1365" i="60"/>
  <c r="L1364" i="60"/>
  <c r="L1363" i="60"/>
  <c r="L1362" i="60"/>
  <c r="L1361" i="60"/>
  <c r="L1360" i="60"/>
  <c r="L1359" i="60"/>
  <c r="L1358" i="60"/>
  <c r="L1357" i="60"/>
  <c r="L1356" i="60"/>
  <c r="L1355" i="60"/>
  <c r="L1354" i="60"/>
  <c r="L1353" i="60"/>
  <c r="L1352" i="60"/>
  <c r="L1351" i="60"/>
  <c r="L1350" i="60"/>
  <c r="L1349" i="60"/>
  <c r="L1348" i="60"/>
  <c r="L1347" i="60"/>
  <c r="L1346" i="60"/>
  <c r="L1345" i="60"/>
  <c r="L1344" i="60"/>
  <c r="L1343" i="60"/>
  <c r="L1342" i="60"/>
  <c r="L1341" i="60"/>
  <c r="L1340" i="60"/>
  <c r="L1339" i="60"/>
  <c r="L1338" i="60"/>
  <c r="L1337" i="60"/>
  <c r="L1336" i="60"/>
  <c r="L1335" i="60"/>
  <c r="L1334" i="60"/>
  <c r="L1333" i="60"/>
  <c r="L1332" i="60"/>
  <c r="L1331" i="60"/>
  <c r="L1330" i="60"/>
  <c r="L1329" i="60"/>
  <c r="L1328" i="60"/>
  <c r="L1327" i="60"/>
  <c r="L1326" i="60"/>
  <c r="L1325" i="60"/>
  <c r="L1324" i="60"/>
  <c r="L1323" i="60"/>
  <c r="L1322" i="60"/>
  <c r="L1321" i="60"/>
  <c r="L1320" i="60"/>
  <c r="L1319" i="60"/>
  <c r="L1318" i="60"/>
  <c r="L1317" i="60"/>
  <c r="L1316" i="60"/>
  <c r="L1315" i="60"/>
  <c r="L1314" i="60"/>
  <c r="L1313" i="60"/>
  <c r="L1312" i="60"/>
  <c r="L1311" i="60"/>
  <c r="L1310" i="60"/>
  <c r="L1309" i="60"/>
  <c r="L1308" i="60"/>
  <c r="L1307" i="60"/>
  <c r="L1306" i="60"/>
  <c r="L1305" i="60"/>
  <c r="L1304" i="60"/>
  <c r="L1303" i="60"/>
  <c r="L1302" i="60"/>
  <c r="L1301" i="60"/>
  <c r="L1300" i="60"/>
  <c r="L1299" i="60"/>
  <c r="L1298" i="60"/>
  <c r="L1297" i="60"/>
  <c r="L1296" i="60"/>
  <c r="L1295" i="60"/>
  <c r="L1294" i="60"/>
  <c r="L1293" i="60"/>
  <c r="L1292" i="60"/>
  <c r="L1291" i="60"/>
  <c r="L1290" i="60"/>
  <c r="L1289" i="60"/>
  <c r="L1288" i="60"/>
  <c r="L1287" i="60"/>
  <c r="L1286" i="60"/>
  <c r="L1285" i="60"/>
  <c r="L1284" i="60"/>
  <c r="L1283" i="60"/>
  <c r="L1282" i="60"/>
  <c r="L1281" i="60"/>
  <c r="L1280" i="60"/>
  <c r="L1279" i="60"/>
  <c r="L1278" i="60"/>
  <c r="L1277" i="60"/>
  <c r="L1276" i="60"/>
  <c r="L1275" i="60"/>
  <c r="L1274" i="60"/>
  <c r="L1273" i="60"/>
  <c r="L1272" i="60"/>
  <c r="L1271" i="60"/>
  <c r="L1270" i="60"/>
  <c r="L1269" i="60"/>
  <c r="L1268" i="60"/>
  <c r="L1267" i="60"/>
  <c r="L1266" i="60"/>
  <c r="L1265" i="60"/>
  <c r="L1264" i="60"/>
  <c r="L1263" i="60"/>
  <c r="L1262" i="60"/>
  <c r="L1261" i="60"/>
  <c r="L1260" i="60"/>
  <c r="L1259" i="60"/>
  <c r="L1258" i="60"/>
  <c r="L1257" i="60"/>
  <c r="L1256" i="60"/>
  <c r="L1255" i="60"/>
  <c r="L1254" i="60"/>
  <c r="L1253" i="60"/>
  <c r="L1252" i="60"/>
  <c r="L1251" i="60"/>
  <c r="L1250" i="60"/>
  <c r="L1249" i="60"/>
  <c r="L1248" i="60"/>
  <c r="L1247" i="60"/>
  <c r="L1246" i="60"/>
  <c r="L1245" i="60"/>
  <c r="L1244" i="60"/>
  <c r="L1243" i="60"/>
  <c r="L1242" i="60"/>
  <c r="L1241" i="60"/>
  <c r="L1240" i="60"/>
  <c r="L1239" i="60"/>
  <c r="L1238" i="60"/>
  <c r="L1237" i="60"/>
  <c r="L1236" i="60"/>
  <c r="L1235" i="60"/>
  <c r="L1234" i="60"/>
  <c r="L1233" i="60"/>
  <c r="L1232" i="60"/>
  <c r="L1231" i="60"/>
  <c r="L1230" i="60"/>
  <c r="L1229" i="60"/>
  <c r="L1228" i="60"/>
  <c r="L1227" i="60"/>
  <c r="L1226" i="60"/>
  <c r="L1225" i="60"/>
  <c r="L1224" i="60"/>
  <c r="L1223" i="60"/>
  <c r="L1222" i="60"/>
  <c r="L1221" i="60"/>
  <c r="L1220" i="60"/>
  <c r="L1219" i="60"/>
  <c r="L1218" i="60"/>
  <c r="L1217" i="60"/>
  <c r="L1216" i="60"/>
  <c r="L1215" i="60"/>
  <c r="L1214" i="60"/>
  <c r="L1213" i="60"/>
  <c r="L1212" i="60"/>
  <c r="L1211" i="60"/>
  <c r="L1210" i="60"/>
  <c r="L1209" i="60"/>
  <c r="L1208" i="60"/>
  <c r="L1207" i="60"/>
  <c r="L1206" i="60"/>
  <c r="L1205" i="60"/>
  <c r="L1204" i="60"/>
  <c r="L1203" i="60"/>
  <c r="L1202" i="60"/>
  <c r="L1201" i="60"/>
  <c r="L1200" i="60"/>
  <c r="L1199" i="60"/>
  <c r="L1198" i="60"/>
  <c r="L1197" i="60"/>
  <c r="L1196" i="60"/>
  <c r="L1195" i="60"/>
  <c r="L1194" i="60"/>
  <c r="L1193" i="60"/>
  <c r="L1192" i="60"/>
  <c r="L1191" i="60"/>
  <c r="L1190" i="60"/>
  <c r="L1189" i="60"/>
  <c r="L1188" i="60"/>
  <c r="L1187" i="60"/>
  <c r="L1186" i="60"/>
  <c r="L1185" i="60"/>
  <c r="L1184" i="60"/>
  <c r="L1183" i="60"/>
  <c r="L1182" i="60"/>
  <c r="L1181" i="60"/>
  <c r="L1180" i="60"/>
  <c r="L1179" i="60"/>
  <c r="L1178" i="60"/>
  <c r="L1177" i="60"/>
  <c r="L1176" i="60"/>
  <c r="L1175" i="60"/>
  <c r="L1174" i="60"/>
  <c r="L1173" i="60"/>
  <c r="L1172" i="60"/>
  <c r="L1171" i="60"/>
  <c r="L1170" i="60"/>
  <c r="L1169" i="60"/>
  <c r="L1168" i="60"/>
  <c r="L1167" i="60"/>
  <c r="L1166" i="60"/>
  <c r="L1165" i="60"/>
  <c r="L1164" i="60"/>
  <c r="L1163" i="60"/>
  <c r="L1162" i="60"/>
  <c r="L1161" i="60"/>
  <c r="L1160" i="60"/>
  <c r="L1159" i="60"/>
  <c r="L1158" i="60"/>
  <c r="L1157" i="60"/>
  <c r="L1156" i="60"/>
  <c r="L1155" i="60"/>
  <c r="L1154" i="60"/>
  <c r="L1153" i="60"/>
  <c r="L1152" i="60"/>
  <c r="L1151" i="60"/>
  <c r="L1150" i="60"/>
  <c r="L1149" i="60"/>
  <c r="L1148" i="60"/>
  <c r="L1147" i="60"/>
  <c r="L1146" i="60"/>
  <c r="L1145" i="60"/>
  <c r="L1144" i="60"/>
  <c r="L1143" i="60"/>
  <c r="L1142" i="60"/>
  <c r="L1141" i="60"/>
  <c r="L1140" i="60"/>
  <c r="L1139" i="60"/>
  <c r="L1138" i="60"/>
  <c r="L1137" i="60"/>
  <c r="L1136" i="60"/>
  <c r="L1135" i="60"/>
  <c r="L1134" i="60"/>
  <c r="L1133" i="60"/>
  <c r="L1132" i="60"/>
  <c r="L1131" i="60"/>
  <c r="L1130" i="60"/>
  <c r="L1129" i="60"/>
  <c r="L1128" i="60"/>
  <c r="L1127" i="60"/>
  <c r="L1126" i="60"/>
  <c r="L1125" i="60"/>
  <c r="L1124" i="60"/>
  <c r="L1123" i="60"/>
  <c r="L1122" i="60"/>
  <c r="L1121" i="60"/>
  <c r="L1120" i="60"/>
  <c r="L1119" i="60"/>
  <c r="L1118" i="60"/>
  <c r="L1117" i="60"/>
  <c r="L1116" i="60"/>
  <c r="L1115" i="60"/>
  <c r="L1114" i="60"/>
  <c r="L1113" i="60"/>
  <c r="L1112" i="60"/>
  <c r="L1111" i="60"/>
  <c r="L1110" i="60"/>
  <c r="L1109" i="60"/>
  <c r="L1108" i="60"/>
  <c r="L1107" i="60"/>
  <c r="L1106" i="60"/>
  <c r="L1105" i="60"/>
  <c r="L1104" i="60"/>
  <c r="L1103" i="60"/>
  <c r="L1102" i="60"/>
  <c r="L1101" i="60"/>
  <c r="L1100" i="60"/>
  <c r="L1099" i="60"/>
  <c r="L1098" i="60"/>
  <c r="L1097" i="60"/>
  <c r="L1096" i="60"/>
  <c r="L1095" i="60"/>
  <c r="L1094" i="60"/>
  <c r="L1093" i="60"/>
  <c r="L1092" i="60"/>
  <c r="L1091" i="60"/>
  <c r="L1090" i="60"/>
  <c r="L1089" i="60"/>
  <c r="L1088" i="60"/>
  <c r="L1087" i="60"/>
  <c r="L1086" i="60"/>
  <c r="L1085" i="60"/>
  <c r="L1084" i="60"/>
  <c r="L1083" i="60"/>
  <c r="L1082" i="60"/>
  <c r="L1081" i="60"/>
  <c r="L1080" i="60"/>
  <c r="L1079" i="60"/>
  <c r="L1078" i="60"/>
  <c r="L1077" i="60"/>
  <c r="L1076" i="60"/>
  <c r="L1075" i="60"/>
  <c r="L1074" i="60"/>
  <c r="L1073" i="60"/>
  <c r="L1072" i="60"/>
  <c r="L1071" i="60"/>
  <c r="L1070" i="60"/>
  <c r="L1069" i="60"/>
  <c r="L1068" i="60"/>
  <c r="L1067" i="60"/>
  <c r="L1066" i="60"/>
  <c r="L1065" i="60"/>
  <c r="L1064" i="60"/>
  <c r="L1063" i="60"/>
  <c r="L1062" i="60"/>
  <c r="L1061" i="60"/>
  <c r="L1060" i="60"/>
  <c r="L1059" i="60"/>
  <c r="L1058" i="60"/>
  <c r="L1057" i="60"/>
  <c r="L1056" i="60"/>
  <c r="L1055" i="60"/>
  <c r="L1054" i="60"/>
  <c r="L1053" i="60"/>
  <c r="L1052" i="60"/>
  <c r="L1051" i="60"/>
  <c r="L1050" i="60"/>
  <c r="L1049" i="60"/>
  <c r="L1048" i="60"/>
  <c r="L1047" i="60"/>
  <c r="L1046" i="60"/>
  <c r="L1045" i="60"/>
  <c r="L1044" i="60"/>
  <c r="L1043" i="60"/>
  <c r="L1042" i="60"/>
  <c r="L1041" i="60"/>
  <c r="L1040" i="60"/>
  <c r="L1039" i="60"/>
  <c r="L1038" i="60"/>
  <c r="L1037" i="60"/>
  <c r="L1036" i="60"/>
  <c r="L1035" i="60"/>
  <c r="L1034" i="60"/>
  <c r="L1033" i="60"/>
  <c r="L1032" i="60"/>
  <c r="L1031" i="60"/>
  <c r="L1030" i="60"/>
  <c r="L1029" i="60"/>
  <c r="L1028" i="60"/>
  <c r="L1027" i="60"/>
  <c r="L1026" i="60"/>
  <c r="L1025" i="60"/>
  <c r="L1024" i="60"/>
  <c r="L1023" i="60"/>
  <c r="L1022" i="60"/>
  <c r="L1021" i="60"/>
  <c r="L1020" i="60"/>
  <c r="L1019" i="60"/>
  <c r="L1018" i="60"/>
  <c r="L1017" i="60"/>
  <c r="L1016" i="60"/>
  <c r="L1015" i="60"/>
  <c r="L1014" i="60"/>
  <c r="L1013" i="60"/>
  <c r="L1012" i="60"/>
  <c r="L1011" i="60"/>
  <c r="L1010" i="60"/>
  <c r="L1009" i="60"/>
  <c r="L1008" i="60"/>
  <c r="L1007" i="60"/>
  <c r="L1006" i="60"/>
  <c r="L1005" i="60"/>
  <c r="L1004" i="60"/>
  <c r="L1003" i="60"/>
  <c r="L1002" i="60"/>
  <c r="L1001" i="60"/>
  <c r="L1000" i="60"/>
  <c r="L999" i="60"/>
  <c r="L998" i="60"/>
  <c r="L997" i="60"/>
  <c r="L996" i="60"/>
  <c r="L995" i="60"/>
  <c r="L994" i="60"/>
  <c r="L993" i="60"/>
  <c r="L992" i="60"/>
  <c r="L991" i="60"/>
  <c r="L990" i="60"/>
  <c r="L989" i="60"/>
  <c r="L988" i="60"/>
  <c r="L987" i="60"/>
  <c r="L986" i="60"/>
  <c r="L985" i="60"/>
  <c r="L984" i="60"/>
  <c r="L983" i="60"/>
  <c r="L982" i="60"/>
  <c r="L981" i="60"/>
  <c r="L980" i="60"/>
  <c r="L979" i="60"/>
  <c r="L978" i="60"/>
  <c r="L977" i="60"/>
  <c r="L976" i="60"/>
  <c r="L975" i="60"/>
  <c r="L974" i="60"/>
  <c r="L973" i="60"/>
  <c r="L972" i="60"/>
  <c r="L971" i="60"/>
  <c r="L970" i="60"/>
  <c r="L969" i="60"/>
  <c r="L968" i="60"/>
  <c r="L967" i="60"/>
  <c r="L966" i="60"/>
  <c r="L965" i="60"/>
  <c r="L964" i="60"/>
  <c r="L963" i="60"/>
  <c r="L962" i="60"/>
  <c r="L961" i="60"/>
  <c r="L960" i="60"/>
  <c r="L959" i="60"/>
  <c r="L958" i="60"/>
  <c r="L957" i="60"/>
  <c r="L956" i="60"/>
  <c r="L955" i="60"/>
  <c r="L954" i="60"/>
  <c r="L953" i="60"/>
  <c r="L952" i="60"/>
  <c r="L951" i="60"/>
  <c r="L950" i="60"/>
  <c r="L949" i="60"/>
  <c r="L948" i="60"/>
  <c r="L947" i="60"/>
  <c r="L946" i="60"/>
  <c r="L945" i="60"/>
  <c r="L944" i="60"/>
  <c r="L943" i="60"/>
  <c r="L942" i="60"/>
  <c r="L941" i="60"/>
  <c r="L940" i="60"/>
  <c r="L939" i="60"/>
  <c r="L938" i="60"/>
  <c r="L937" i="60"/>
  <c r="L936" i="60"/>
  <c r="L935" i="60"/>
  <c r="L934" i="60"/>
  <c r="L933" i="60"/>
  <c r="L932" i="60"/>
  <c r="L931" i="60"/>
  <c r="L930" i="60"/>
  <c r="L929" i="60"/>
  <c r="L928" i="60"/>
  <c r="L927" i="60"/>
  <c r="L926" i="60"/>
  <c r="L925" i="60"/>
  <c r="L924" i="60"/>
  <c r="L923" i="60"/>
  <c r="L922" i="60"/>
  <c r="L921" i="60"/>
  <c r="L920" i="60"/>
  <c r="L919" i="60"/>
  <c r="L918" i="60"/>
  <c r="L917" i="60"/>
  <c r="L916" i="60"/>
  <c r="L915" i="60"/>
  <c r="L914" i="60"/>
  <c r="L913" i="60"/>
  <c r="L912" i="60"/>
  <c r="L911" i="60"/>
  <c r="L910" i="60"/>
  <c r="L909" i="60"/>
  <c r="L908" i="60"/>
  <c r="L907" i="60"/>
  <c r="L906" i="60"/>
  <c r="L905" i="60"/>
  <c r="L904" i="60"/>
  <c r="L903" i="60"/>
  <c r="L902" i="60"/>
  <c r="L901" i="60"/>
  <c r="L900" i="60"/>
  <c r="L899" i="60"/>
  <c r="L898" i="60"/>
  <c r="L897" i="60"/>
  <c r="L896" i="60"/>
  <c r="L895" i="60"/>
  <c r="L894" i="60"/>
  <c r="L893" i="60"/>
  <c r="L892" i="60"/>
  <c r="L891" i="60"/>
  <c r="L890" i="60"/>
  <c r="L889" i="60"/>
  <c r="L888" i="60"/>
  <c r="L887" i="60"/>
  <c r="L886" i="60"/>
  <c r="L885" i="60"/>
  <c r="L884" i="60"/>
  <c r="L883" i="60"/>
  <c r="L882" i="60"/>
  <c r="L881" i="60"/>
  <c r="L880" i="60"/>
  <c r="L879" i="60"/>
  <c r="L878" i="60"/>
  <c r="L877" i="60"/>
  <c r="L876" i="60"/>
  <c r="L875" i="60"/>
  <c r="L874" i="60"/>
  <c r="L873" i="60"/>
  <c r="L872" i="60"/>
  <c r="L871" i="60"/>
  <c r="L870" i="60"/>
  <c r="L869" i="60"/>
  <c r="L868" i="60"/>
  <c r="L867" i="60"/>
  <c r="L866" i="60"/>
  <c r="L865" i="60"/>
  <c r="L864" i="60"/>
  <c r="L863" i="60"/>
  <c r="L862" i="60"/>
  <c r="L861" i="60"/>
  <c r="L860" i="60"/>
  <c r="L859" i="60"/>
  <c r="L858" i="60"/>
  <c r="L857" i="60"/>
  <c r="L856" i="60"/>
  <c r="L855" i="60"/>
  <c r="L854" i="60"/>
  <c r="L853" i="60"/>
  <c r="L852" i="60"/>
  <c r="L851" i="60"/>
  <c r="L850" i="60"/>
  <c r="L849" i="60"/>
  <c r="L848" i="60"/>
  <c r="L847" i="60"/>
  <c r="L846" i="60"/>
  <c r="L845" i="60"/>
  <c r="L844" i="60"/>
  <c r="L843" i="60"/>
  <c r="L842" i="60"/>
  <c r="L841" i="60"/>
  <c r="L840" i="60"/>
  <c r="L839" i="60"/>
  <c r="L838" i="60"/>
  <c r="L837" i="60"/>
  <c r="L836" i="60"/>
  <c r="L835" i="60"/>
  <c r="L834" i="60"/>
  <c r="L833" i="60"/>
  <c r="L832" i="60"/>
  <c r="L831" i="60"/>
  <c r="L830" i="60"/>
  <c r="L829" i="60"/>
  <c r="L828" i="60"/>
  <c r="L827" i="60"/>
  <c r="L826" i="60"/>
  <c r="L825" i="60"/>
  <c r="L824" i="60"/>
  <c r="L823" i="60"/>
  <c r="L822" i="60"/>
  <c r="L821" i="60"/>
  <c r="L820" i="60"/>
  <c r="L819" i="60"/>
  <c r="L818" i="60"/>
  <c r="L817" i="60"/>
  <c r="L816" i="60"/>
  <c r="L815" i="60"/>
  <c r="L814" i="60"/>
  <c r="L813" i="60"/>
  <c r="L812" i="60"/>
  <c r="L811" i="60"/>
  <c r="L810" i="60"/>
  <c r="L809" i="60"/>
  <c r="L808" i="60"/>
  <c r="L807" i="60"/>
  <c r="L806" i="60"/>
  <c r="L805" i="60"/>
  <c r="L804" i="60"/>
  <c r="L803" i="60"/>
  <c r="L802" i="60"/>
  <c r="L801" i="60"/>
  <c r="L800" i="60"/>
  <c r="L799" i="60"/>
  <c r="L798" i="60"/>
  <c r="L797" i="60"/>
  <c r="L796" i="60"/>
  <c r="L795" i="60"/>
  <c r="L794" i="60"/>
  <c r="L793" i="60"/>
  <c r="L792" i="60"/>
  <c r="L791" i="60"/>
  <c r="L790" i="60"/>
  <c r="L789" i="60"/>
  <c r="L788" i="60"/>
  <c r="L787" i="60"/>
  <c r="L786" i="60"/>
  <c r="L785" i="60"/>
  <c r="L784" i="60"/>
  <c r="L783" i="60"/>
  <c r="L782" i="60"/>
  <c r="L781" i="60"/>
  <c r="L780" i="60"/>
  <c r="L779" i="60"/>
  <c r="L778" i="60"/>
  <c r="L777" i="60"/>
  <c r="L776" i="60"/>
  <c r="L775" i="60"/>
  <c r="L774" i="60"/>
  <c r="L773" i="60"/>
  <c r="L772" i="60"/>
  <c r="L771" i="60"/>
  <c r="L770" i="60"/>
  <c r="L769" i="60"/>
  <c r="L768" i="60"/>
  <c r="L767" i="60"/>
  <c r="L766" i="60"/>
  <c r="L765" i="60"/>
  <c r="L764" i="60"/>
  <c r="L763" i="60"/>
  <c r="L762" i="60"/>
  <c r="L761" i="60"/>
  <c r="L760" i="60"/>
  <c r="L759" i="60"/>
  <c r="L758" i="60"/>
  <c r="L757" i="60"/>
  <c r="L756" i="60"/>
  <c r="L755" i="60"/>
  <c r="L754" i="60"/>
  <c r="L753" i="60"/>
  <c r="L752" i="60"/>
  <c r="L751" i="60"/>
  <c r="L750" i="60"/>
  <c r="L749" i="60"/>
  <c r="L748" i="60"/>
  <c r="L747" i="60"/>
  <c r="L746" i="60"/>
  <c r="L745" i="60"/>
  <c r="L744" i="60"/>
  <c r="L743" i="60"/>
  <c r="L742" i="60"/>
  <c r="L741" i="60"/>
  <c r="L740" i="60"/>
  <c r="L739" i="60"/>
  <c r="L738" i="60"/>
  <c r="L737" i="60"/>
  <c r="L736" i="60"/>
  <c r="L735" i="60"/>
  <c r="L734" i="60"/>
  <c r="L733" i="60"/>
  <c r="L732" i="60"/>
  <c r="L731" i="60"/>
  <c r="L730" i="60"/>
  <c r="L729" i="60"/>
  <c r="L728" i="60"/>
  <c r="L727" i="60"/>
  <c r="L726" i="60"/>
  <c r="L725" i="60"/>
  <c r="L724" i="60"/>
  <c r="L723" i="60"/>
  <c r="L722" i="60"/>
  <c r="L721" i="60"/>
  <c r="L720" i="60"/>
  <c r="L719" i="60"/>
  <c r="L718" i="60"/>
  <c r="L717" i="60"/>
  <c r="L716" i="60"/>
  <c r="L715" i="60"/>
  <c r="L714" i="60"/>
  <c r="L713" i="60"/>
  <c r="L712" i="60"/>
  <c r="L711" i="60"/>
  <c r="L710" i="60"/>
  <c r="L709" i="60"/>
  <c r="L708" i="60"/>
  <c r="L707" i="60"/>
  <c r="L706" i="60"/>
  <c r="L705" i="60"/>
  <c r="L704" i="60"/>
  <c r="L703" i="60"/>
  <c r="L702" i="60"/>
  <c r="L701" i="60"/>
  <c r="L700" i="60"/>
  <c r="L699" i="60"/>
  <c r="L698" i="60"/>
  <c r="L697" i="60"/>
  <c r="L696" i="60"/>
  <c r="L695" i="60"/>
  <c r="L694" i="60"/>
  <c r="L693" i="60"/>
  <c r="L692" i="60"/>
  <c r="L691" i="60"/>
  <c r="L690" i="60"/>
  <c r="L689" i="60"/>
  <c r="L688" i="60"/>
  <c r="L687" i="60"/>
  <c r="L686" i="60"/>
  <c r="L685" i="60"/>
  <c r="L684" i="60"/>
  <c r="L683" i="60"/>
  <c r="L682" i="60"/>
  <c r="L681" i="60"/>
  <c r="L680" i="60"/>
  <c r="L679" i="60"/>
  <c r="L678" i="60"/>
  <c r="L677" i="60"/>
  <c r="L676" i="60"/>
  <c r="L675" i="60"/>
  <c r="L674" i="60"/>
  <c r="L673" i="60"/>
  <c r="L672" i="60"/>
  <c r="L671" i="60"/>
  <c r="L670" i="60"/>
  <c r="L669" i="60"/>
  <c r="L668" i="60"/>
  <c r="L667" i="60"/>
  <c r="L666" i="60"/>
  <c r="L665" i="60"/>
  <c r="L664" i="60"/>
  <c r="L663" i="60"/>
  <c r="L662" i="60"/>
  <c r="L661" i="60"/>
  <c r="L660" i="60"/>
  <c r="L659" i="60"/>
  <c r="L658" i="60"/>
  <c r="L657" i="60"/>
  <c r="L656" i="60"/>
  <c r="L655" i="60"/>
  <c r="L654" i="60"/>
  <c r="L653" i="60"/>
  <c r="L652" i="60"/>
  <c r="L651" i="60"/>
  <c r="L650" i="60"/>
  <c r="L649" i="60"/>
  <c r="L648" i="60"/>
  <c r="L647" i="60"/>
  <c r="L646" i="60"/>
  <c r="L645" i="60"/>
  <c r="L644" i="60"/>
  <c r="L643" i="60"/>
  <c r="L642" i="60"/>
  <c r="L641" i="60"/>
  <c r="L640" i="60"/>
  <c r="L639" i="60"/>
  <c r="L638" i="60"/>
  <c r="L637" i="60"/>
  <c r="L636" i="60"/>
  <c r="L635" i="60"/>
  <c r="L634" i="60"/>
  <c r="L633" i="60"/>
  <c r="L632" i="60"/>
  <c r="L631" i="60"/>
  <c r="L630" i="60"/>
  <c r="L629" i="60"/>
  <c r="L628" i="60"/>
  <c r="L627" i="60"/>
  <c r="L626" i="60"/>
  <c r="L625" i="60"/>
  <c r="L624" i="60"/>
  <c r="L623" i="60"/>
  <c r="L622" i="60"/>
  <c r="L621" i="60"/>
  <c r="L620" i="60"/>
  <c r="L619" i="60"/>
  <c r="L618" i="60"/>
  <c r="L617" i="60"/>
  <c r="L616" i="60"/>
  <c r="L615" i="60"/>
  <c r="L614" i="60"/>
  <c r="L613" i="60"/>
  <c r="L612" i="60"/>
  <c r="L611" i="60"/>
  <c r="L610" i="60"/>
  <c r="L609" i="60"/>
  <c r="L608" i="60"/>
  <c r="L607" i="60"/>
  <c r="L606" i="60"/>
  <c r="L605" i="60"/>
  <c r="L604" i="60"/>
  <c r="L603" i="60"/>
  <c r="L602" i="60"/>
  <c r="L601" i="60"/>
  <c r="L600" i="60"/>
  <c r="L599" i="60"/>
  <c r="L598" i="60"/>
  <c r="L597" i="60"/>
  <c r="L596" i="60"/>
  <c r="L595" i="60"/>
  <c r="L594" i="60"/>
  <c r="L593" i="60"/>
  <c r="L592" i="60"/>
  <c r="L591" i="60"/>
  <c r="L590" i="60"/>
  <c r="L589" i="60"/>
  <c r="L588" i="60"/>
  <c r="L587" i="60"/>
  <c r="L586" i="60"/>
  <c r="L585" i="60"/>
  <c r="L584" i="60"/>
  <c r="L583" i="60"/>
  <c r="L582" i="60"/>
  <c r="L581" i="60"/>
  <c r="L580" i="60"/>
  <c r="L579" i="60"/>
  <c r="L578" i="60"/>
  <c r="L577" i="60"/>
  <c r="L576" i="60"/>
  <c r="L575" i="60"/>
  <c r="L574" i="60"/>
  <c r="L573" i="60"/>
  <c r="L572" i="60"/>
  <c r="L571" i="60"/>
  <c r="L570" i="60"/>
  <c r="L569" i="60"/>
  <c r="L568" i="60"/>
  <c r="L567" i="60"/>
  <c r="L566" i="60"/>
  <c r="L565" i="60"/>
  <c r="L564" i="60"/>
  <c r="L563" i="60"/>
  <c r="L562" i="60"/>
  <c r="L561" i="60"/>
  <c r="L560" i="60"/>
  <c r="L559" i="60"/>
  <c r="L558" i="60"/>
  <c r="L557" i="60"/>
  <c r="L556" i="60"/>
  <c r="L555" i="60"/>
  <c r="L554" i="60"/>
  <c r="L553" i="60"/>
  <c r="L552" i="60"/>
  <c r="L551" i="60"/>
  <c r="L550" i="60"/>
  <c r="L549" i="60"/>
  <c r="L548" i="60"/>
  <c r="L547" i="60"/>
  <c r="L546" i="60"/>
  <c r="L545" i="60"/>
  <c r="L544" i="60"/>
  <c r="L543" i="60"/>
  <c r="L542" i="60"/>
  <c r="L541" i="60"/>
  <c r="L540" i="60"/>
  <c r="L539" i="60"/>
  <c r="L538" i="60"/>
  <c r="L537" i="60"/>
  <c r="L536" i="60"/>
  <c r="L535" i="60"/>
  <c r="L534" i="60"/>
  <c r="L533" i="60"/>
  <c r="L532" i="60"/>
  <c r="L531" i="60"/>
  <c r="L530" i="60"/>
  <c r="L529" i="60"/>
  <c r="L528" i="60"/>
  <c r="L527" i="60"/>
  <c r="L526" i="60"/>
  <c r="L525" i="60"/>
  <c r="L524" i="60"/>
  <c r="L523" i="60"/>
  <c r="L522" i="60"/>
  <c r="L521" i="60"/>
  <c r="L520" i="60"/>
  <c r="L519" i="60"/>
  <c r="L518" i="60"/>
  <c r="L517" i="60"/>
  <c r="L516" i="60"/>
  <c r="L515" i="60"/>
  <c r="L514" i="60"/>
  <c r="L513" i="60"/>
  <c r="L512" i="60"/>
  <c r="L511" i="60"/>
  <c r="L510" i="60"/>
  <c r="L509" i="60"/>
  <c r="L508" i="60"/>
  <c r="L507" i="60"/>
  <c r="L506" i="60"/>
  <c r="L505" i="60"/>
  <c r="L504" i="60"/>
  <c r="L503" i="60"/>
  <c r="L502" i="60"/>
  <c r="L501" i="60"/>
  <c r="L500" i="60"/>
  <c r="L499" i="60"/>
  <c r="L498" i="60"/>
  <c r="L497" i="60"/>
  <c r="L496" i="60"/>
  <c r="L495" i="60"/>
  <c r="L494" i="60"/>
  <c r="L493" i="60"/>
  <c r="L492" i="60"/>
  <c r="L491" i="60"/>
  <c r="L490" i="60"/>
  <c r="L489" i="60"/>
  <c r="L488" i="60"/>
  <c r="L487" i="60"/>
  <c r="L486" i="60"/>
  <c r="L485" i="60"/>
  <c r="L484" i="60"/>
  <c r="L483" i="60"/>
  <c r="L482" i="60"/>
  <c r="L481" i="60"/>
  <c r="L480" i="60"/>
  <c r="L479" i="60"/>
  <c r="L478" i="60"/>
  <c r="L477" i="60"/>
  <c r="L476" i="60"/>
  <c r="L475" i="60"/>
  <c r="L474" i="60"/>
  <c r="L473" i="60"/>
  <c r="L472" i="60"/>
  <c r="L471" i="60"/>
  <c r="L470" i="60"/>
  <c r="L469" i="60"/>
  <c r="L468" i="60"/>
  <c r="L467" i="60"/>
  <c r="L466" i="60"/>
  <c r="L465" i="60"/>
  <c r="L464" i="60"/>
  <c r="L463" i="60"/>
  <c r="L462" i="60"/>
  <c r="L461" i="60"/>
  <c r="L460" i="60"/>
  <c r="L459" i="60"/>
  <c r="L458" i="60"/>
  <c r="L457" i="60"/>
  <c r="L456" i="60"/>
  <c r="L455" i="60"/>
  <c r="L454" i="60"/>
  <c r="L453" i="60"/>
  <c r="L452" i="60"/>
  <c r="L451" i="60"/>
  <c r="L450" i="60"/>
  <c r="L449" i="60"/>
  <c r="L448" i="60"/>
  <c r="L447" i="60"/>
  <c r="L446" i="60"/>
  <c r="L445" i="60"/>
  <c r="L444" i="60"/>
  <c r="L443" i="60"/>
  <c r="L442" i="60"/>
  <c r="L441" i="60"/>
  <c r="L440" i="60"/>
  <c r="L439" i="60"/>
  <c r="L438" i="60"/>
  <c r="L437" i="60"/>
  <c r="L436" i="60"/>
  <c r="L435" i="60"/>
  <c r="L434" i="60"/>
  <c r="L433" i="60"/>
  <c r="L432" i="60"/>
  <c r="L431" i="60"/>
  <c r="L430" i="60"/>
  <c r="L429" i="60"/>
  <c r="L428" i="60"/>
  <c r="L427" i="60"/>
  <c r="L426" i="60"/>
  <c r="L425" i="60"/>
  <c r="L424" i="60"/>
  <c r="L423" i="60"/>
  <c r="L422" i="60"/>
  <c r="L421" i="60"/>
  <c r="L420" i="60"/>
  <c r="L419" i="60"/>
  <c r="L418" i="60"/>
  <c r="L417" i="60"/>
  <c r="L416" i="60"/>
  <c r="L415" i="60"/>
  <c r="L414" i="60"/>
  <c r="L413" i="60"/>
  <c r="L412" i="60"/>
  <c r="L411" i="60"/>
  <c r="L410" i="60"/>
  <c r="L409" i="60"/>
  <c r="L408" i="60"/>
  <c r="L407" i="60"/>
  <c r="L405" i="60"/>
  <c r="L404" i="60"/>
  <c r="L403" i="60"/>
  <c r="L402" i="60"/>
  <c r="L401" i="60"/>
  <c r="L400" i="60"/>
  <c r="L399" i="60"/>
  <c r="L398" i="60"/>
  <c r="L397" i="60"/>
  <c r="L396" i="60"/>
  <c r="L395" i="60"/>
  <c r="L394" i="60"/>
  <c r="L393" i="60"/>
  <c r="L392" i="60"/>
  <c r="L390" i="60"/>
  <c r="L389" i="60"/>
  <c r="L388" i="60"/>
  <c r="L387" i="60"/>
  <c r="L386" i="60"/>
  <c r="L385" i="60"/>
  <c r="L384" i="60"/>
  <c r="L383" i="60"/>
  <c r="L382" i="60"/>
  <c r="L381" i="60"/>
  <c r="L380" i="60"/>
  <c r="L379" i="60"/>
  <c r="L378" i="60"/>
  <c r="L377" i="60"/>
  <c r="L376" i="60"/>
  <c r="L375" i="60"/>
  <c r="L374" i="60"/>
  <c r="L373" i="60"/>
  <c r="L372" i="60"/>
  <c r="L371" i="60"/>
  <c r="L370" i="60"/>
  <c r="L369" i="60"/>
  <c r="L368" i="60"/>
  <c r="L367" i="60"/>
  <c r="L366" i="60"/>
  <c r="L365" i="60"/>
  <c r="L364" i="60"/>
  <c r="L363" i="60"/>
  <c r="L362" i="60"/>
  <c r="L361" i="60"/>
  <c r="L360" i="60"/>
  <c r="L359" i="60"/>
  <c r="L358" i="60"/>
  <c r="L357" i="60"/>
  <c r="L356" i="60"/>
  <c r="L355" i="60"/>
  <c r="L354" i="60"/>
  <c r="L353" i="60"/>
  <c r="L352" i="60"/>
  <c r="L351" i="60"/>
  <c r="L350" i="60"/>
  <c r="L349" i="60"/>
  <c r="L348" i="60"/>
  <c r="L347" i="60"/>
  <c r="L346" i="60"/>
  <c r="L345" i="60"/>
  <c r="L344" i="60"/>
  <c r="L343" i="60"/>
  <c r="L342" i="60"/>
  <c r="L341" i="60"/>
  <c r="L340" i="60"/>
  <c r="L339" i="60"/>
  <c r="L338" i="60"/>
  <c r="L337" i="60"/>
  <c r="L336" i="60"/>
  <c r="L335" i="60"/>
  <c r="L334" i="60"/>
  <c r="L333" i="60"/>
  <c r="L332" i="60"/>
  <c r="L331" i="60"/>
  <c r="L330" i="60"/>
  <c r="L329" i="60"/>
  <c r="L328" i="60"/>
  <c r="L327" i="60"/>
  <c r="L326" i="60"/>
  <c r="L325" i="60"/>
  <c r="L324" i="60"/>
  <c r="L323" i="60"/>
  <c r="L322" i="60"/>
  <c r="L321" i="60"/>
  <c r="L320" i="60"/>
  <c r="L319" i="60"/>
  <c r="L318" i="60"/>
  <c r="L317" i="60"/>
  <c r="L316" i="60"/>
  <c r="L315" i="60"/>
  <c r="L314" i="60"/>
  <c r="L313" i="60"/>
  <c r="L312" i="60"/>
  <c r="L311" i="60"/>
  <c r="L310" i="60"/>
  <c r="L309" i="60"/>
  <c r="L308" i="60"/>
  <c r="L307" i="60"/>
  <c r="L306" i="60"/>
  <c r="L305" i="60"/>
  <c r="L304" i="60"/>
  <c r="L303" i="60"/>
  <c r="L302" i="60"/>
  <c r="L301" i="60"/>
  <c r="L300" i="60"/>
  <c r="L299" i="60"/>
  <c r="L298" i="60"/>
  <c r="L297" i="60"/>
  <c r="L296" i="60"/>
  <c r="L295" i="60"/>
  <c r="L294" i="60"/>
  <c r="L293" i="60"/>
  <c r="L292" i="60"/>
  <c r="L291" i="60"/>
  <c r="L290" i="60"/>
  <c r="L289" i="60"/>
  <c r="L288" i="60"/>
  <c r="L287" i="60"/>
  <c r="L286" i="60"/>
  <c r="L285" i="60"/>
  <c r="L284" i="60"/>
  <c r="L283" i="60"/>
  <c r="L282" i="60"/>
  <c r="L281" i="60"/>
  <c r="L280" i="60"/>
  <c r="L279" i="60"/>
  <c r="L278" i="60"/>
  <c r="L277" i="60"/>
  <c r="L276" i="60"/>
  <c r="L275" i="60"/>
  <c r="L274" i="60"/>
  <c r="L273" i="60"/>
  <c r="L272" i="60"/>
  <c r="L271" i="60"/>
  <c r="L270" i="60"/>
  <c r="L269" i="60"/>
  <c r="L268" i="60"/>
  <c r="L267" i="60"/>
  <c r="L266" i="60"/>
  <c r="L265" i="60"/>
  <c r="L264" i="60"/>
  <c r="L263" i="60"/>
  <c r="L262" i="60"/>
  <c r="L261" i="60"/>
  <c r="L260" i="60"/>
  <c r="L259" i="60"/>
  <c r="L258" i="60"/>
  <c r="L257" i="60"/>
  <c r="L256" i="60"/>
  <c r="L255" i="60"/>
  <c r="L254" i="60"/>
  <c r="L253" i="60"/>
  <c r="L252" i="60"/>
  <c r="L251" i="60"/>
  <c r="L250" i="60"/>
  <c r="L249" i="60"/>
  <c r="L248" i="60"/>
  <c r="L247" i="60"/>
  <c r="L246" i="60"/>
  <c r="L245" i="60"/>
  <c r="L244" i="60"/>
  <c r="L243" i="60"/>
  <c r="L242" i="60"/>
  <c r="L241" i="60"/>
  <c r="L240" i="60"/>
  <c r="L239" i="60"/>
  <c r="L238" i="60"/>
  <c r="L237" i="60"/>
  <c r="L236" i="60"/>
  <c r="L235" i="60"/>
  <c r="L234" i="60"/>
  <c r="L233" i="60"/>
  <c r="L232" i="60"/>
  <c r="L231" i="60"/>
  <c r="L230" i="60"/>
  <c r="L229" i="60"/>
  <c r="L228" i="60"/>
  <c r="L227" i="60"/>
  <c r="L226" i="60"/>
  <c r="L225" i="60"/>
  <c r="L224" i="60"/>
  <c r="L223" i="60"/>
  <c r="L222" i="60"/>
  <c r="L221" i="60"/>
  <c r="L220" i="60"/>
  <c r="L219" i="60"/>
  <c r="L218" i="60"/>
  <c r="L217" i="60"/>
  <c r="L216" i="60"/>
  <c r="L215" i="60"/>
  <c r="L214" i="60"/>
  <c r="L213" i="60"/>
  <c r="L212" i="60"/>
  <c r="L211" i="60"/>
  <c r="L210" i="60"/>
  <c r="L209" i="60"/>
  <c r="L208" i="60"/>
  <c r="L207" i="60"/>
  <c r="L206" i="60"/>
  <c r="L205" i="60"/>
  <c r="L204" i="60"/>
  <c r="L203" i="60"/>
  <c r="L202" i="60"/>
  <c r="L201" i="60"/>
  <c r="L200" i="60"/>
  <c r="L199" i="60"/>
  <c r="L198" i="60"/>
  <c r="L197" i="60"/>
  <c r="L196" i="60"/>
  <c r="L195" i="60"/>
  <c r="L194" i="60"/>
  <c r="L193" i="60"/>
  <c r="L192" i="60"/>
  <c r="L191" i="60"/>
  <c r="L190" i="60"/>
  <c r="L189" i="60"/>
  <c r="L188" i="60"/>
  <c r="L187" i="60"/>
  <c r="L186" i="60"/>
  <c r="L185" i="60"/>
  <c r="L184" i="60"/>
  <c r="L183" i="60"/>
  <c r="L182" i="60"/>
  <c r="L181" i="60"/>
  <c r="L180" i="60"/>
  <c r="L179" i="60"/>
  <c r="L178" i="60"/>
  <c r="L177" i="60"/>
  <c r="L176" i="60"/>
  <c r="L175" i="60"/>
  <c r="L174" i="60"/>
  <c r="L173" i="60"/>
  <c r="L172" i="60"/>
  <c r="L171" i="60"/>
  <c r="L170" i="60"/>
  <c r="L169" i="60"/>
  <c r="L168" i="60"/>
  <c r="L167" i="60"/>
  <c r="L166" i="60"/>
  <c r="L165" i="60"/>
  <c r="L164" i="60"/>
  <c r="L163" i="60"/>
  <c r="L162" i="60"/>
  <c r="L161" i="60"/>
  <c r="L160" i="60"/>
  <c r="L159" i="60"/>
  <c r="L158" i="60"/>
  <c r="L157" i="60"/>
  <c r="L156" i="60"/>
  <c r="L155" i="60"/>
  <c r="L154" i="60"/>
  <c r="L153" i="60"/>
  <c r="L152" i="60"/>
  <c r="L151" i="60"/>
  <c r="L150" i="60"/>
  <c r="L149" i="60"/>
  <c r="L148" i="60"/>
  <c r="L147" i="60"/>
  <c r="L146" i="60"/>
  <c r="L145" i="60"/>
  <c r="L144" i="60"/>
  <c r="L143" i="60"/>
  <c r="L142" i="60"/>
  <c r="L141" i="60"/>
  <c r="L140" i="60"/>
  <c r="L139" i="60"/>
  <c r="L138" i="60"/>
  <c r="L137" i="60"/>
  <c r="L136" i="60"/>
  <c r="L135" i="60"/>
  <c r="L134" i="60"/>
  <c r="L133" i="60"/>
  <c r="L132" i="60"/>
  <c r="L131" i="60"/>
  <c r="L130" i="60"/>
  <c r="L129" i="60"/>
  <c r="L128" i="60"/>
  <c r="L127" i="60"/>
  <c r="L126" i="60"/>
  <c r="L125" i="60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L30" i="60"/>
  <c r="L29" i="60"/>
  <c r="L28" i="60"/>
  <c r="L27" i="60"/>
  <c r="L26" i="60"/>
  <c r="L25" i="60"/>
  <c r="L24" i="60"/>
  <c r="L23" i="60"/>
  <c r="L22" i="60"/>
  <c r="L21" i="60"/>
  <c r="L20" i="60"/>
  <c r="L19" i="60"/>
  <c r="L18" i="60"/>
  <c r="L17" i="60"/>
  <c r="L16" i="60"/>
  <c r="L15" i="60"/>
  <c r="L14" i="60"/>
  <c r="L13" i="60"/>
  <c r="L12" i="60"/>
  <c r="L11" i="60"/>
  <c r="K11" i="60"/>
  <c r="D5" i="60"/>
  <c r="D4" i="60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L30" i="59"/>
  <c r="L29" i="59"/>
  <c r="L28" i="59"/>
  <c r="L27" i="59"/>
  <c r="L26" i="59"/>
  <c r="L25" i="59"/>
  <c r="L24" i="59"/>
  <c r="L23" i="59"/>
  <c r="L22" i="59"/>
  <c r="L21" i="59"/>
  <c r="L20" i="59"/>
  <c r="L19" i="59"/>
  <c r="L18" i="59"/>
  <c r="L17" i="59"/>
  <c r="L16" i="59"/>
  <c r="L15" i="59"/>
  <c r="L14" i="59"/>
  <c r="L13" i="59"/>
  <c r="L12" i="59"/>
  <c r="L11" i="59"/>
  <c r="K11" i="59"/>
  <c r="D5" i="59"/>
  <c r="D4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K12" i="60" l="1"/>
  <c r="K13" i="60" s="1"/>
  <c r="K14" i="60" s="1"/>
  <c r="K15" i="60" s="1"/>
  <c r="K16" i="60" s="1"/>
  <c r="K17" i="60" s="1"/>
  <c r="K18" i="60" s="1"/>
  <c r="K19" i="60" s="1"/>
  <c r="K20" i="60" s="1"/>
  <c r="K21" i="60" s="1"/>
  <c r="K22" i="60" s="1"/>
  <c r="K23" i="60" s="1"/>
  <c r="K24" i="60" s="1"/>
  <c r="K25" i="60" s="1"/>
  <c r="K26" i="60" s="1"/>
  <c r="K27" i="60" s="1"/>
  <c r="K28" i="60" s="1"/>
  <c r="K29" i="60" s="1"/>
  <c r="K30" i="60" s="1"/>
  <c r="K31" i="60" s="1"/>
  <c r="K32" i="60" s="1"/>
  <c r="K33" i="60" s="1"/>
  <c r="K34" i="60" s="1"/>
  <c r="K35" i="60" s="1"/>
  <c r="K36" i="60" s="1"/>
  <c r="K37" i="60" s="1"/>
  <c r="K38" i="60" s="1"/>
  <c r="K39" i="60" s="1"/>
  <c r="K40" i="60" s="1"/>
  <c r="K41" i="60" s="1"/>
  <c r="K42" i="60" s="1"/>
  <c r="K43" i="60" s="1"/>
  <c r="K44" i="60" s="1"/>
  <c r="K45" i="60" s="1"/>
  <c r="K46" i="60" s="1"/>
  <c r="K47" i="60" s="1"/>
  <c r="K48" i="60" s="1"/>
  <c r="K49" i="60" s="1"/>
  <c r="K50" i="60" s="1"/>
  <c r="K51" i="60" s="1"/>
  <c r="K52" i="60" s="1"/>
  <c r="K53" i="60" s="1"/>
  <c r="K54" i="60" s="1"/>
  <c r="K55" i="60" s="1"/>
  <c r="K56" i="60" s="1"/>
  <c r="K57" i="60" s="1"/>
  <c r="K58" i="60" s="1"/>
  <c r="K59" i="60" s="1"/>
  <c r="K60" i="60" s="1"/>
  <c r="K61" i="60" s="1"/>
  <c r="K62" i="60" s="1"/>
  <c r="K63" i="60" s="1"/>
  <c r="K64" i="60" s="1"/>
  <c r="K65" i="60" s="1"/>
  <c r="K66" i="60" s="1"/>
  <c r="K67" i="60" s="1"/>
  <c r="K68" i="60" s="1"/>
  <c r="K69" i="60" s="1"/>
  <c r="K70" i="60" s="1"/>
  <c r="K71" i="60" s="1"/>
  <c r="K72" i="60" s="1"/>
  <c r="K73" i="60" s="1"/>
  <c r="K74" i="60" s="1"/>
  <c r="K75" i="60" s="1"/>
  <c r="K76" i="60" s="1"/>
  <c r="K77" i="60" s="1"/>
  <c r="K78" i="60" s="1"/>
  <c r="K79" i="60" s="1"/>
  <c r="K80" i="60" s="1"/>
  <c r="K81" i="60" s="1"/>
  <c r="K82" i="60" s="1"/>
  <c r="K83" i="60" s="1"/>
  <c r="K84" i="60" s="1"/>
  <c r="K85" i="60" s="1"/>
  <c r="K86" i="60" s="1"/>
  <c r="K87" i="60" s="1"/>
  <c r="K88" i="60" s="1"/>
  <c r="K89" i="60" s="1"/>
  <c r="K90" i="60" s="1"/>
  <c r="K91" i="60" s="1"/>
  <c r="K92" i="60" s="1"/>
  <c r="K93" i="60" s="1"/>
  <c r="K94" i="60" s="1"/>
  <c r="K95" i="60" s="1"/>
  <c r="K96" i="60" s="1"/>
  <c r="K97" i="60" s="1"/>
  <c r="K98" i="60" s="1"/>
  <c r="K99" i="60" s="1"/>
  <c r="K100" i="60" s="1"/>
  <c r="K101" i="60" s="1"/>
  <c r="K102" i="60" s="1"/>
  <c r="K103" i="60" s="1"/>
  <c r="K104" i="60" s="1"/>
  <c r="K105" i="60" s="1"/>
  <c r="K106" i="60" s="1"/>
  <c r="K107" i="60" s="1"/>
  <c r="K108" i="60" s="1"/>
  <c r="K109" i="60" s="1"/>
  <c r="K110" i="60" s="1"/>
  <c r="K111" i="60" s="1"/>
  <c r="K112" i="60" s="1"/>
  <c r="K113" i="60" s="1"/>
  <c r="K114" i="60" s="1"/>
  <c r="K115" i="60" s="1"/>
  <c r="K116" i="60" s="1"/>
  <c r="K117" i="60" s="1"/>
  <c r="K118" i="60" s="1"/>
  <c r="K119" i="60" s="1"/>
  <c r="K120" i="60" s="1"/>
  <c r="K121" i="60" s="1"/>
  <c r="K122" i="60" s="1"/>
  <c r="K123" i="60" s="1"/>
  <c r="K124" i="60" s="1"/>
  <c r="K125" i="60" s="1"/>
  <c r="K126" i="60" s="1"/>
  <c r="K127" i="60" s="1"/>
  <c r="K128" i="60" s="1"/>
  <c r="K129" i="60" s="1"/>
  <c r="K130" i="60" s="1"/>
  <c r="K131" i="60" s="1"/>
  <c r="K132" i="60" s="1"/>
  <c r="K133" i="60" s="1"/>
  <c r="K134" i="60" s="1"/>
  <c r="K135" i="60" s="1"/>
  <c r="K136" i="60" s="1"/>
  <c r="K137" i="60" s="1"/>
  <c r="K138" i="60" s="1"/>
  <c r="K139" i="60" s="1"/>
  <c r="K140" i="60" s="1"/>
  <c r="K141" i="60" s="1"/>
  <c r="K142" i="60" s="1"/>
  <c r="K143" i="60" s="1"/>
  <c r="K144" i="60" s="1"/>
  <c r="K145" i="60" s="1"/>
  <c r="K146" i="60" s="1"/>
  <c r="K147" i="60" s="1"/>
  <c r="K148" i="60" s="1"/>
  <c r="K149" i="60" s="1"/>
  <c r="K150" i="60" s="1"/>
  <c r="K151" i="60" s="1"/>
  <c r="K152" i="60" s="1"/>
  <c r="K153" i="60" s="1"/>
  <c r="K154" i="60" s="1"/>
  <c r="K155" i="60" s="1"/>
  <c r="K156" i="60" s="1"/>
  <c r="K157" i="60" s="1"/>
  <c r="K158" i="60" s="1"/>
  <c r="K159" i="60" s="1"/>
  <c r="K160" i="60" s="1"/>
  <c r="K161" i="60" s="1"/>
  <c r="K162" i="60" s="1"/>
  <c r="K163" i="60" s="1"/>
  <c r="K164" i="60" s="1"/>
  <c r="K165" i="60" s="1"/>
  <c r="K166" i="60" s="1"/>
  <c r="K167" i="60" s="1"/>
  <c r="K168" i="60" s="1"/>
  <c r="K169" i="60" s="1"/>
  <c r="K170" i="60" s="1"/>
  <c r="K171" i="60" s="1"/>
  <c r="K172" i="60" s="1"/>
  <c r="K173" i="60" s="1"/>
  <c r="K174" i="60" s="1"/>
  <c r="K175" i="60" s="1"/>
  <c r="K176" i="60" s="1"/>
  <c r="K177" i="60" s="1"/>
  <c r="K178" i="60" s="1"/>
  <c r="K179" i="60" s="1"/>
  <c r="K180" i="60" s="1"/>
  <c r="K181" i="60" s="1"/>
  <c r="K182" i="60" s="1"/>
  <c r="K183" i="60" s="1"/>
  <c r="K184" i="60" s="1"/>
  <c r="K185" i="60" s="1"/>
  <c r="K186" i="60" s="1"/>
  <c r="K187" i="60" s="1"/>
  <c r="K188" i="60" s="1"/>
  <c r="K189" i="60" s="1"/>
  <c r="K190" i="60" s="1"/>
  <c r="K191" i="60" s="1"/>
  <c r="K192" i="60" s="1"/>
  <c r="K193" i="60" s="1"/>
  <c r="K194" i="60" s="1"/>
  <c r="K195" i="60" s="1"/>
  <c r="K196" i="60" s="1"/>
  <c r="K197" i="60" s="1"/>
  <c r="K198" i="60" s="1"/>
  <c r="K199" i="60" s="1"/>
  <c r="K200" i="60" s="1"/>
  <c r="K201" i="60" s="1"/>
  <c r="K202" i="60" s="1"/>
  <c r="K203" i="60" s="1"/>
  <c r="K204" i="60" s="1"/>
  <c r="K205" i="60" s="1"/>
  <c r="K206" i="60" s="1"/>
  <c r="K207" i="60" s="1"/>
  <c r="K208" i="60" s="1"/>
  <c r="K209" i="60" s="1"/>
  <c r="K210" i="60" s="1"/>
  <c r="K211" i="60" s="1"/>
  <c r="K212" i="60" s="1"/>
  <c r="K213" i="60" s="1"/>
  <c r="K214" i="60" s="1"/>
  <c r="K215" i="60" s="1"/>
  <c r="K216" i="60" s="1"/>
  <c r="K217" i="60" s="1"/>
  <c r="K218" i="60" s="1"/>
  <c r="K219" i="60" s="1"/>
  <c r="K220" i="60" s="1"/>
  <c r="K221" i="60" s="1"/>
  <c r="K222" i="60" s="1"/>
  <c r="K223" i="60" s="1"/>
  <c r="K224" i="60" s="1"/>
  <c r="K225" i="60" s="1"/>
  <c r="K226" i="60" s="1"/>
  <c r="K227" i="60" s="1"/>
  <c r="K228" i="60" s="1"/>
  <c r="K229" i="60" s="1"/>
  <c r="K230" i="60" s="1"/>
  <c r="K231" i="60" s="1"/>
  <c r="K232" i="60" s="1"/>
  <c r="K233" i="60" s="1"/>
  <c r="K234" i="60" s="1"/>
  <c r="K235" i="60" s="1"/>
  <c r="K236" i="60" s="1"/>
  <c r="K237" i="60" s="1"/>
  <c r="K238" i="60" s="1"/>
  <c r="K239" i="60" s="1"/>
  <c r="K240" i="60" s="1"/>
  <c r="K241" i="60" s="1"/>
  <c r="K242" i="60" s="1"/>
  <c r="K243" i="60" s="1"/>
  <c r="K244" i="60" s="1"/>
  <c r="K245" i="60" s="1"/>
  <c r="K246" i="60" s="1"/>
  <c r="K247" i="60" s="1"/>
  <c r="K248" i="60" s="1"/>
  <c r="K249" i="60" s="1"/>
  <c r="K250" i="60" s="1"/>
  <c r="K251" i="60" s="1"/>
  <c r="K252" i="60" s="1"/>
  <c r="K253" i="60" s="1"/>
  <c r="K254" i="60" s="1"/>
  <c r="K255" i="60" s="1"/>
  <c r="K256" i="60" s="1"/>
  <c r="K257" i="60" s="1"/>
  <c r="K258" i="60" s="1"/>
  <c r="K259" i="60" s="1"/>
  <c r="K260" i="60" s="1"/>
  <c r="K261" i="60" s="1"/>
  <c r="K262" i="60" s="1"/>
  <c r="K263" i="60" s="1"/>
  <c r="K264" i="60" s="1"/>
  <c r="K265" i="60" s="1"/>
  <c r="K266" i="60" s="1"/>
  <c r="K267" i="60" s="1"/>
  <c r="K268" i="60" s="1"/>
  <c r="K269" i="60" s="1"/>
  <c r="K270" i="60" s="1"/>
  <c r="K271" i="60" s="1"/>
  <c r="K272" i="60" s="1"/>
  <c r="K273" i="60" s="1"/>
  <c r="K274" i="60" s="1"/>
  <c r="K275" i="60" s="1"/>
  <c r="K276" i="60" s="1"/>
  <c r="K277" i="60" s="1"/>
  <c r="K278" i="60" s="1"/>
  <c r="K279" i="60" s="1"/>
  <c r="K280" i="60" s="1"/>
  <c r="K281" i="60" s="1"/>
  <c r="K282" i="60" s="1"/>
  <c r="K283" i="60" s="1"/>
  <c r="K284" i="60" s="1"/>
  <c r="K285" i="60" s="1"/>
  <c r="K286" i="60" s="1"/>
  <c r="K287" i="60" s="1"/>
  <c r="K288" i="60" s="1"/>
  <c r="K289" i="60" s="1"/>
  <c r="K290" i="60" s="1"/>
  <c r="K291" i="60" s="1"/>
  <c r="K292" i="60" s="1"/>
  <c r="K293" i="60" s="1"/>
  <c r="K294" i="60" s="1"/>
  <c r="K295" i="60" s="1"/>
  <c r="K296" i="60" s="1"/>
  <c r="K297" i="60" s="1"/>
  <c r="K298" i="60" s="1"/>
  <c r="K299" i="60" s="1"/>
  <c r="K300" i="60" s="1"/>
  <c r="K301" i="60" s="1"/>
  <c r="K302" i="60" s="1"/>
  <c r="K303" i="60" s="1"/>
  <c r="K304" i="60" s="1"/>
  <c r="K305" i="60" s="1"/>
  <c r="K306" i="60" s="1"/>
  <c r="K307" i="60" s="1"/>
  <c r="K308" i="60" s="1"/>
  <c r="K309" i="60" s="1"/>
  <c r="K310" i="60" s="1"/>
  <c r="K311" i="60" s="1"/>
  <c r="K312" i="60" s="1"/>
  <c r="K313" i="60" s="1"/>
  <c r="K314" i="60" s="1"/>
  <c r="K315" i="60" s="1"/>
  <c r="K316" i="60" s="1"/>
  <c r="K317" i="60" s="1"/>
  <c r="K318" i="60" s="1"/>
  <c r="K319" i="60" s="1"/>
  <c r="K320" i="60" s="1"/>
  <c r="K321" i="60" s="1"/>
  <c r="K322" i="60" s="1"/>
  <c r="K323" i="60" s="1"/>
  <c r="K324" i="60" s="1"/>
  <c r="K325" i="60" s="1"/>
  <c r="K326" i="60" s="1"/>
  <c r="K327" i="60" s="1"/>
  <c r="K328" i="60" s="1"/>
  <c r="K329" i="60" s="1"/>
  <c r="K330" i="60" s="1"/>
  <c r="K331" i="60" s="1"/>
  <c r="K332" i="60" s="1"/>
  <c r="K333" i="60" s="1"/>
  <c r="K334" i="60" s="1"/>
  <c r="K335" i="60" s="1"/>
  <c r="K336" i="60" s="1"/>
  <c r="K337" i="60" s="1"/>
  <c r="K338" i="60" s="1"/>
  <c r="K339" i="60" s="1"/>
  <c r="K340" i="60" s="1"/>
  <c r="K341" i="60" s="1"/>
  <c r="K342" i="60" s="1"/>
  <c r="K343" i="60" s="1"/>
  <c r="K344" i="60" s="1"/>
  <c r="K345" i="60" s="1"/>
  <c r="K346" i="60" s="1"/>
  <c r="K347" i="60" s="1"/>
  <c r="K348" i="60" s="1"/>
  <c r="K349" i="60" s="1"/>
  <c r="K350" i="60" s="1"/>
  <c r="K351" i="60" s="1"/>
  <c r="K352" i="60" s="1"/>
  <c r="K353" i="60" s="1"/>
  <c r="K354" i="60" s="1"/>
  <c r="K355" i="60" s="1"/>
  <c r="K356" i="60" s="1"/>
  <c r="K357" i="60" s="1"/>
  <c r="K358" i="60" s="1"/>
  <c r="K359" i="60" s="1"/>
  <c r="K360" i="60" s="1"/>
  <c r="K361" i="60" s="1"/>
  <c r="K362" i="60" s="1"/>
  <c r="K363" i="60" s="1"/>
  <c r="K364" i="60" s="1"/>
  <c r="K365" i="60" s="1"/>
  <c r="K366" i="60" s="1"/>
  <c r="K367" i="60" s="1"/>
  <c r="K368" i="60" s="1"/>
  <c r="K369" i="60" s="1"/>
  <c r="K370" i="60" s="1"/>
  <c r="K371" i="60" s="1"/>
  <c r="K372" i="60" s="1"/>
  <c r="K373" i="60" s="1"/>
  <c r="K374" i="60" s="1"/>
  <c r="K375" i="60" s="1"/>
  <c r="K376" i="60" s="1"/>
  <c r="K377" i="60" s="1"/>
  <c r="K378" i="60" s="1"/>
  <c r="K379" i="60" s="1"/>
  <c r="K380" i="60" s="1"/>
  <c r="K381" i="60" s="1"/>
  <c r="K382" i="60" s="1"/>
  <c r="K383" i="60" s="1"/>
  <c r="K384" i="60" s="1"/>
  <c r="K385" i="60" s="1"/>
  <c r="K386" i="60" s="1"/>
  <c r="K387" i="60" s="1"/>
  <c r="K388" i="60" s="1"/>
  <c r="K389" i="60" s="1"/>
  <c r="K390" i="60" s="1"/>
  <c r="K391" i="60" s="1"/>
  <c r="K392" i="60" s="1"/>
  <c r="K393" i="60" s="1"/>
  <c r="K394" i="60" s="1"/>
  <c r="K395" i="60" s="1"/>
  <c r="K396" i="60" s="1"/>
  <c r="K397" i="60" s="1"/>
  <c r="K398" i="60" s="1"/>
  <c r="K399" i="60" s="1"/>
  <c r="K400" i="60" s="1"/>
  <c r="K401" i="60" s="1"/>
  <c r="K402" i="60" s="1"/>
  <c r="K403" i="60" s="1"/>
  <c r="K404" i="60" s="1"/>
  <c r="K405" i="60" s="1"/>
  <c r="K406" i="60" s="1"/>
  <c r="K407" i="60" s="1"/>
  <c r="K408" i="60" s="1"/>
  <c r="K409" i="60" s="1"/>
  <c r="K410" i="60" s="1"/>
  <c r="K411" i="60" s="1"/>
  <c r="K412" i="60" s="1"/>
  <c r="K413" i="60" s="1"/>
  <c r="K414" i="60" s="1"/>
  <c r="K415" i="60" s="1"/>
  <c r="K416" i="60" s="1"/>
  <c r="K417" i="60" s="1"/>
  <c r="K418" i="60" s="1"/>
  <c r="K419" i="60" s="1"/>
  <c r="K420" i="60" s="1"/>
  <c r="K421" i="60" s="1"/>
  <c r="K422" i="60" s="1"/>
  <c r="K423" i="60" s="1"/>
  <c r="K424" i="60" s="1"/>
  <c r="K425" i="60" s="1"/>
  <c r="K426" i="60" s="1"/>
  <c r="K427" i="60" s="1"/>
  <c r="K428" i="60" s="1"/>
  <c r="K429" i="60" s="1"/>
  <c r="K430" i="60" s="1"/>
  <c r="K431" i="60" s="1"/>
  <c r="K432" i="60" s="1"/>
  <c r="K433" i="60" s="1"/>
  <c r="K434" i="60" s="1"/>
  <c r="K435" i="60" s="1"/>
  <c r="K436" i="60" s="1"/>
  <c r="K437" i="60" s="1"/>
  <c r="K438" i="60" s="1"/>
  <c r="K439" i="60" s="1"/>
  <c r="K440" i="60" s="1"/>
  <c r="K441" i="60" s="1"/>
  <c r="K442" i="60" s="1"/>
  <c r="K443" i="60" s="1"/>
  <c r="K444" i="60" s="1"/>
  <c r="K12" i="59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K28" i="59" s="1"/>
  <c r="K29" i="59" s="1"/>
  <c r="K30" i="59" s="1"/>
  <c r="K31" i="59" s="1"/>
  <c r="K32" i="59" s="1"/>
  <c r="K33" i="59" s="1"/>
  <c r="K34" i="59" s="1"/>
  <c r="K35" i="59" s="1"/>
  <c r="K36" i="59" s="1"/>
  <c r="K37" i="59" s="1"/>
  <c r="K38" i="59" s="1"/>
  <c r="K39" i="59" s="1"/>
  <c r="K40" i="59" s="1"/>
  <c r="K41" i="59" s="1"/>
  <c r="K42" i="59" s="1"/>
  <c r="K43" i="59" s="1"/>
  <c r="K44" i="59" s="1"/>
  <c r="K45" i="59" s="1"/>
  <c r="K46" i="59" s="1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65" i="59" s="1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85" i="59" s="1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07" i="59" s="1"/>
  <c r="K108" i="59" s="1"/>
  <c r="K109" i="59" s="1"/>
  <c r="K110" i="59" s="1"/>
  <c r="K111" i="59" s="1"/>
  <c r="K12" i="61"/>
  <c r="K13" i="61" s="1"/>
  <c r="K14" i="61" s="1"/>
  <c r="K15" i="61" s="1"/>
  <c r="K16" i="61" s="1"/>
  <c r="K17" i="61" s="1"/>
  <c r="K18" i="61" s="1"/>
  <c r="K19" i="61" s="1"/>
  <c r="K20" i="61" s="1"/>
  <c r="K21" i="61" s="1"/>
  <c r="K22" i="61" s="1"/>
  <c r="K23" i="61" s="1"/>
  <c r="K24" i="61" s="1"/>
  <c r="K25" i="61" s="1"/>
  <c r="K26" i="61" s="1"/>
  <c r="K27" i="61" s="1"/>
  <c r="K28" i="61" s="1"/>
  <c r="K29" i="61" s="1"/>
  <c r="K30" i="61" s="1"/>
  <c r="K31" i="61" s="1"/>
  <c r="K32" i="61" s="1"/>
  <c r="K33" i="61" s="1"/>
  <c r="K34" i="61" s="1"/>
  <c r="K35" i="61" s="1"/>
  <c r="K36" i="61" s="1"/>
  <c r="K37" i="61" s="1"/>
  <c r="K38" i="61" s="1"/>
  <c r="K39" i="61" s="1"/>
  <c r="K40" i="61" s="1"/>
  <c r="K41" i="61" s="1"/>
  <c r="K42" i="61" s="1"/>
  <c r="K43" i="61" s="1"/>
  <c r="K44" i="61" s="1"/>
  <c r="K45" i="61" s="1"/>
  <c r="K46" i="61" s="1"/>
  <c r="K47" i="61" s="1"/>
  <c r="K48" i="61" s="1"/>
  <c r="K49" i="61" s="1"/>
  <c r="K50" i="61" s="1"/>
  <c r="K51" i="61" s="1"/>
  <c r="K52" i="61" s="1"/>
  <c r="K53" i="61" s="1"/>
  <c r="K54" i="61" s="1"/>
  <c r="K55" i="61" s="1"/>
  <c r="K56" i="61" s="1"/>
  <c r="K57" i="61" s="1"/>
  <c r="K58" i="61" s="1"/>
  <c r="K59" i="61" s="1"/>
  <c r="K60" i="61" s="1"/>
  <c r="K61" i="61" s="1"/>
  <c r="K62" i="61" s="1"/>
  <c r="K63" i="61" s="1"/>
  <c r="K64" i="61" s="1"/>
  <c r="K65" i="61" s="1"/>
  <c r="K66" i="61" s="1"/>
  <c r="K67" i="61" s="1"/>
  <c r="K68" i="61" s="1"/>
  <c r="K69" i="61" s="1"/>
  <c r="K70" i="61" s="1"/>
  <c r="K71" i="61" s="1"/>
  <c r="K72" i="61" s="1"/>
  <c r="K73" i="61" s="1"/>
  <c r="K74" i="61" s="1"/>
  <c r="K75" i="61" s="1"/>
  <c r="K76" i="61" s="1"/>
  <c r="K77" i="61" s="1"/>
  <c r="K78" i="61" s="1"/>
  <c r="K79" i="61" s="1"/>
  <c r="K80" i="61" s="1"/>
  <c r="K81" i="61" s="1"/>
  <c r="K82" i="61" s="1"/>
  <c r="K83" i="61" s="1"/>
  <c r="K84" i="61" s="1"/>
  <c r="K85" i="61" s="1"/>
  <c r="K86" i="61" s="1"/>
  <c r="K87" i="61" s="1"/>
  <c r="K88" i="61" s="1"/>
  <c r="K89" i="61" s="1"/>
  <c r="K90" i="61" s="1"/>
  <c r="K91" i="61" s="1"/>
  <c r="K92" i="61" s="1"/>
  <c r="K93" i="61" s="1"/>
  <c r="K94" i="61" s="1"/>
  <c r="K95" i="61" s="1"/>
  <c r="K96" i="61" s="1"/>
  <c r="K97" i="61" s="1"/>
  <c r="K98" i="61" s="1"/>
  <c r="K99" i="61" s="1"/>
  <c r="K100" i="61" s="1"/>
  <c r="K101" i="61" s="1"/>
  <c r="K102" i="61" s="1"/>
  <c r="K103" i="61" s="1"/>
  <c r="K104" i="61" s="1"/>
  <c r="K105" i="61" s="1"/>
  <c r="K106" i="61" s="1"/>
  <c r="K107" i="61" s="1"/>
  <c r="K108" i="61" s="1"/>
  <c r="K109" i="61" s="1"/>
  <c r="K110" i="61" s="1"/>
  <c r="K111" i="61" s="1"/>
  <c r="K112" i="61" s="1"/>
  <c r="K113" i="61" s="1"/>
  <c r="K114" i="61" s="1"/>
  <c r="K115" i="61" s="1"/>
  <c r="K116" i="61" s="1"/>
  <c r="K117" i="61" s="1"/>
  <c r="K118" i="61" s="1"/>
  <c r="K119" i="61" s="1"/>
  <c r="K120" i="61" s="1"/>
  <c r="D6" i="61"/>
  <c r="D6" i="59"/>
  <c r="D6" i="60"/>
  <c r="D6" i="58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K93" i="58" s="1"/>
  <c r="K94" i="58" s="1"/>
  <c r="K95" i="58" s="1"/>
  <c r="K96" i="58" s="1"/>
  <c r="K97" i="58" s="1"/>
  <c r="K98" i="58" s="1"/>
  <c r="K99" i="58" s="1"/>
  <c r="K100" i="58" s="1"/>
  <c r="K101" i="58" s="1"/>
  <c r="K102" i="58" s="1"/>
  <c r="K103" i="58" s="1"/>
  <c r="K104" i="58" s="1"/>
  <c r="K105" i="58" s="1"/>
  <c r="K106" i="58" s="1"/>
  <c r="K107" i="58" s="1"/>
  <c r="K108" i="58" s="1"/>
  <c r="K109" i="58" s="1"/>
  <c r="K110" i="58" s="1"/>
  <c r="K111" i="58" s="1"/>
  <c r="K112" i="58" s="1"/>
  <c r="K113" i="58" s="1"/>
  <c r="K114" i="58" s="1"/>
  <c r="K115" i="58" s="1"/>
  <c r="K116" i="58" s="1"/>
  <c r="K117" i="58" s="1"/>
  <c r="K118" i="58" s="1"/>
  <c r="K119" i="58" s="1"/>
  <c r="K120" i="58" s="1"/>
  <c r="L92" i="57" l="1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445" i="60" l="1"/>
  <c r="K446" i="60" s="1"/>
  <c r="K447" i="60" s="1"/>
  <c r="K448" i="60" s="1"/>
  <c r="K449" i="60" s="1"/>
  <c r="K450" i="60" s="1"/>
  <c r="K451" i="60" s="1"/>
  <c r="K452" i="60" s="1"/>
  <c r="K453" i="60" s="1"/>
  <c r="K454" i="60" s="1"/>
  <c r="K455" i="60" s="1"/>
  <c r="K456" i="60" s="1"/>
  <c r="K457" i="60" s="1"/>
  <c r="K458" i="60" s="1"/>
  <c r="K459" i="60" s="1"/>
  <c r="K460" i="60" s="1"/>
  <c r="K461" i="60" s="1"/>
  <c r="K462" i="60" s="1"/>
  <c r="K463" i="60" s="1"/>
  <c r="K464" i="60" s="1"/>
  <c r="K465" i="60" s="1"/>
  <c r="K466" i="60" s="1"/>
  <c r="K467" i="60" s="1"/>
  <c r="K468" i="60" s="1"/>
  <c r="K469" i="60" s="1"/>
  <c r="K470" i="60" s="1"/>
  <c r="K471" i="60" s="1"/>
  <c r="K472" i="60" s="1"/>
  <c r="K473" i="60" s="1"/>
  <c r="K474" i="60" s="1"/>
  <c r="K475" i="60" s="1"/>
  <c r="K476" i="60" s="1"/>
  <c r="K477" i="60" s="1"/>
  <c r="K478" i="60" s="1"/>
  <c r="K479" i="60" s="1"/>
  <c r="K480" i="60" s="1"/>
  <c r="K481" i="60" s="1"/>
  <c r="K482" i="60" s="1"/>
  <c r="K483" i="60" s="1"/>
  <c r="K484" i="60" s="1"/>
  <c r="K485" i="60" s="1"/>
  <c r="K486" i="60" s="1"/>
  <c r="K487" i="60" s="1"/>
  <c r="K488" i="60" s="1"/>
  <c r="K489" i="60" s="1"/>
  <c r="K490" i="60" s="1"/>
  <c r="K491" i="60" s="1"/>
  <c r="K492" i="60" s="1"/>
  <c r="K493" i="60" s="1"/>
  <c r="K494" i="60" s="1"/>
  <c r="K495" i="60" s="1"/>
  <c r="K496" i="60" s="1"/>
  <c r="K497" i="60" s="1"/>
  <c r="K498" i="60" s="1"/>
  <c r="K499" i="60" s="1"/>
  <c r="K500" i="60" s="1"/>
  <c r="K501" i="60" s="1"/>
  <c r="K502" i="60" s="1"/>
  <c r="K503" i="60" s="1"/>
  <c r="K504" i="60" s="1"/>
  <c r="K505" i="60" s="1"/>
  <c r="K506" i="60" s="1"/>
  <c r="K507" i="60" s="1"/>
  <c r="K508" i="60" s="1"/>
  <c r="K509" i="60" s="1"/>
  <c r="K510" i="60" s="1"/>
  <c r="K511" i="60" s="1"/>
  <c r="K512" i="60" s="1"/>
  <c r="K513" i="60" s="1"/>
  <c r="K514" i="60" s="1"/>
  <c r="K515" i="60" s="1"/>
  <c r="K516" i="60" s="1"/>
  <c r="K517" i="60" s="1"/>
  <c r="K518" i="60" s="1"/>
  <c r="K519" i="60" s="1"/>
  <c r="K520" i="60" s="1"/>
  <c r="K521" i="60" s="1"/>
  <c r="K522" i="60" s="1"/>
  <c r="K523" i="60" s="1"/>
  <c r="K524" i="60" s="1"/>
  <c r="K525" i="60" s="1"/>
  <c r="K526" i="60" s="1"/>
  <c r="K527" i="60" s="1"/>
  <c r="K528" i="60" s="1"/>
  <c r="K529" i="60" s="1"/>
  <c r="K530" i="60" s="1"/>
  <c r="K531" i="60" s="1"/>
  <c r="K532" i="60" s="1"/>
  <c r="K533" i="60" s="1"/>
  <c r="K534" i="60" s="1"/>
  <c r="K535" i="60" s="1"/>
  <c r="K536" i="60" s="1"/>
  <c r="K537" i="60" s="1"/>
  <c r="K538" i="60" s="1"/>
  <c r="K539" i="60" s="1"/>
  <c r="K540" i="60" s="1"/>
  <c r="K541" i="60" s="1"/>
  <c r="K542" i="60" s="1"/>
  <c r="K543" i="60" s="1"/>
  <c r="K544" i="60" s="1"/>
  <c r="K545" i="60" s="1"/>
  <c r="K546" i="60" s="1"/>
  <c r="K547" i="60" s="1"/>
  <c r="K548" i="60" s="1"/>
  <c r="K549" i="60" s="1"/>
  <c r="K550" i="60" s="1"/>
  <c r="K551" i="60" s="1"/>
  <c r="K552" i="60" s="1"/>
  <c r="K553" i="60" s="1"/>
  <c r="K554" i="60" s="1"/>
  <c r="K555" i="60" s="1"/>
  <c r="K556" i="60" s="1"/>
  <c r="K557" i="60" s="1"/>
  <c r="K558" i="60" s="1"/>
  <c r="K559" i="60" s="1"/>
  <c r="K560" i="60" s="1"/>
  <c r="K561" i="60" s="1"/>
  <c r="K562" i="60" s="1"/>
  <c r="K563" i="60" s="1"/>
  <c r="K564" i="60" s="1"/>
  <c r="K565" i="60" s="1"/>
  <c r="K566" i="60" s="1"/>
  <c r="K567" i="60" s="1"/>
  <c r="K568" i="60" s="1"/>
  <c r="K569" i="60" s="1"/>
  <c r="K570" i="60" s="1"/>
  <c r="K571" i="60" s="1"/>
  <c r="K572" i="60" s="1"/>
  <c r="K573" i="60" s="1"/>
  <c r="K574" i="60" s="1"/>
  <c r="K575" i="60" s="1"/>
  <c r="K576" i="60" s="1"/>
  <c r="K577" i="60" s="1"/>
  <c r="K578" i="60" s="1"/>
  <c r="K579" i="60" s="1"/>
  <c r="K580" i="60" s="1"/>
  <c r="K581" i="60" s="1"/>
  <c r="K582" i="60" s="1"/>
  <c r="K583" i="60" s="1"/>
  <c r="K584" i="60" s="1"/>
  <c r="K585" i="60" s="1"/>
  <c r="K586" i="60" s="1"/>
  <c r="K587" i="60" s="1"/>
  <c r="K588" i="60" s="1"/>
  <c r="K589" i="60" s="1"/>
  <c r="K590" i="60" s="1"/>
  <c r="K591" i="60" s="1"/>
  <c r="K592" i="60" s="1"/>
  <c r="K593" i="60" s="1"/>
  <c r="K594" i="60" s="1"/>
  <c r="K595" i="60" s="1"/>
  <c r="K596" i="60" s="1"/>
  <c r="K597" i="60" s="1"/>
  <c r="K598" i="60" s="1"/>
  <c r="K599" i="60" s="1"/>
  <c r="K600" i="60" s="1"/>
  <c r="K601" i="60" s="1"/>
  <c r="K602" i="60" s="1"/>
  <c r="K603" i="60" s="1"/>
  <c r="K604" i="60" s="1"/>
  <c r="K605" i="60" s="1"/>
  <c r="K606" i="60" s="1"/>
  <c r="K607" i="60" s="1"/>
  <c r="K608" i="60" s="1"/>
  <c r="K609" i="60" s="1"/>
  <c r="K610" i="60" s="1"/>
  <c r="K611" i="60" s="1"/>
  <c r="K612" i="60" s="1"/>
  <c r="K613" i="60" s="1"/>
  <c r="K614" i="60" s="1"/>
  <c r="K615" i="60" s="1"/>
  <c r="K616" i="60" s="1"/>
  <c r="K617" i="60" s="1"/>
  <c r="K618" i="60" s="1"/>
  <c r="K619" i="60" s="1"/>
  <c r="K620" i="60" s="1"/>
  <c r="K621" i="60" s="1"/>
  <c r="K622" i="60" s="1"/>
  <c r="K623" i="60" s="1"/>
  <c r="K624" i="60" s="1"/>
  <c r="K625" i="60" s="1"/>
  <c r="K626" i="60" s="1"/>
  <c r="K627" i="60" s="1"/>
  <c r="K628" i="60" s="1"/>
  <c r="K629" i="60" s="1"/>
  <c r="K630" i="60" s="1"/>
  <c r="K631" i="60" s="1"/>
  <c r="K632" i="60" s="1"/>
  <c r="K633" i="60" s="1"/>
  <c r="K634" i="60" s="1"/>
  <c r="K635" i="60" s="1"/>
  <c r="K636" i="60" s="1"/>
  <c r="K637" i="60" s="1"/>
  <c r="K638" i="60" s="1"/>
  <c r="K639" i="60" s="1"/>
  <c r="K640" i="60" s="1"/>
  <c r="K641" i="60" s="1"/>
  <c r="K642" i="60" s="1"/>
  <c r="K643" i="60" s="1"/>
  <c r="K644" i="60" s="1"/>
  <c r="K645" i="60" s="1"/>
  <c r="K646" i="60" s="1"/>
  <c r="K647" i="60" s="1"/>
  <c r="K648" i="60" s="1"/>
  <c r="K649" i="60" s="1"/>
  <c r="K650" i="60" s="1"/>
  <c r="K651" i="60" s="1"/>
  <c r="K652" i="60" s="1"/>
  <c r="K653" i="60" s="1"/>
  <c r="K654" i="60" s="1"/>
  <c r="K655" i="60" s="1"/>
  <c r="K656" i="60" s="1"/>
  <c r="K657" i="60" s="1"/>
  <c r="K658" i="60" s="1"/>
  <c r="K659" i="60" s="1"/>
  <c r="K660" i="60" s="1"/>
  <c r="K661" i="60" s="1"/>
  <c r="K662" i="60" s="1"/>
  <c r="K663" i="60" s="1"/>
  <c r="K664" i="60" s="1"/>
  <c r="K665" i="60" s="1"/>
  <c r="K666" i="60" s="1"/>
  <c r="K667" i="60" s="1"/>
  <c r="K668" i="60" s="1"/>
  <c r="K669" i="60" s="1"/>
  <c r="K670" i="60" s="1"/>
  <c r="K671" i="60" s="1"/>
  <c r="K672" i="60" s="1"/>
  <c r="K673" i="60" s="1"/>
  <c r="K674" i="60" s="1"/>
  <c r="K675" i="60" s="1"/>
  <c r="K676" i="60" s="1"/>
  <c r="K677" i="60" s="1"/>
  <c r="K678" i="60" s="1"/>
  <c r="K679" i="60" s="1"/>
  <c r="K680" i="60" s="1"/>
  <c r="K681" i="60" s="1"/>
  <c r="K682" i="60" s="1"/>
  <c r="K683" i="60" s="1"/>
  <c r="K684" i="60" s="1"/>
  <c r="K685" i="60" s="1"/>
  <c r="K686" i="60" s="1"/>
  <c r="K687" i="60" s="1"/>
  <c r="K688" i="60" s="1"/>
  <c r="K689" i="60" s="1"/>
  <c r="K690" i="60" s="1"/>
  <c r="K691" i="60" s="1"/>
  <c r="K692" i="60" s="1"/>
  <c r="K693" i="60" s="1"/>
  <c r="K694" i="60" s="1"/>
  <c r="K695" i="60" s="1"/>
  <c r="K696" i="60" s="1"/>
  <c r="K697" i="60" s="1"/>
  <c r="K698" i="60" s="1"/>
  <c r="K699" i="60" s="1"/>
  <c r="K700" i="60" s="1"/>
  <c r="K701" i="60" s="1"/>
  <c r="K702" i="60" s="1"/>
  <c r="K703" i="60" s="1"/>
  <c r="K704" i="60" s="1"/>
  <c r="K705" i="60" s="1"/>
  <c r="K706" i="60" s="1"/>
  <c r="K707" i="60" s="1"/>
  <c r="K708" i="60" s="1"/>
  <c r="K709" i="60" s="1"/>
  <c r="K710" i="60" s="1"/>
  <c r="K711" i="60" s="1"/>
  <c r="K712" i="60" s="1"/>
  <c r="K713" i="60" s="1"/>
  <c r="K714" i="60" s="1"/>
  <c r="K715" i="60" s="1"/>
  <c r="K12" i="56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L673" i="55" l="1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76" i="51" l="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<sst xmlns="http://schemas.openxmlformats.org/spreadsheetml/2006/main" count="51945" uniqueCount="3923">
  <si>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</si>
  <si>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</si>
  <si>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</si>
  <si>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</si>
  <si>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</si>
  <si>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</si>
  <si>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</si>
  <si>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</si>
  <si>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</si>
  <si>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</si>
  <si>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</si>
  <si>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</si>
  <si>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</si>
  <si>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</si>
  <si>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</si>
  <si>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</si>
  <si>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</si>
  <si>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</si>
  <si>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</si>
  <si>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</si>
  <si>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</si>
  <si>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</si>
  <si>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</si>
  <si>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</si>
  <si>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</si>
  <si>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</si>
  <si>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</si>
  <si>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</si>
  <si>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</si>
  <si>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</si>
  <si>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</si>
  <si>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</si>
  <si>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</si>
  <si>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</si>
  <si>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</si>
  <si>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</si>
  <si>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</si>
  <si>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</si>
  <si>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</si>
  <si>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</si>
  <si>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</si>
  <si>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</si>
  <si>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</si>
  <si>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</si>
  <si>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</si>
  <si>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</si>
  <si>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</si>
  <si>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</si>
  <si>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</si>
  <si>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</si>
  <si>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</si>
  <si>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</si>
  <si>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</si>
  <si>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</si>
  <si>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</si>
  <si>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</si>
  <si>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</si>
  <si>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</si>
  <si>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</si>
  <si>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</si>
  <si>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</si>
  <si>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</si>
  <si>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</si>
  <si>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</si>
  <si>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</si>
  <si>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</si>
  <si>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</si>
  <si>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</si>
  <si>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</si>
  <si>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</si>
  <si>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</si>
  <si>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</si>
  <si>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</si>
  <si>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</si>
  <si>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</si>
  <si>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</si>
  <si>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</si>
  <si>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</si>
  <si>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</si>
  <si>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</si>
  <si>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</si>
  <si>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</si>
  <si>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</si>
  <si>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</si>
  <si>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</si>
  <si>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</si>
  <si>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</si>
  <si>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</si>
  <si>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</si>
  <si>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</si>
  <si>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</si>
  <si>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</si>
  <si>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</si>
  <si>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</si>
  <si>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</si>
  <si>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</si>
  <si>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</si>
  <si>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</si>
  <si>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</si>
  <si>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</si>
  <si>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</si>
  <si>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</si>
  <si>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</si>
  <si>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</si>
  <si>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</si>
  <si>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</si>
  <si>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</si>
  <si>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</si>
  <si>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</si>
  <si>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</si>
  <si>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</si>
  <si>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</si>
  <si>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</si>
  <si>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</si>
  <si>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</si>
  <si>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</si>
  <si>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</si>
  <si>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</si>
  <si>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</si>
  <si>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</si>
  <si>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</si>
  <si>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</si>
  <si>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</si>
  <si>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</si>
  <si>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</si>
  <si>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</si>
  <si>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</si>
  <si>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</si>
  <si>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</si>
  <si>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</si>
  <si>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</si>
  <si>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</si>
  <si>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</si>
  <si>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</si>
  <si>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</si>
  <si>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</si>
  <si>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</si>
  <si>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</si>
  <si>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</si>
  <si>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</si>
  <si>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</si>
  <si>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</si>
  <si>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</si>
  <si>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</si>
  <si>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</si>
  <si>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</si>
  <si>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</si>
  <si>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</si>
  <si>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</si>
  <si>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</si>
  <si>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</si>
  <si>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</si>
  <si>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</si>
  <si>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</si>
  <si>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</si>
  <si>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</si>
  <si>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</si>
  <si>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</si>
  <si>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</si>
  <si>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</si>
  <si>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</si>
  <si>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</si>
  <si>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</si>
  <si>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</si>
  <si>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</si>
  <si>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</si>
  <si>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</si>
  <si>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</si>
  <si>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</si>
  <si>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</si>
  <si>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</si>
  <si>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</si>
  <si>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</si>
  <si>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</si>
  <si>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</si>
  <si>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</si>
  <si>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</si>
  <si>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</si>
  <si>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</si>
  <si>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</si>
  <si>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</si>
  <si>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</si>
  <si>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</si>
  <si>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</si>
  <si>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</si>
  <si>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</si>
  <si>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</si>
  <si>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</si>
  <si>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</si>
  <si>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</si>
  <si>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</si>
  <si>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</si>
  <si>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</si>
  <si>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</si>
  <si>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</si>
  <si>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</si>
  <si>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</si>
  <si>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</si>
  <si>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</si>
  <si>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</si>
  <si>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</si>
  <si>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</si>
  <si>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</si>
  <si>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</si>
  <si>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</si>
  <si>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</si>
  <si>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</si>
  <si>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</si>
  <si>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</si>
  <si>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</si>
  <si>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</si>
  <si>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</si>
  <si>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</si>
  <si>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</si>
  <si>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</si>
  <si>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</si>
  <si>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</si>
  <si>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</si>
  <si>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</si>
  <si>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</si>
  <si>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</si>
  <si>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</si>
  <si>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</si>
  <si>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</si>
  <si>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</si>
  <si>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</si>
  <si>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</si>
  <si>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</si>
  <si>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</si>
  <si>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</si>
  <si>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</si>
  <si>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</si>
  <si>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</si>
  <si>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</si>
  <si>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</si>
  <si>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</si>
  <si>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</si>
  <si>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</si>
  <si>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</si>
  <si>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</si>
  <si>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</si>
  <si>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</si>
  <si>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</si>
  <si>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</si>
  <si>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</si>
  <si>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</si>
  <si>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</si>
  <si>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</si>
  <si>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</si>
  <si>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</si>
  <si>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</si>
  <si>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</si>
  <si>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</si>
  <si>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</si>
  <si>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</si>
  <si>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</si>
  <si>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</si>
  <si>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</si>
  <si>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</si>
  <si>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</si>
  <si>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</si>
  <si>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</si>
  <si>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</si>
  <si>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</si>
  <si>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</si>
  <si>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</si>
  <si>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</si>
  <si>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</si>
  <si>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</si>
  <si>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</si>
  <si>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</si>
  <si>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</si>
  <si>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</si>
  <si>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</si>
  <si>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</si>
  <si>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</si>
  <si>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</si>
  <si>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</si>
  <si>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</si>
  <si>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</si>
  <si>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</si>
  <si>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</si>
  <si>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</si>
  <si>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</si>
  <si>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</si>
  <si>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</si>
  <si>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</si>
  <si>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</si>
  <si>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</si>
  <si>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</si>
  <si>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</si>
  <si>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</si>
  <si>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</si>
  <si>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</si>
  <si>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</si>
  <si>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</si>
  <si>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</si>
  <si>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</si>
  <si>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</si>
  <si>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</si>
  <si>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</si>
  <si>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</si>
  <si>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</si>
  <si>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</si>
  <si>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</si>
  <si>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</si>
  <si>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</si>
  <si>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</si>
  <si>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</si>
  <si>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</si>
  <si>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</si>
  <si>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</si>
  <si>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</si>
  <si>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</si>
  <si>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</si>
  <si>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</si>
  <si>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</si>
  <si>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</si>
  <si>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</si>
  <si>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</si>
  <si>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</si>
  <si>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</si>
  <si>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</si>
  <si>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</si>
  <si>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</si>
  <si>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</si>
  <si>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</si>
  <si>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</si>
  <si>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</si>
  <si>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</si>
  <si>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</si>
  <si>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</si>
  <si>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</si>
  <si>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</si>
  <si>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</si>
  <si>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</si>
  <si>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</si>
  <si>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</si>
  <si>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</si>
  <si>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</si>
  <si>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</si>
  <si>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</si>
  <si>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</si>
  <si>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</si>
  <si>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</si>
  <si>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</si>
  <si>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</si>
  <si>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</si>
  <si>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</si>
  <si>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</si>
  <si>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</si>
  <si>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</si>
  <si>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</si>
  <si>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</si>
  <si>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</si>
  <si>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</si>
  <si>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</si>
  <si>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</si>
  <si>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</si>
  <si>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</si>
  <si>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</si>
  <si>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</si>
  <si>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</si>
  <si>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</si>
  <si>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</si>
  <si>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</si>
  <si>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</si>
  <si>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</si>
  <si>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</si>
  <si>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</si>
  <si>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</si>
  <si>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</si>
  <si>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</si>
  <si>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</si>
  <si>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</si>
  <si>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</si>
  <si>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</si>
  <si>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</si>
  <si>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</si>
  <si>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</si>
  <si>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</si>
  <si>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</si>
  <si>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</si>
  <si>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</si>
  <si>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</si>
  <si>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</si>
  <si>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</si>
  <si>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</si>
  <si>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</si>
  <si>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</si>
  <si>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</si>
  <si>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</si>
  <si>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</si>
  <si>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</si>
  <si>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</si>
  <si>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</si>
  <si>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</si>
  <si>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</si>
  <si>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</si>
  <si>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</si>
  <si>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</si>
  <si>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</si>
  <si>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</si>
  <si>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</si>
  <si>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</si>
  <si>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</si>
  <si>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</si>
  <si>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</si>
  <si>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</si>
  <si>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</si>
  <si>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</si>
  <si>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</si>
  <si>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</si>
  <si>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</si>
  <si>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</si>
  <si>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</si>
  <si>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</si>
  <si>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</si>
  <si>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</si>
  <si>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</si>
  <si>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</si>
  <si>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</si>
  <si>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</si>
  <si>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</si>
  <si>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</si>
  <si>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</si>
  <si>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</si>
  <si>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</si>
  <si>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</si>
  <si>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</si>
  <si>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</si>
  <si>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</si>
  <si>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</si>
  <si>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</si>
  <si>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</si>
  <si>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</si>
  <si>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</si>
  <si>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</si>
  <si>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</si>
  <si>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</si>
  <si>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</si>
  <si>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</si>
  <si>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</si>
  <si>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</si>
  <si>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</si>
  <si>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</si>
  <si>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</si>
  <si>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</si>
  <si>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</si>
  <si>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</si>
  <si>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</si>
  <si>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</si>
  <si>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</si>
  <si>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</si>
  <si>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</si>
  <si>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</si>
  <si>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</si>
  <si>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</si>
  <si>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</si>
  <si>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</si>
  <si>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</si>
  <si>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</si>
  <si>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</si>
  <si>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</si>
  <si>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</si>
  <si>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</si>
  <si>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</si>
  <si>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</si>
  <si>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</si>
  <si>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</si>
  <si>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</si>
  <si>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</si>
  <si>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</si>
  <si>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</si>
  <si>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</si>
  <si>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</si>
  <si>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</si>
  <si>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</si>
  <si>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</si>
  <si>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</si>
  <si>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</si>
  <si>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</si>
  <si>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</si>
  <si>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</si>
  <si>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</si>
  <si>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</si>
  <si>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</si>
  <si>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</si>
  <si>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</si>
  <si>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</si>
  <si>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</si>
  <si>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</si>
  <si>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</si>
  <si>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</si>
  <si>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</si>
  <si>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</si>
  <si>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</si>
  <si>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</si>
  <si>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</si>
  <si>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</si>
  <si>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</si>
  <si>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</si>
  <si>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</si>
  <si>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</si>
  <si>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</si>
  <si>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</si>
  <si>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</si>
  <si>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</si>
  <si>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</si>
  <si>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</si>
  <si>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</si>
  <si>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</si>
  <si>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</si>
  <si>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</si>
  <si>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</si>
  <si>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</si>
  <si>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</si>
  <si>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</si>
  <si>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</si>
  <si>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</si>
  <si>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</si>
  <si>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</si>
  <si>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</si>
  <si>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</si>
  <si>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</si>
  <si>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</si>
  <si>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</si>
  <si>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</si>
  <si>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</si>
  <si>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</si>
  <si>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</si>
  <si>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</si>
  <si>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</si>
  <si>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</si>
  <si>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</si>
  <si>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</si>
  <si>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</si>
  <si>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</si>
  <si>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</si>
  <si>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</si>
  <si>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</si>
  <si>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</si>
  <si>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</si>
  <si>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</si>
  <si>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</si>
  <si>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</si>
  <si>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</si>
  <si>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</si>
  <si>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</si>
  <si>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</si>
  <si>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</si>
  <si>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</si>
  <si>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</si>
  <si>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</si>
  <si>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</si>
  <si>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</si>
  <si>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</si>
  <si>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</si>
  <si>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</si>
  <si>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</si>
  <si>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</si>
  <si>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</si>
  <si>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</si>
  <si>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</si>
  <si>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</si>
  <si>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</si>
  <si>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</si>
  <si>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</si>
  <si>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</si>
  <si>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</si>
  <si>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</si>
  <si>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</si>
  <si>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</si>
  <si>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</si>
  <si>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</si>
  <si>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</si>
  <si>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</si>
  <si>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</si>
  <si>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</si>
  <si>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</si>
  <si>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</si>
  <si>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</si>
  <si>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</si>
  <si>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</si>
  <si>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</si>
  <si>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</si>
  <si>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</si>
  <si>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</si>
  <si>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</si>
  <si>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</si>
  <si>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</si>
  <si>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</si>
  <si>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</si>
  <si>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</si>
  <si>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</si>
  <si>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</si>
  <si>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</si>
  <si>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</si>
  <si>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</si>
  <si>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</si>
  <si>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</si>
  <si>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</si>
  <si>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</si>
  <si>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</si>
  <si>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</si>
  <si>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</si>
  <si>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</si>
  <si>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</si>
  <si>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</si>
  <si>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</si>
  <si>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</si>
  <si>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</si>
  <si>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</si>
  <si>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</si>
  <si>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</si>
  <si>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</si>
  <si>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</si>
  <si>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</si>
  <si>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</si>
  <si>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</si>
  <si>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</si>
  <si>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</si>
  <si>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</si>
  <si>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</si>
  <si>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</si>
  <si>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</si>
  <si>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</si>
  <si>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</si>
  <si>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</si>
  <si>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</si>
  <si>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</si>
  <si>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</si>
  <si>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</si>
  <si>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</si>
  <si>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</si>
  <si>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</si>
  <si>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</si>
  <si>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</si>
  <si>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</si>
  <si>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</si>
  <si>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</si>
  <si>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</si>
  <si>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</si>
  <si>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</si>
  <si>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</si>
  <si>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</si>
  <si>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</si>
  <si>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</si>
  <si>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</si>
  <si>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</si>
  <si>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</si>
  <si>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</si>
  <si>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</si>
  <si>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</si>
  <si>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</si>
  <si>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</si>
  <si>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</si>
  <si>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</si>
  <si>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</si>
  <si>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</si>
  <si>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</si>
  <si>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</si>
  <si>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</si>
  <si>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</si>
  <si>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</si>
  <si>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</si>
  <si>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</si>
  <si>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</si>
  <si>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</si>
  <si>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</si>
  <si>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</si>
  <si>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</si>
  <si>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</si>
  <si>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</si>
  <si>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</si>
  <si>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</si>
  <si>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</si>
  <si>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</si>
  <si>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</si>
  <si>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</si>
  <si>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</si>
  <si>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</si>
  <si>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</si>
  <si>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</si>
  <si>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</si>
  <si>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</si>
  <si>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</si>
  <si>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</si>
  <si>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</si>
  <si>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</si>
  <si>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</si>
  <si>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</si>
  <si>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</si>
  <si>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</si>
  <si>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</si>
  <si>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</si>
  <si>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</si>
  <si>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</si>
  <si>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</si>
  <si>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</si>
  <si>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</si>
  <si>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</si>
  <si>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</si>
  <si>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</si>
  <si>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</si>
  <si>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</si>
  <si>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</si>
  <si>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</si>
  <si>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</si>
  <si>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</si>
  <si>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</si>
  <si>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</si>
  <si>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</si>
  <si>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</si>
  <si>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</si>
  <si>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</si>
  <si>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</si>
  <si>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</si>
  <si>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</si>
  <si>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</si>
  <si>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</si>
  <si>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</si>
  <si>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</si>
  <si>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</si>
  <si>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</si>
  <si>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</si>
  <si>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</si>
  <si>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</si>
  <si>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</si>
  <si>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</si>
  <si>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</si>
  <si>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</si>
  <si>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</si>
  <si>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</si>
  <si>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</si>
  <si>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</si>
  <si>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</si>
  <si>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</si>
  <si>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</si>
  <si>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</si>
  <si>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</si>
  <si>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</si>
  <si>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</si>
  <si>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</si>
  <si>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</si>
  <si>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</si>
  <si>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</si>
  <si>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</si>
  <si>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</si>
  <si>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</si>
  <si>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</si>
  <si>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</si>
  <si>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</si>
  <si>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</si>
  <si>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</si>
  <si>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</si>
  <si>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</si>
  <si>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</si>
  <si>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</si>
  <si>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</si>
  <si>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</si>
  <si>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</si>
  <si>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</si>
  <si>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</si>
  <si>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</si>
  <si>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</si>
  <si>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</si>
  <si>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</si>
  <si>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</si>
  <si>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</si>
  <si>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</si>
  <si>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</si>
  <si>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</si>
  <si>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</si>
  <si>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</si>
  <si>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</si>
  <si>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</si>
  <si>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</si>
  <si>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</si>
  <si>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</si>
  <si>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</si>
  <si>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</si>
  <si>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</si>
  <si>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</si>
  <si>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</si>
  <si>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</si>
  <si>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</si>
  <si>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</si>
  <si>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</si>
  <si>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</si>
  <si>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</si>
  <si>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</si>
  <si>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</si>
  <si>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</si>
  <si>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</si>
  <si>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</si>
  <si>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</si>
  <si>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</si>
  <si>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</si>
  <si>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</si>
  <si>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</si>
  <si>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</si>
  <si>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</si>
  <si>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</si>
  <si>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</si>
  <si>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</si>
  <si>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</si>
  <si>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</si>
  <si>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</si>
  <si>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</si>
  <si>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</si>
  <si>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</si>
  <si>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</si>
  <si>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</si>
  <si>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</si>
  <si>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</si>
  <si>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</si>
  <si>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</si>
  <si>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</si>
  <si>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</si>
  <si>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</si>
  <si>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</si>
  <si>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</si>
  <si>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</si>
  <si>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</si>
  <si>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</si>
  <si>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</si>
  <si>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</si>
  <si>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</si>
  <si>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</si>
  <si>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</si>
  <si>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</si>
  <si>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</si>
  <si>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</si>
  <si>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</si>
  <si>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</si>
  <si>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</si>
  <si>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</si>
  <si>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</si>
  <si>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</si>
  <si>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</si>
  <si>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</si>
  <si>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</si>
  <si>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</si>
  <si>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</si>
  <si>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</si>
  <si>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</si>
  <si>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</si>
  <si>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</si>
  <si>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</si>
  <si>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</si>
  <si>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</si>
  <si>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</si>
  <si>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</si>
  <si>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</si>
  <si>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</si>
  <si>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</si>
  <si>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</si>
  <si>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</si>
  <si>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</si>
  <si>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</si>
  <si>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</si>
  <si>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</si>
  <si>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</si>
  <si>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</si>
  <si>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</si>
  <si>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</si>
  <si>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</si>
  <si>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</si>
  <si>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</si>
  <si>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</si>
  <si>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</si>
  <si>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</si>
  <si>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</si>
  <si>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</si>
  <si>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</si>
  <si>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</si>
  <si>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</si>
  <si>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</si>
  <si>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</si>
  <si>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</si>
  <si>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</si>
  <si>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</si>
  <si>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</si>
  <si>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</si>
  <si>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</si>
  <si>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</si>
  <si>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</si>
  <si>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</si>
  <si>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</si>
  <si>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</si>
  <si>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</si>
  <si>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</si>
  <si>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</si>
  <si>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</si>
  <si>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</si>
  <si>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</si>
  <si>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</si>
  <si>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</si>
  <si>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</si>
  <si>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</si>
  <si>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</si>
  <si>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</si>
  <si>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</si>
  <si>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</si>
  <si>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</si>
  <si>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</si>
  <si>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</si>
  <si>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</si>
  <si>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</si>
  <si>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</si>
  <si>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</si>
  <si>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</si>
  <si>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</si>
  <si>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</si>
  <si>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</si>
  <si>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</si>
  <si>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</si>
  <si>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</si>
  <si>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</si>
  <si>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</si>
  <si>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</si>
  <si>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</si>
  <si>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</si>
  <si>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</si>
  <si>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</si>
  <si>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</si>
  <si>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</si>
  <si>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</si>
  <si>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</si>
  <si>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</si>
  <si>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</si>
  <si>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</si>
  <si>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</si>
  <si>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</si>
  <si>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</si>
  <si>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</si>
  <si>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</si>
  <si>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</si>
  <si>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</si>
  <si>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</si>
  <si>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</si>
  <si>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</si>
  <si>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</si>
  <si>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</si>
  <si>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</si>
  <si>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</si>
  <si>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</si>
  <si>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</si>
  <si>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</si>
  <si>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</si>
  <si>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</si>
  <si>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</si>
  <si>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</si>
  <si>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</si>
  <si>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</si>
  <si>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</si>
  <si>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</si>
  <si>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</si>
  <si>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</si>
  <si>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</si>
  <si>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</si>
  <si>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</si>
  <si>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</si>
  <si>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</si>
  <si>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</si>
  <si>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</si>
  <si>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</si>
  <si>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</si>
  <si>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</si>
  <si>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</si>
  <si>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</si>
  <si>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</si>
  <si>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</si>
  <si>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</si>
  <si>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</si>
  <si>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</si>
  <si>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</si>
  <si>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</si>
  <si>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</si>
  <si>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</si>
  <si>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</si>
  <si>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</si>
  <si>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</si>
  <si>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</si>
  <si>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</si>
  <si>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</si>
  <si>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</si>
  <si>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</si>
  <si>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</si>
  <si>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</si>
  <si>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</si>
  <si>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</si>
  <si>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</si>
  <si>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</si>
  <si>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</si>
  <si>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</si>
  <si>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</si>
  <si>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</si>
  <si>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</si>
  <si>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</si>
  <si>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</si>
  <si>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</si>
  <si>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</si>
  <si>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</si>
  <si>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</si>
  <si>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</si>
  <si>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</si>
  <si>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</si>
  <si>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</si>
  <si>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</si>
  <si>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</si>
  <si>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</si>
  <si>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</si>
  <si>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</si>
  <si>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</si>
  <si>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</si>
  <si>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</si>
  <si>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</si>
  <si>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</si>
  <si>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</si>
  <si>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</si>
  <si>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</si>
  <si>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</si>
  <si>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</si>
  <si>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</si>
  <si>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</si>
  <si>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</si>
  <si>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</si>
  <si>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</si>
  <si>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</si>
  <si>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</si>
  <si>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</si>
  <si>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</si>
  <si>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</si>
  <si>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</si>
  <si>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</si>
  <si>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</si>
  <si>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</si>
  <si>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</si>
  <si>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</si>
  <si>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</si>
  <si>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</si>
  <si>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</si>
  <si>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</si>
  <si>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</si>
  <si>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</si>
  <si>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</si>
  <si>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</si>
  <si>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</si>
  <si>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</si>
  <si>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</si>
  <si>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</si>
  <si>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</si>
  <si>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</si>
  <si>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</si>
  <si>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</si>
  <si>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</si>
  <si>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</si>
  <si>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</si>
  <si>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</si>
  <si>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</si>
  <si>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</si>
  <si>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</si>
  <si>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</si>
  <si>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</si>
  <si>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</si>
  <si>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</si>
  <si>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</si>
  <si>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</si>
  <si>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</si>
  <si>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</si>
  <si>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</si>
  <si>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</si>
  <si>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</si>
  <si>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</si>
  <si>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</si>
  <si>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</si>
  <si>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</si>
  <si>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</si>
  <si>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</si>
  <si>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</si>
  <si>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</si>
  <si>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</si>
  <si>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</si>
  <si>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</si>
  <si>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</si>
  <si>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</si>
  <si>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</si>
  <si>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</si>
  <si>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</si>
  <si>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</si>
  <si>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</si>
  <si>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</si>
  <si>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</si>
  <si>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</si>
  <si>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</si>
  <si>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</si>
  <si>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</si>
  <si>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</si>
  <si>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</si>
  <si>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</si>
  <si>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</si>
  <si>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</si>
  <si>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</si>
  <si>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</si>
  <si>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</si>
  <si>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</si>
  <si>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</si>
  <si>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</si>
  <si>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</si>
  <si>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</si>
  <si>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</si>
  <si>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</si>
  <si>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</si>
  <si>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</si>
  <si>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</si>
  <si>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</si>
  <si>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</si>
  <si>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</si>
  <si>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</si>
  <si>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</si>
  <si>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</si>
  <si>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</si>
  <si>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</si>
  <si>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</si>
  <si>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</si>
  <si>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</si>
  <si>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</si>
  <si>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</si>
  <si>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</si>
  <si>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</si>
  <si>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</si>
  <si>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</si>
  <si>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</si>
  <si>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</si>
  <si>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</si>
  <si>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</si>
  <si>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</si>
  <si>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</si>
  <si>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</si>
  <si>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</si>
  <si>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</si>
  <si>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</si>
  <si>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</si>
  <si>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</si>
  <si>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</si>
  <si>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</si>
  <si>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</si>
  <si>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</si>
  <si>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</si>
  <si>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</si>
  <si>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</si>
  <si>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</si>
  <si>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</si>
  <si>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</si>
  <si>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</si>
  <si>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</si>
  <si>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</si>
  <si>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</si>
  <si>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</si>
  <si>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</si>
  <si>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</si>
  <si>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</si>
  <si>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</si>
  <si>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</si>
  <si>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</si>
  <si>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</si>
  <si>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</si>
  <si>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</si>
  <si>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</si>
  <si>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</si>
  <si>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</si>
  <si>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</si>
  <si>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</si>
  <si>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</si>
  <si>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</si>
  <si>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</si>
  <si>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</si>
  <si>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</si>
  <si>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</si>
  <si>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</si>
  <si>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</si>
  <si>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</si>
  <si>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</si>
  <si>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</si>
  <si>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</si>
  <si>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</si>
  <si>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</si>
  <si>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</si>
  <si>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</si>
  <si>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</si>
  <si>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</si>
  <si>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</si>
  <si>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</si>
  <si>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</si>
  <si>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</si>
  <si>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</si>
  <si>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</si>
  <si>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</si>
  <si>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</si>
  <si>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</si>
  <si>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</si>
  <si>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</si>
  <si>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</si>
  <si>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</si>
  <si>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</si>
  <si>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</si>
  <si>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</si>
  <si>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</si>
  <si>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</si>
  <si>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</si>
  <si>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</si>
  <si>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</si>
  <si>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</si>
  <si>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</si>
  <si>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</si>
  <si>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</si>
  <si>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</si>
  <si>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</si>
  <si>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</si>
  <si>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</si>
  <si>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</si>
  <si>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</si>
  <si>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</si>
  <si>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</si>
  <si>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</si>
  <si>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</si>
  <si>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</si>
  <si>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</si>
  <si>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</si>
  <si>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</si>
  <si>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</si>
  <si>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</si>
  <si>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</si>
  <si>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</si>
  <si>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</si>
  <si>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</si>
  <si>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</si>
  <si>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</si>
  <si>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</si>
  <si>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</si>
  <si>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</si>
  <si>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</si>
  <si>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</si>
  <si>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</si>
  <si>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</si>
  <si>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</si>
  <si>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</si>
  <si>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</si>
  <si>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</si>
  <si>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</si>
  <si>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</si>
  <si>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</si>
  <si>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</si>
  <si>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</si>
  <si>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</si>
  <si>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</si>
  <si>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</si>
  <si>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</si>
  <si>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</si>
  <si>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</si>
  <si>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</si>
  <si>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</si>
  <si>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</si>
  <si>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</si>
  <si>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</si>
  <si>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</si>
  <si>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</si>
  <si>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</si>
  <si>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</si>
  <si>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</si>
  <si>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</si>
  <si>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</si>
  <si>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</si>
  <si>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</si>
  <si>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</si>
  <si>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</si>
  <si>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</si>
  <si>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</si>
  <si>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</si>
  <si>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</si>
  <si>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</si>
  <si>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</si>
  <si>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</si>
  <si>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</si>
  <si>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</si>
  <si>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</si>
  <si>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</si>
  <si>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</si>
  <si>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</si>
  <si>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</si>
  <si>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</si>
  <si>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</si>
  <si>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</si>
  <si>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</si>
  <si>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</si>
  <si>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</si>
  <si>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</si>
  <si>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</si>
  <si>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</si>
  <si>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</si>
  <si>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</si>
  <si>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</si>
  <si>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</si>
  <si>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</si>
  <si>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</si>
  <si>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</si>
  <si>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</si>
  <si>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</si>
  <si>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</si>
  <si>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</si>
  <si>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</si>
  <si>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</si>
  <si>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</si>
  <si>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</si>
  <si>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</si>
  <si>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</si>
  <si>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</si>
  <si>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</si>
  <si>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</si>
  <si>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</si>
  <si>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</si>
  <si>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</si>
  <si>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</si>
  <si>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</si>
  <si>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</si>
  <si>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</si>
  <si>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</si>
  <si>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</si>
  <si>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</si>
  <si>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</si>
  <si>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</si>
  <si>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</si>
  <si>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</si>
  <si>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</si>
  <si>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</si>
  <si>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</si>
  <si>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</si>
  <si>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</si>
  <si>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</si>
  <si>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</si>
  <si>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</si>
  <si>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</si>
  <si>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</si>
  <si>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</si>
  <si>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</si>
  <si>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</si>
  <si>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</si>
  <si>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</si>
  <si>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</si>
  <si>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</si>
  <si>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</si>
  <si>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</si>
  <si>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</si>
  <si>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</si>
  <si>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</si>
  <si>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</si>
  <si>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</si>
  <si>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</si>
  <si>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</si>
  <si>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</si>
  <si>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</si>
  <si>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</si>
  <si>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</si>
  <si>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</si>
  <si>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</si>
  <si>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</si>
  <si>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</si>
  <si>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</si>
  <si>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</si>
  <si>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</si>
  <si>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</si>
  <si>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</si>
  <si>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</si>
  <si>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</si>
  <si>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</si>
  <si>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</si>
  <si>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</si>
  <si>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</si>
  <si>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</si>
  <si>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</si>
  <si>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</si>
  <si>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</si>
  <si>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</si>
  <si>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</si>
  <si>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</si>
  <si>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</si>
  <si>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</si>
  <si>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</si>
  <si>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</si>
  <si>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</si>
  <si>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</si>
  <si>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</si>
  <si>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</si>
  <si>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</si>
  <si>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</si>
  <si>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</si>
  <si>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</si>
  <si>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</si>
  <si>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</si>
  <si>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</si>
  <si>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</si>
  <si>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</si>
  <si>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</si>
  <si>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</si>
  <si>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</si>
  <si>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</si>
  <si>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</si>
  <si>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</si>
  <si>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</si>
  <si>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</si>
  <si>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</si>
  <si>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</si>
  <si>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</si>
  <si>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</si>
  <si>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</si>
  <si>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</si>
  <si>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</si>
  <si>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</si>
  <si>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</si>
  <si>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</si>
  <si>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</si>
  <si>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</si>
  <si>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</si>
  <si>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</si>
  <si>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</si>
  <si>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</si>
  <si>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</si>
  <si>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</si>
  <si>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</si>
  <si>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</si>
  <si>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</si>
  <si>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</si>
  <si>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</si>
  <si>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</si>
  <si>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</si>
  <si>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</si>
  <si>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</si>
  <si>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</si>
  <si>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</si>
  <si>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</si>
  <si>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</si>
  <si>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</si>
  <si>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</si>
  <si>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</si>
  <si>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</si>
  <si>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</si>
  <si>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</si>
  <si>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</si>
  <si>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</si>
  <si>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</si>
  <si>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</si>
  <si>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</si>
  <si>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</si>
  <si>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</si>
  <si>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</si>
  <si>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</si>
  <si>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</si>
  <si>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</si>
  <si>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</si>
  <si>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</si>
  <si>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</si>
  <si>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</si>
  <si>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</si>
  <si>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</si>
  <si>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</si>
  <si>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</si>
  <si>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</si>
  <si>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</si>
  <si>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</si>
  <si>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</si>
  <si>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</si>
  <si>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</si>
  <si>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</si>
  <si>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</si>
  <si>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</si>
  <si>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</si>
  <si>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</si>
  <si>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</si>
  <si>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</si>
  <si>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</si>
  <si>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</si>
  <si>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</si>
  <si>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</si>
  <si>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</si>
  <si>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</si>
  <si>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</si>
  <si>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</si>
  <si>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</si>
  <si>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</si>
  <si>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</si>
  <si>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</si>
  <si>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</si>
  <si>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</si>
  <si>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</si>
  <si>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</si>
  <si>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</si>
  <si>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</si>
  <si>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</si>
  <si>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</si>
  <si>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</si>
  <si>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</si>
  <si>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</si>
  <si>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</si>
  <si>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</si>
  <si>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</si>
  <si>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</si>
  <si>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</si>
  <si>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</si>
  <si>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</si>
  <si>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</si>
  <si>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</si>
  <si>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</si>
  <si>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</si>
  <si>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</si>
  <si>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</si>
  <si>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</si>
  <si>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</si>
  <si>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</si>
  <si>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</si>
  <si>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</si>
  <si>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</si>
  <si>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</si>
  <si>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</si>
  <si>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</si>
  <si>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</si>
  <si>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</si>
  <si>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</si>
  <si>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</si>
  <si>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</si>
  <si>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</si>
  <si>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</si>
  <si>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</si>
  <si>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</si>
  <si>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</si>
  <si>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</si>
  <si>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</si>
  <si>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</si>
  <si>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</si>
  <si>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</si>
  <si>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</si>
  <si>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</si>
  <si>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</si>
  <si>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</si>
  <si>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</si>
  <si>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</si>
  <si>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</si>
  <si>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</si>
  <si>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</si>
  <si>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</si>
  <si>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</si>
  <si>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</si>
  <si>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</si>
  <si>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</si>
  <si>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</si>
  <si>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</si>
  <si>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</si>
  <si>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</si>
  <si>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</si>
  <si>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</si>
  <si>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</si>
  <si>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</si>
  <si>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</si>
  <si>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</si>
  <si>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</si>
  <si>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</si>
  <si>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</si>
  <si>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</si>
  <si>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</si>
  <si>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</si>
  <si>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</si>
  <si>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</si>
  <si>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</si>
  <si>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</si>
  <si>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</si>
  <si>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</si>
  <si>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</si>
  <si>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</si>
  <si>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</si>
  <si>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</si>
  <si>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</si>
  <si>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</si>
  <si>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</si>
  <si>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</si>
  <si>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</si>
  <si>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</si>
  <si>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</si>
  <si>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</si>
  <si>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</si>
  <si>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</si>
  <si>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</si>
  <si>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</si>
  <si>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</si>
  <si>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</si>
  <si>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</si>
  <si>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</si>
  <si>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</si>
  <si>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</si>
  <si>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</si>
  <si>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</si>
  <si>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</si>
  <si>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</si>
  <si>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</si>
  <si>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</si>
  <si>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</si>
  <si>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</si>
  <si>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</si>
  <si>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</si>
  <si>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</si>
  <si>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</si>
  <si>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</si>
  <si>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</si>
  <si>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</si>
  <si>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</si>
  <si>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</si>
  <si>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</si>
  <si>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</si>
  <si>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</si>
  <si>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</si>
  <si>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</si>
  <si>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</si>
  <si>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</si>
  <si>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</si>
  <si>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</si>
  <si>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</si>
  <si>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</si>
  <si>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</si>
  <si>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</si>
  <si>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</si>
  <si>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</si>
  <si>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</si>
  <si>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</si>
  <si>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</si>
  <si>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</si>
  <si>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</si>
  <si>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</si>
  <si>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</si>
  <si>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</si>
  <si>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</si>
  <si>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</si>
  <si>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</si>
  <si>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</si>
  <si>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</si>
  <si>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</si>
  <si>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</si>
  <si>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</si>
  <si>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</si>
  <si>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</si>
  <si>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</si>
  <si>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</si>
  <si>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</si>
  <si>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</si>
  <si>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</si>
  <si>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</si>
  <si>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</si>
  <si>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</si>
  <si>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</si>
  <si>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</si>
  <si>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</si>
  <si>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</si>
  <si>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</si>
  <si>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</si>
  <si>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</si>
  <si>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</si>
  <si>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</si>
  <si>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</si>
  <si>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</si>
  <si>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</si>
  <si>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</si>
  <si>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</si>
  <si>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</si>
  <si>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</si>
  <si>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</si>
  <si>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</si>
  <si>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</si>
  <si>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</si>
  <si>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</si>
  <si>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</si>
  <si>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</si>
  <si>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</si>
  <si>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</si>
  <si>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</si>
  <si>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</si>
  <si>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</si>
  <si>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</si>
  <si>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</si>
  <si>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</si>
  <si>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</si>
  <si>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</si>
  <si>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</si>
  <si>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</si>
  <si>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</si>
  <si>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</si>
  <si>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</si>
  <si>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</si>
  <si>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</si>
  <si>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</si>
  <si>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</si>
  <si>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</si>
  <si>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</si>
  <si>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</si>
  <si>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</si>
  <si>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</si>
  <si>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</si>
  <si>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</si>
  <si>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</si>
  <si>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</si>
  <si>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</si>
  <si>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</si>
  <si>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</si>
  <si>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</si>
  <si>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</si>
  <si>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</si>
  <si>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</si>
  <si>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</si>
  <si>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</si>
  <si>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</si>
  <si>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</si>
  <si>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</si>
  <si>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</si>
  <si>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</si>
  <si>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</si>
  <si>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</si>
  <si>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</si>
  <si>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</si>
  <si>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</si>
  <si>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</si>
  <si>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</si>
  <si>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</si>
  <si>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</si>
  <si>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</si>
  <si>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</si>
  <si>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</si>
  <si>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</si>
  <si>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</si>
  <si>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</si>
  <si>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</si>
  <si>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</si>
  <si>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</si>
  <si>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</si>
  <si>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</si>
  <si>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</si>
  <si>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</si>
  <si>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</si>
  <si>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</si>
  <si>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</si>
  <si>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</si>
  <si>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</si>
  <si>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</si>
  <si>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</si>
  <si>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</si>
  <si>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</si>
  <si>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</si>
  <si>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</si>
  <si>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</si>
  <si>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</si>
  <si>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</si>
  <si>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</si>
  <si>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</si>
  <si>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</si>
  <si>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</si>
  <si>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</si>
  <si>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</si>
  <si>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</si>
  <si>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</si>
  <si>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</si>
  <si>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</si>
  <si>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</si>
  <si>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</si>
  <si>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</si>
  <si>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</si>
  <si>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</si>
  <si>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</si>
  <si>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</si>
  <si>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</si>
  <si>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</si>
  <si>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</si>
  <si>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</si>
  <si>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</si>
  <si>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</si>
  <si>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</si>
  <si>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</si>
  <si>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</si>
  <si>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</si>
  <si>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</si>
  <si>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</si>
  <si>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</si>
  <si>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</si>
  <si>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</si>
  <si>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</si>
  <si>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</si>
  <si>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</si>
  <si>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</si>
  <si>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</si>
  <si>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</si>
  <si>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</si>
  <si>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</si>
  <si>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</si>
  <si>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</si>
  <si>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</si>
  <si>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</si>
  <si>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</si>
  <si>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</si>
  <si>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</si>
  <si>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</si>
  <si>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</si>
  <si>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</si>
  <si>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</si>
  <si>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</si>
  <si>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</si>
  <si>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</si>
  <si>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</si>
  <si>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</si>
  <si>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</si>
  <si>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</si>
  <si>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</si>
  <si>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</si>
  <si>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</si>
  <si>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</si>
  <si>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</si>
  <si>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</si>
  <si>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</si>
  <si>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</si>
  <si>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</si>
  <si>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</si>
  <si>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</si>
  <si>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</si>
  <si>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</si>
  <si>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</si>
  <si>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</si>
  <si>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</si>
  <si>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</si>
  <si>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</si>
  <si>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</si>
  <si>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</si>
  <si>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</si>
  <si>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</si>
  <si>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</si>
  <si>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</si>
  <si>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</si>
  <si>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</si>
  <si>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</si>
  <si>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</si>
  <si>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</si>
  <si>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</si>
  <si>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</si>
  <si>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</si>
  <si>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</si>
  <si>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</si>
  <si>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</si>
  <si>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</si>
  <si>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</si>
  <si>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</si>
  <si>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</si>
  <si>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</si>
  <si>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</si>
  <si>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</si>
  <si>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</si>
  <si>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</si>
  <si>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</si>
  <si>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</si>
  <si>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</si>
  <si>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</si>
  <si>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</si>
  <si>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</si>
  <si>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</si>
  <si>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</si>
  <si>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</si>
  <si>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</si>
  <si>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</si>
  <si>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</si>
  <si>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</si>
  <si>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</si>
  <si>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</si>
  <si>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</si>
  <si>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</si>
  <si>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</si>
  <si>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</si>
  <si>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</si>
  <si>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</si>
  <si>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</si>
  <si>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</si>
  <si>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</si>
  <si>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</si>
  <si>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</si>
  <si>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</si>
  <si>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</si>
  <si>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</si>
  <si>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</si>
  <si>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</si>
  <si>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</si>
  <si>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</si>
  <si>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</si>
  <si>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</si>
  <si>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</si>
  <si>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</si>
  <si>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</si>
  <si>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</si>
  <si>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</si>
  <si>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</si>
  <si>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</si>
  <si>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</si>
  <si>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</si>
  <si>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</si>
  <si>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</si>
  <si>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</si>
  <si>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</si>
  <si>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</si>
  <si>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</si>
  <si>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</si>
  <si>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</si>
  <si>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</si>
  <si>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</si>
  <si>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</si>
  <si>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</si>
  <si>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</si>
  <si>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</si>
  <si>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</si>
  <si>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</si>
  <si>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</si>
  <si>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</si>
  <si>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</si>
  <si>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</si>
  <si>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</si>
  <si>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</si>
  <si>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</si>
  <si>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</si>
  <si>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</si>
  <si>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</si>
  <si>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</si>
  <si>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</si>
  <si>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</si>
  <si>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</si>
  <si>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</si>
  <si>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</si>
  <si>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</si>
  <si>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</si>
  <si>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</si>
  <si>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</si>
  <si>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</si>
  <si>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</si>
  <si>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</si>
  <si>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</si>
  <si>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</si>
  <si>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</si>
  <si>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</si>
  <si>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</si>
  <si>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</si>
  <si>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</si>
  <si>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</si>
  <si>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</si>
  <si>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</si>
  <si>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</si>
  <si>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</si>
  <si>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</si>
  <si>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</si>
  <si>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</si>
  <si>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</si>
  <si>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</si>
  <si>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</si>
  <si>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</si>
  <si>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</si>
  <si>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</si>
  <si>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</si>
  <si>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</si>
  <si>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</si>
  <si>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</si>
  <si>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</si>
  <si>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</si>
  <si>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</si>
  <si>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</si>
  <si>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</si>
  <si>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</si>
  <si>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</si>
  <si>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</si>
  <si>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</si>
  <si>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</si>
  <si>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</si>
  <si>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</si>
  <si>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</si>
  <si>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</si>
  <si>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</si>
  <si>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</si>
  <si>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</si>
  <si>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</si>
  <si>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</si>
  <si>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</si>
  <si>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</si>
  <si>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</si>
  <si>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</si>
  <si>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</si>
  <si>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</si>
  <si>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</si>
  <si>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</si>
  <si>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</si>
  <si>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</si>
  <si>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</si>
  <si>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</si>
  <si>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</si>
  <si>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</si>
  <si>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</si>
  <si>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</si>
  <si>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</si>
  <si>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</si>
  <si>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</si>
  <si>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</si>
  <si>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</si>
  <si>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</si>
  <si>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</si>
  <si>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</si>
  <si>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</si>
  <si>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</si>
  <si>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</si>
  <si>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</si>
  <si>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</si>
  <si>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</si>
  <si>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</si>
  <si>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</si>
  <si>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</si>
  <si>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</si>
  <si>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</si>
  <si>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</si>
  <si>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</si>
  <si>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</si>
  <si>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</si>
  <si>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</si>
  <si>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</si>
  <si>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</si>
  <si>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</si>
  <si>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</si>
  <si>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</si>
  <si>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</si>
  <si>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</si>
  <si>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</si>
  <si>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</si>
  <si>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</si>
  <si>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</si>
  <si>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</si>
  <si>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</si>
  <si>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</si>
  <si>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</si>
  <si>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</si>
  <si>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</si>
  <si>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</si>
  <si>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</si>
  <si>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</si>
  <si>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</si>
  <si>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</si>
  <si>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</si>
  <si>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</si>
  <si>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</si>
  <si>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</si>
  <si>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</si>
  <si>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</si>
  <si>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</si>
  <si>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</si>
  <si>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</si>
  <si>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</si>
  <si>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</si>
  <si>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</si>
  <si>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</si>
  <si>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</si>
  <si>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</si>
  <si>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</si>
  <si>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</si>
  <si>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</si>
  <si>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</si>
  <si>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</si>
  <si>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</si>
  <si>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</si>
  <si>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</si>
  <si>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</si>
  <si>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</si>
  <si>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</si>
  <si>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</si>
  <si>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</si>
  <si>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</si>
  <si>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</si>
  <si>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</si>
  <si>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</si>
  <si>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</si>
  <si>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</si>
  <si>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</si>
  <si>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</si>
  <si>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</si>
  <si>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</si>
  <si>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</si>
  <si>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</si>
  <si>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</si>
  <si>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</si>
  <si>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</si>
  <si>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</si>
  <si>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</si>
  <si>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</si>
  <si>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</si>
  <si>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</si>
  <si>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</si>
  <si>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</si>
  <si>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</si>
  <si>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</si>
  <si>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</si>
  <si>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</si>
  <si>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</si>
  <si>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</si>
  <si>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</si>
  <si>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</si>
  <si>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</si>
  <si>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</si>
  <si>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</si>
  <si>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</si>
  <si>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</si>
  <si>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</si>
  <si>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</si>
  <si>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</si>
  <si>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</si>
  <si>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</si>
  <si>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</si>
  <si>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</si>
  <si>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</si>
  <si>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</si>
  <si>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</si>
  <si>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</si>
  <si>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</si>
  <si>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</si>
  <si>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</si>
  <si>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</si>
  <si>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</si>
  <si>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</si>
  <si>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</si>
  <si>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</si>
  <si>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</si>
  <si>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</si>
  <si>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</si>
  <si>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</si>
  <si>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</si>
  <si>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</si>
  <si>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</si>
  <si>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</si>
  <si>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</si>
  <si>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</si>
  <si>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</si>
  <si>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</si>
  <si>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</si>
  <si>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</si>
  <si>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</si>
  <si>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</si>
  <si>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</si>
  <si>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</si>
  <si>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</si>
  <si>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</si>
  <si>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</si>
  <si>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</si>
  <si>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</si>
  <si>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</si>
  <si>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</si>
  <si>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</si>
  <si>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</si>
  <si>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</si>
  <si>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</si>
  <si>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</si>
  <si>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</si>
  <si>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</si>
  <si>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</si>
  <si>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</si>
  <si>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</si>
  <si>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</si>
  <si>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</si>
  <si>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</si>
  <si>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</si>
  <si>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</si>
  <si>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</si>
  <si>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</si>
  <si>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</si>
  <si>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</si>
  <si>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</si>
  <si>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</si>
  <si>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</si>
  <si>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</si>
  <si>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</si>
  <si>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</si>
  <si>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</si>
  <si>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</si>
  <si>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</si>
  <si>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</si>
  <si>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</si>
  <si>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</si>
  <si>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</si>
  <si>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</si>
  <si>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</si>
  <si>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</si>
  <si>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</si>
  <si>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</si>
  <si>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</si>
  <si>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</si>
  <si>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</si>
  <si>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</si>
  <si>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</si>
  <si>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</si>
  <si>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</si>
  <si>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</si>
  <si>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</si>
  <si>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</si>
  <si>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</si>
  <si>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</si>
  <si>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</si>
  <si>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</si>
  <si>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</si>
  <si>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</si>
  <si>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</si>
  <si>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</si>
  <si>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</si>
  <si>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</si>
  <si>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</si>
  <si>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</si>
  <si>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</si>
  <si>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</si>
  <si>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</si>
  <si>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</si>
  <si>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</si>
  <si>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</si>
  <si>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</si>
  <si>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</si>
  <si>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</si>
  <si>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</si>
  <si>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</si>
  <si>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</si>
  <si>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</si>
  <si>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</si>
  <si>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</si>
  <si>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</si>
  <si>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</si>
  <si>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</si>
  <si>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</si>
  <si>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</si>
  <si>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</si>
  <si>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</si>
  <si>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</si>
  <si>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</si>
  <si>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</si>
  <si>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</si>
  <si>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</si>
  <si>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</si>
  <si>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</si>
  <si>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</si>
  <si>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</si>
  <si>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</si>
  <si>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</si>
  <si>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</si>
  <si>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</si>
  <si>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</si>
  <si>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</si>
  <si>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</si>
  <si>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</si>
  <si>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</si>
  <si>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</si>
  <si>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</si>
  <si>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</si>
  <si>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</si>
  <si>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</si>
  <si>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</si>
  <si>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</si>
  <si>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</si>
  <si>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</si>
  <si>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</si>
  <si>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</si>
  <si>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</si>
  <si>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</si>
  <si>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</si>
  <si>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</si>
  <si>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</si>
  <si>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</si>
  <si>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</si>
  <si>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</si>
  <si>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</si>
  <si>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</si>
  <si>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</si>
  <si>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</si>
  <si>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</si>
  <si>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</si>
  <si>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</si>
  <si>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</si>
  <si>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</si>
  <si>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</si>
  <si>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</si>
  <si>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</si>
  <si>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</si>
  <si>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</si>
  <si>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</si>
  <si>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</si>
  <si>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</si>
  <si>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</si>
  <si>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</si>
  <si>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</si>
  <si>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</si>
  <si>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</si>
  <si>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</si>
  <si>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</si>
  <si>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</si>
  <si>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</si>
  <si>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</si>
  <si>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</si>
  <si>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</si>
  <si>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</si>
  <si>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</si>
  <si>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</si>
  <si>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</si>
  <si>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</si>
  <si>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</si>
  <si>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</si>
  <si>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</si>
  <si>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</si>
  <si>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</si>
  <si>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</si>
  <si>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</si>
  <si>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</si>
  <si>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</si>
  <si>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</si>
  <si>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</si>
  <si>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</si>
  <si>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</si>
  <si>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</si>
  <si>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</si>
  <si>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</si>
  <si>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</si>
  <si>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</si>
  <si>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</si>
  <si>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</si>
  <si>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</si>
  <si>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</si>
  <si>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</si>
  <si>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</si>
  <si>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</si>
  <si>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</si>
  <si>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</si>
  <si>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</si>
  <si>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</si>
  <si>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</si>
  <si>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</si>
  <si>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</si>
  <si>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</si>
  <si>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</si>
  <si>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</si>
  <si>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</si>
  <si>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</si>
  <si>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</si>
  <si>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</si>
  <si>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</si>
  <si>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</si>
  <si>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</si>
  <si>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</si>
  <si>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</si>
  <si>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</si>
  <si>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</si>
  <si>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</si>
  <si>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</si>
  <si>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</si>
  <si>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</si>
  <si>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</si>
  <si>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</si>
  <si>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</si>
  <si>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</si>
  <si>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</si>
  <si>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</si>
  <si>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</si>
  <si>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</si>
  <si>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</si>
  <si>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</si>
  <si>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</si>
  <si>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</si>
  <si>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</si>
  <si>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</si>
  <si>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</si>
  <si>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</si>
  <si>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</si>
  <si>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</si>
  <si>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</si>
  <si>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</si>
  <si>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</si>
  <si>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</si>
  <si>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</si>
  <si>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</si>
  <si>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</si>
  <si>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</si>
  <si>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</si>
  <si>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</si>
  <si>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</si>
  <si>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</si>
  <si>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</si>
  <si>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</si>
  <si>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</si>
  <si>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</si>
  <si>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</si>
  <si>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</si>
  <si>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</si>
  <si>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</si>
  <si>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</si>
  <si>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</si>
  <si>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</si>
  <si>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</si>
  <si>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</si>
  <si>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</si>
  <si>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</si>
  <si>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</si>
  <si>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</si>
  <si>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</si>
  <si>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</si>
  <si>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</si>
  <si>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</si>
  <si>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</si>
  <si>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</si>
  <si>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</si>
  <si>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</si>
  <si>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</si>
  <si>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</si>
  <si>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</si>
  <si>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</si>
  <si>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</si>
  <si>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</si>
  <si>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</si>
  <si>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</si>
  <si>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</si>
  <si>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</si>
  <si>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</si>
  <si>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</si>
  <si>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</si>
  <si>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</si>
  <si>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</si>
  <si>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</si>
  <si>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</si>
  <si>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</si>
  <si>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</si>
  <si>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</si>
  <si>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</si>
  <si>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</si>
  <si>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</si>
  <si>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</si>
  <si>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</si>
  <si>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</si>
  <si>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</si>
  <si>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</si>
  <si>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</si>
  <si>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</si>
  <si>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</si>
  <si>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</si>
  <si>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</si>
  <si>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</si>
  <si>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</si>
  <si>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</si>
  <si>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</si>
  <si>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</si>
  <si>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</si>
  <si>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</si>
  <si>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</si>
  <si>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</si>
  <si>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</si>
  <si>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</si>
  <si>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</si>
  <si>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</si>
  <si>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</si>
  <si>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</si>
  <si>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</si>
  <si>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</si>
  <si>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</si>
  <si>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</si>
  <si>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</si>
  <si>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</si>
  <si>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</si>
  <si>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</si>
  <si>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</si>
  <si>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</si>
  <si>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</si>
  <si>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</si>
  <si>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</si>
  <si>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</si>
  <si>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</si>
  <si>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</si>
  <si>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</si>
  <si>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</si>
  <si>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</si>
  <si>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</si>
  <si>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</si>
  <si>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</si>
  <si>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</si>
  <si>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</si>
  <si>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</si>
  <si>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</si>
  <si>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</si>
  <si>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</si>
  <si>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</si>
  <si>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</si>
  <si>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</si>
  <si>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</si>
  <si>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</si>
  <si>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</si>
  <si>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</si>
  <si>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</si>
  <si>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</si>
  <si>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</si>
  <si>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</si>
  <si>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</si>
  <si>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</si>
  <si>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</si>
  <si>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</si>
  <si>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</si>
  <si>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</si>
  <si>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</si>
  <si>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</si>
  <si>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</si>
  <si>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</si>
  <si>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</si>
  <si>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</si>
  <si>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</si>
  <si>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</si>
  <si>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</si>
  <si>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</si>
  <si>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</si>
  <si>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</si>
  <si>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</si>
  <si>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</si>
  <si>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</si>
  <si>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</si>
  <si>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</si>
  <si>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</si>
  <si>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</si>
  <si>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</si>
  <si>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</si>
  <si>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</si>
  <si>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</si>
  <si>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</si>
  <si>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</si>
  <si>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</si>
  <si>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</si>
  <si>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</si>
  <si>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</si>
  <si>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</si>
  <si>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</si>
  <si>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</si>
  <si>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</si>
  <si>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</si>
  <si>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</si>
  <si>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</si>
  <si>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</si>
  <si>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</si>
  <si>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</si>
  <si>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</si>
  <si>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</si>
  <si>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</si>
  <si>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</si>
  <si>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</si>
  <si>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</si>
  <si>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</si>
  <si>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</si>
  <si>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</si>
  <si>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</si>
  <si>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</si>
  <si>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</si>
  <si>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</si>
  <si>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</si>
  <si>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</si>
  <si>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</si>
  <si>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</si>
  <si>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</si>
  <si>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</si>
  <si>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</si>
  <si>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</si>
  <si>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</si>
  <si>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</si>
  <si>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</si>
  <si>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</si>
  <si>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</si>
  <si>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</si>
  <si>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</si>
  <si>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</si>
  <si>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</si>
  <si>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</si>
  <si>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</si>
  <si>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</si>
  <si>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</si>
  <si>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</si>
  <si>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</si>
  <si>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</si>
  <si>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</si>
  <si>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</si>
  <si>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</si>
  <si>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</si>
  <si>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</si>
  <si>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</si>
  <si>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</si>
  <si>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</si>
  <si>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</si>
  <si>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</si>
  <si>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</si>
  <si>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</si>
  <si>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</si>
  <si>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</si>
  <si>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</si>
  <si>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</si>
  <si>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</si>
  <si>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</si>
  <si>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</si>
  <si>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</si>
  <si>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</si>
  <si>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</si>
  <si>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</si>
  <si>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</si>
  <si>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</si>
  <si>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</si>
  <si>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</si>
  <si>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</si>
  <si>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</si>
  <si>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</si>
  <si>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</si>
  <si>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</si>
  <si>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</si>
  <si>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</si>
  <si>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</si>
  <si>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</si>
  <si>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</si>
  <si>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</si>
  <si>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</si>
  <si>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</si>
  <si>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</si>
  <si>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</si>
  <si>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</si>
  <si>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</si>
  <si>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</si>
  <si>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</si>
  <si>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</si>
  <si>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</si>
  <si>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</si>
  <si>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</si>
  <si>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</si>
  <si>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</si>
  <si>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</si>
  <si>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</si>
  <si>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</si>
  <si>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</si>
  <si>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</si>
  <si>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</si>
  <si>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</si>
  <si>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</si>
  <si>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</si>
  <si>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</si>
  <si>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</si>
  <si>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</si>
  <si>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</si>
  <si>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</si>
  <si>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</si>
  <si>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</si>
  <si>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</si>
  <si>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</si>
  <si>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</si>
  <si>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</si>
  <si>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</si>
  <si>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</si>
  <si>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</si>
  <si>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</si>
  <si>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</si>
  <si>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</si>
  <si>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</si>
  <si>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</si>
  <si>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</si>
  <si>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</si>
  <si>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</si>
  <si>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</si>
  <si>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</si>
  <si>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</si>
  <si>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</si>
  <si>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</si>
  <si>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</si>
  <si>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</si>
  <si>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</si>
  <si>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</si>
  <si>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</si>
  <si>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</si>
  <si>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</si>
  <si>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</si>
  <si>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</si>
  <si>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</si>
  <si>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</si>
  <si>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</si>
  <si>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</si>
  <si>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</si>
  <si>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</si>
  <si>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</si>
  <si>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</si>
  <si>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</si>
  <si>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</si>
  <si>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</si>
  <si>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</si>
  <si>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</si>
  <si>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</si>
  <si>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</si>
  <si>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</si>
  <si>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</si>
  <si>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</si>
  <si>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</si>
  <si>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</si>
  <si>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</si>
  <si>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</si>
  <si>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</si>
  <si>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</si>
  <si>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</si>
  <si>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</si>
  <si>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</si>
  <si>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</si>
  <si>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</si>
  <si>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</si>
  <si>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</si>
  <si>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</si>
  <si>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</si>
  <si>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</si>
  <si>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</si>
  <si>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</si>
  <si>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</si>
  <si>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</si>
  <si>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</si>
  <si>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</si>
  <si>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</si>
  <si>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</si>
  <si>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</si>
  <si>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</si>
  <si>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</si>
  <si>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</si>
  <si>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</si>
  <si>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</si>
  <si>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</si>
  <si>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</si>
  <si>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</si>
  <si>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</si>
  <si>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</si>
  <si>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</si>
  <si>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</si>
  <si>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</si>
  <si>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</si>
  <si>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</si>
  <si>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</si>
  <si>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</si>
  <si>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</si>
  <si>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</si>
  <si>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</si>
  <si>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</si>
  <si>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</si>
  <si>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</si>
  <si>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</si>
  <si>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</si>
  <si>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</si>
  <si>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</si>
  <si>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</si>
  <si>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</si>
  <si>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</si>
  <si>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</si>
  <si>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</si>
  <si>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</si>
  <si>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</si>
  <si>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</si>
  <si>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</si>
  <si>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</si>
  <si>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</si>
  <si>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</si>
  <si>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</si>
  <si>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</si>
  <si>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</si>
  <si>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</si>
  <si>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</si>
  <si>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</si>
  <si>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</si>
  <si>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</si>
  <si>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</si>
  <si>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</si>
  <si>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</si>
  <si>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</si>
  <si>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</si>
  <si>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</si>
  <si>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</si>
  <si>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</si>
  <si>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</si>
  <si>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</si>
  <si>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</si>
  <si>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</si>
  <si>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</si>
  <si>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</si>
  <si>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</si>
  <si>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</si>
  <si>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</si>
  <si>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</si>
  <si>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</si>
  <si>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</si>
  <si>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</si>
  <si>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</si>
  <si>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</si>
  <si>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</si>
  <si>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</si>
  <si>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</si>
  <si>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</si>
  <si>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</si>
  <si>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</si>
  <si>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</si>
  <si>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</si>
  <si>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</si>
  <si>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</si>
  <si>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</si>
  <si>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</si>
  <si>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</si>
  <si>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</si>
  <si>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</si>
  <si>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</si>
  <si>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</si>
  <si>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</si>
  <si>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</si>
  <si>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</si>
  <si>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</si>
  <si>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</si>
  <si>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</si>
  <si>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</si>
  <si>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</si>
  <si>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</si>
  <si>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</si>
  <si>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</si>
  <si>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</si>
  <si>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</si>
  <si>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</si>
  <si>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</si>
  <si>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</si>
  <si>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</si>
  <si>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</si>
  <si>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</si>
  <si>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</si>
  <si>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</si>
  <si>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</si>
  <si>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</si>
  <si>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</si>
  <si>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</si>
  <si>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</si>
  <si>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</si>
  <si>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</si>
  <si>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</si>
  <si>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</si>
  <si>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</si>
  <si>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</si>
  <si>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</si>
  <si>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</si>
  <si>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</si>
  <si>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</si>
  <si>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</si>
  <si>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</si>
  <si>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</si>
  <si>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</si>
  <si>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</si>
  <si>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</si>
  <si>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</si>
  <si>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</si>
  <si>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</si>
  <si>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</si>
  <si>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</si>
  <si>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</si>
  <si>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</si>
  <si>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</si>
  <si>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</si>
  <si>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</si>
  <si>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</si>
  <si>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</si>
  <si>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</si>
  <si>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</si>
  <si>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</si>
  <si>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</si>
  <si>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</si>
  <si>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</si>
  <si>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</si>
  <si>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</si>
  <si>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</si>
  <si>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</si>
  <si>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</si>
  <si>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</si>
  <si>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</si>
  <si>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</si>
  <si>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</si>
  <si>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</si>
  <si>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</si>
  <si>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</si>
  <si>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</si>
  <si>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</si>
  <si>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</si>
  <si>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</si>
  <si>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</si>
  <si>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</si>
  <si>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</si>
  <si>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284,08</t>
  </si>
  <si>
    <t>256,32</t>
  </si>
  <si>
    <t>122,17</t>
  </si>
  <si>
    <t>143,45</t>
  </si>
  <si>
    <t>8,61</t>
  </si>
  <si>
    <t>334,44</t>
  </si>
  <si>
    <t>49,56</t>
  </si>
  <si>
    <t>4,44</t>
  </si>
  <si>
    <t>14,38</t>
  </si>
  <si>
    <t>8,57</t>
  </si>
  <si>
    <t>22,77</t>
  </si>
  <si>
    <t>18,45</t>
  </si>
  <si>
    <t>75.000,00</t>
  </si>
  <si>
    <t>75,07</t>
  </si>
  <si>
    <t>0,48</t>
  </si>
  <si>
    <t>1.248.303,17</t>
  </si>
  <si>
    <t>1.770.103,29</t>
  </si>
  <si>
    <t>0,05</t>
  </si>
  <si>
    <t>-600.000,00</t>
  </si>
  <si>
    <t>-100.000,00</t>
  </si>
  <si>
    <t>-550.000,00</t>
  </si>
  <si>
    <t>-50.000,00</t>
  </si>
  <si>
    <t>-0,90</t>
  </si>
  <si>
    <t>-150.000,00</t>
  </si>
  <si>
    <t>-110.000,00</t>
  </si>
  <si>
    <t>-20.000,00</t>
  </si>
  <si>
    <t>-22.000,00</t>
  </si>
  <si>
    <t>-400.000,00</t>
  </si>
  <si>
    <t>-450.000,00</t>
  </si>
  <si>
    <t>-641,83</t>
  </si>
  <si>
    <t>-45.000,00</t>
  </si>
  <si>
    <t>-65.000,00</t>
  </si>
  <si>
    <t>-170.000,00</t>
  </si>
  <si>
    <t>-177,05</t>
  </si>
  <si>
    <t>-15.000,00</t>
  </si>
  <si>
    <t>-210,00</t>
  </si>
  <si>
    <t>-60.000,00</t>
  </si>
  <si>
    <t>-10.076,29</t>
  </si>
  <si>
    <t>-9.840,76</t>
  </si>
  <si>
    <t>-300.000,00</t>
  </si>
  <si>
    <t>-28.000,00</t>
  </si>
  <si>
    <t>-5.000,00</t>
  </si>
  <si>
    <t>-1.705,72</t>
  </si>
  <si>
    <t>-3.000,00</t>
  </si>
  <si>
    <t>-10.000,00</t>
  </si>
  <si>
    <t>-9.000,00</t>
  </si>
  <si>
    <t>-1.000,00</t>
  </si>
  <si>
    <t>-1.012,60</t>
  </si>
  <si>
    <t>-3.500,00</t>
  </si>
  <si>
    <t>-250.000,00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</si>
  <si>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</si>
  <si>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</si>
  <si>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</si>
  <si>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</si>
  <si>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</si>
  <si>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</si>
  <si>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</si>
  <si>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</si>
  <si>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</si>
  <si>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</si>
  <si>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</si>
  <si>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</si>
  <si>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</si>
  <si>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</si>
  <si>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</si>
  <si>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</si>
  <si>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</si>
  <si>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</si>
  <si>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</si>
  <si>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</si>
  <si>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</si>
  <si>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</si>
  <si>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</si>
  <si>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</si>
  <si>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</si>
  <si>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</si>
  <si>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</si>
  <si>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</si>
  <si>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</si>
  <si>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</si>
  <si>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</si>
  <si>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</si>
  <si>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</si>
  <si>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</si>
  <si>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</si>
  <si>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</si>
  <si>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</si>
  <si>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</si>
  <si>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</si>
  <si>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</si>
  <si>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</si>
  <si>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</si>
  <si>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</si>
  <si>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</si>
  <si>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</si>
  <si>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</si>
  <si>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</si>
  <si>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</si>
  <si>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</si>
  <si>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</si>
  <si>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</si>
  <si>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</si>
  <si>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</si>
  <si>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</si>
  <si>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</si>
  <si>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</si>
  <si>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</si>
  <si>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</si>
  <si>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</si>
  <si>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</si>
  <si>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</si>
  <si>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</si>
  <si>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</si>
  <si>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</si>
  <si>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</si>
  <si>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</si>
  <si>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</si>
  <si>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</si>
  <si>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</si>
  <si>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</si>
  <si>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</si>
  <si>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</si>
  <si>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</si>
  <si>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</si>
  <si>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</si>
  <si>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</si>
  <si>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</si>
  <si>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</si>
  <si>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</si>
  <si>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</si>
  <si>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</si>
  <si>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</si>
  <si>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</si>
  <si>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</si>
  <si>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</si>
  <si>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</si>
  <si>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</si>
  <si>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</si>
  <si>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</si>
  <si>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</si>
  <si>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</si>
  <si>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</si>
  <si>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</si>
  <si>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</si>
  <si>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</si>
  <si>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</si>
  <si>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</si>
  <si>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</si>
  <si>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</si>
  <si>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</si>
  <si>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</si>
  <si>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</si>
  <si>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</si>
  <si>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</si>
  <si>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</si>
  <si>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</si>
  <si>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</si>
  <si>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</si>
  <si>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</si>
  <si>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</si>
  <si>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</si>
  <si>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</si>
  <si>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</si>
  <si>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</si>
  <si>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</si>
  <si>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</si>
  <si>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</si>
  <si>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</si>
  <si>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</si>
  <si>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</si>
  <si>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</si>
  <si>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</si>
  <si>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</si>
  <si>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</si>
  <si>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</si>
  <si>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</si>
  <si>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</si>
  <si>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</si>
  <si>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</si>
  <si>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</si>
  <si>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</si>
  <si>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</si>
  <si>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</si>
  <si>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</si>
  <si>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</si>
  <si>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</si>
  <si>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</si>
  <si>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</si>
  <si>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</si>
  <si>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</si>
  <si>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</si>
  <si>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</si>
  <si>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</si>
  <si>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</si>
  <si>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</si>
  <si>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</si>
  <si>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</si>
  <si>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</si>
  <si>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</si>
  <si>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</si>
  <si>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</si>
  <si>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</si>
  <si>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</si>
  <si>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</si>
  <si>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</si>
  <si>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</si>
  <si>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</si>
  <si>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</si>
  <si>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</si>
  <si>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</si>
  <si>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</si>
  <si>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</si>
  <si>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</si>
  <si>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</si>
  <si>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</si>
  <si>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</si>
  <si>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</si>
  <si>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</si>
  <si>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</si>
  <si>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</si>
  <si>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</si>
  <si>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</si>
  <si>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</si>
  <si>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</si>
  <si>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</si>
  <si>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</si>
  <si>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</si>
  <si>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</si>
  <si>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</si>
  <si>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</si>
  <si>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</si>
  <si>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</si>
  <si>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</si>
  <si>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</si>
  <si>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</si>
  <si>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</si>
  <si>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</si>
  <si>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</si>
  <si>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</si>
  <si>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</si>
  <si>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</si>
  <si>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</si>
  <si>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</si>
  <si>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</si>
  <si>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</si>
  <si>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</si>
  <si>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</si>
  <si>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</si>
  <si>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</si>
  <si>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</si>
  <si>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</si>
  <si>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</si>
  <si>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</si>
  <si>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</si>
  <si>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</si>
  <si>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</si>
  <si>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</si>
  <si>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</si>
  <si>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</si>
  <si>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</si>
  <si>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</si>
  <si>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</si>
  <si>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</si>
  <si>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</si>
  <si>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</si>
  <si>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</si>
  <si>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</si>
  <si>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</si>
  <si>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</si>
  <si>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</si>
  <si>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</si>
  <si>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</si>
  <si>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</si>
  <si>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</si>
  <si>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</si>
  <si>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</si>
  <si>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</si>
  <si>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</si>
  <si>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</si>
  <si>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</si>
  <si>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</si>
  <si>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</si>
  <si>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</si>
  <si>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</si>
  <si>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</si>
  <si>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</si>
  <si>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</si>
  <si>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</si>
  <si>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</si>
  <si>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</si>
  <si>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</si>
  <si>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</si>
  <si>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</si>
  <si>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</si>
  <si>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</si>
  <si>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</si>
  <si>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</si>
  <si>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</si>
  <si>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</si>
  <si>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</si>
  <si>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</si>
  <si>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</si>
  <si>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</si>
  <si>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</si>
  <si>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</si>
  <si>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</si>
  <si>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</si>
  <si>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</si>
  <si>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</si>
  <si>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</si>
  <si>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</si>
  <si>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</si>
  <si>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</si>
  <si>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</si>
  <si>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</si>
  <si>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</si>
  <si>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</si>
  <si>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</si>
  <si>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</si>
  <si>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</si>
  <si>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</si>
  <si>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</si>
  <si>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</si>
  <si>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</si>
  <si>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</si>
  <si>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</si>
  <si>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</si>
  <si>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</si>
  <si>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</si>
  <si>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</si>
  <si>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</si>
  <si>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</si>
  <si>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</si>
  <si>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</si>
  <si>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</si>
  <si>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</si>
  <si>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</si>
  <si>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</si>
  <si>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</si>
  <si>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</si>
  <si>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</si>
  <si>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</si>
  <si>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</si>
  <si>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</si>
  <si>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</si>
  <si>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</si>
  <si>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</si>
  <si>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</si>
  <si>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</si>
  <si>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</si>
  <si>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</si>
  <si>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</si>
  <si>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</si>
  <si>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</si>
  <si>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</si>
  <si>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</si>
  <si>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</si>
  <si>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</si>
  <si>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</si>
  <si>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</si>
  <si>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</si>
  <si>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</si>
  <si>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</si>
  <si>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</si>
  <si>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</si>
  <si>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</si>
  <si>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</si>
  <si>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</si>
  <si>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</si>
  <si>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</si>
  <si>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</si>
  <si>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</si>
  <si>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</si>
  <si>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</si>
  <si>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</si>
  <si>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</si>
  <si>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</si>
  <si>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</si>
  <si>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</si>
  <si>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</si>
  <si>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</si>
  <si>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</si>
  <si>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</si>
  <si>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</si>
  <si>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</si>
  <si>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</si>
  <si>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</si>
  <si>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</si>
  <si>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</si>
  <si>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</si>
  <si>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</si>
  <si>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</si>
  <si>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</si>
  <si>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</si>
  <si>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</si>
  <si>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</si>
  <si>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</si>
  <si>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</si>
  <si>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</si>
  <si>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</si>
  <si>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</si>
  <si>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</si>
  <si>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</si>
  <si>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</si>
  <si>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</si>
  <si>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</si>
  <si>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</si>
  <si>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</si>
  <si>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</si>
  <si>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</si>
  <si>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</si>
  <si>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</si>
  <si>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</si>
  <si>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</si>
  <si>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</si>
  <si>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</si>
  <si>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</si>
  <si>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</si>
  <si>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</si>
  <si>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</si>
  <si>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</si>
  <si>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</si>
  <si>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</si>
  <si>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</si>
  <si>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</si>
  <si>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</si>
  <si>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</si>
  <si>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</si>
  <si>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</si>
  <si>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</si>
  <si>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</si>
  <si>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</si>
  <si>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</si>
  <si>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</si>
  <si>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</si>
  <si>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</si>
  <si>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</si>
  <si>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</si>
  <si>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</si>
  <si>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</si>
  <si>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</si>
  <si>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</si>
  <si>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</si>
  <si>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</si>
  <si>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</si>
  <si>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</si>
  <si>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</si>
  <si>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</si>
  <si>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</si>
  <si>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</si>
  <si>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</si>
  <si>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</si>
  <si>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</si>
  <si>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</si>
  <si>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</si>
  <si>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</si>
  <si>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</si>
  <si>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</si>
  <si>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</si>
  <si>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</si>
  <si>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</si>
  <si>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</si>
  <si>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</si>
  <si>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</si>
  <si>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</si>
  <si>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</si>
  <si>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</si>
  <si>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</si>
  <si>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</si>
  <si>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</si>
  <si>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</si>
  <si>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</si>
  <si>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</si>
  <si>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</si>
  <si>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</si>
  <si>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</si>
  <si>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</si>
  <si>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</si>
  <si>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</si>
  <si>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</si>
  <si>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</si>
  <si>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</si>
  <si>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</si>
  <si>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</si>
  <si>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</si>
  <si>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</si>
  <si>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</si>
  <si>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</si>
  <si>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</si>
  <si>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</si>
  <si>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</si>
  <si>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</si>
  <si>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</si>
  <si>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</si>
  <si>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</si>
  <si>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</si>
  <si>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</si>
  <si>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</si>
  <si>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</si>
  <si>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</si>
  <si>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</si>
  <si>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</si>
  <si>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</si>
  <si>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</si>
  <si>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</si>
  <si>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</si>
  <si>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</si>
  <si>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</si>
  <si>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</si>
  <si>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</si>
  <si>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</si>
  <si>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</si>
  <si>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</si>
  <si>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</si>
  <si>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</si>
  <si>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</si>
  <si>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</si>
  <si>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</si>
  <si>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</si>
  <si>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</si>
  <si>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</si>
  <si>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</si>
  <si>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</si>
  <si>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</si>
  <si>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</si>
  <si>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</si>
  <si>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</si>
  <si>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</si>
  <si>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</si>
  <si>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</si>
  <si>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</si>
  <si>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</si>
  <si>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</si>
  <si>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</si>
  <si>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</si>
  <si>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</si>
  <si>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</si>
  <si>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</si>
  <si>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</si>
  <si>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</si>
  <si>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</si>
  <si>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</si>
  <si>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</si>
  <si>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</si>
  <si>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</si>
  <si>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</si>
  <si>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</si>
  <si>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</si>
  <si>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</si>
  <si>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</si>
  <si>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</si>
  <si>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</si>
  <si>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</si>
  <si>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</si>
  <si>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</si>
  <si>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</si>
  <si>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</si>
  <si>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</si>
  <si>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</si>
  <si>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</si>
  <si>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</si>
  <si>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</si>
  <si>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</si>
  <si>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</si>
  <si>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</si>
  <si>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</si>
  <si>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</si>
  <si>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</si>
  <si>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</si>
  <si>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</si>
  <si>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</si>
  <si>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</si>
  <si>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</si>
  <si>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</si>
  <si>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</si>
  <si>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</si>
  <si>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</si>
  <si>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</si>
  <si>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</si>
  <si>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</si>
  <si>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</si>
  <si>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</si>
  <si>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</si>
  <si>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</si>
  <si>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</si>
  <si>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</si>
  <si>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</si>
  <si>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</si>
  <si>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</si>
  <si>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</si>
  <si>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</si>
  <si>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</si>
  <si>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</si>
  <si>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</si>
  <si>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</si>
  <si>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</si>
  <si>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</si>
  <si>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</si>
  <si>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</si>
  <si>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</si>
  <si>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</si>
  <si>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</si>
  <si>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</si>
  <si>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</si>
  <si>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</si>
  <si>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</si>
  <si>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</si>
  <si>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</si>
  <si>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</si>
  <si>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</si>
  <si>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</si>
  <si>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</si>
  <si>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</si>
  <si>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</si>
  <si>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</si>
  <si>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</si>
  <si>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</si>
  <si>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</si>
  <si>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</si>
  <si>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</si>
  <si>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</si>
  <si>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</si>
  <si>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</si>
  <si>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</si>
  <si>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</si>
  <si>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</si>
  <si>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</si>
  <si>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</si>
  <si>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</si>
  <si>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</si>
  <si>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</si>
  <si>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</si>
  <si>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</si>
  <si>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</si>
  <si>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</si>
  <si>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</si>
  <si>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</si>
  <si>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</si>
  <si>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</si>
  <si>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</si>
  <si>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</si>
  <si>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</si>
  <si>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</si>
  <si>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</si>
  <si>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</si>
  <si>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</si>
  <si>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</si>
  <si>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</si>
  <si>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</si>
  <si>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</si>
  <si>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</si>
  <si>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</si>
  <si>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</si>
  <si>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</si>
  <si>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</si>
  <si>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</si>
  <si>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</si>
  <si>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</si>
  <si>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</si>
  <si>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</si>
  <si>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</si>
  <si>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</si>
  <si>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</si>
  <si>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</si>
  <si>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</si>
  <si>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</si>
  <si>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</si>
  <si>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</si>
  <si>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</si>
  <si>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</si>
  <si>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</si>
  <si>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</si>
  <si>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</si>
  <si>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</si>
  <si>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</si>
  <si>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</si>
  <si>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</si>
  <si>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</si>
  <si>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</si>
  <si>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</si>
  <si>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</si>
  <si>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</si>
  <si>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</si>
  <si>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</si>
  <si>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</si>
  <si>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</si>
  <si>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</si>
  <si>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</si>
  <si>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</si>
  <si>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</si>
  <si>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</si>
  <si>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</si>
  <si>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</si>
  <si>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</si>
  <si>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</si>
  <si>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</si>
  <si>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</si>
  <si>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</si>
  <si>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</si>
  <si>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</si>
  <si>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</si>
  <si>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</si>
  <si>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</si>
  <si>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</si>
  <si>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</si>
  <si>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</si>
  <si>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</si>
  <si>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</si>
  <si>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</si>
  <si>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</si>
  <si>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</si>
  <si>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</si>
  <si>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</si>
  <si>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</si>
  <si>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</si>
  <si>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</si>
  <si>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</si>
  <si>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</si>
  <si>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</si>
  <si>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</si>
  <si>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</si>
  <si>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</si>
  <si>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</si>
  <si>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</si>
  <si>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</si>
  <si>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</si>
  <si>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</si>
  <si>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</si>
  <si>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</si>
  <si>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</si>
  <si>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</si>
  <si>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</si>
  <si>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</si>
  <si>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</si>
  <si>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</si>
  <si>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</si>
  <si>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</si>
  <si>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</si>
  <si>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</si>
  <si>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</si>
  <si>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</si>
  <si>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</si>
  <si>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</si>
  <si>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</si>
  <si>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</si>
  <si>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</si>
  <si>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</si>
  <si>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</si>
  <si>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</si>
  <si>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</si>
  <si>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</si>
  <si>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</si>
  <si>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</si>
  <si>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</si>
  <si>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</si>
  <si>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</si>
  <si>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</si>
  <si>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</si>
  <si>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PAGAMENTO PARCELA MAQUINA</t>
  </si>
  <si>
    <t>SECRETARIA DA FAZENDA -1/6</t>
  </si>
  <si>
    <t>ENCARGOS CONTRATADO</t>
  </si>
  <si>
    <t>ENCARGOS CONTRATADO IOF</t>
  </si>
  <si>
    <t>DIEGO TEIXEIRA</t>
  </si>
  <si>
    <t xml:space="preserve">PAGAMENTO  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</si>
  <si>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</si>
  <si>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</si>
  <si>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</si>
  <si>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</si>
  <si>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</si>
  <si>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</si>
  <si>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</si>
  <si>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</si>
  <si>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</si>
  <si>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</si>
  <si>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</si>
  <si>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</si>
  <si>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</si>
  <si>
    <t>FGTS RESCISORIO LEANDRO MARQUES</t>
  </si>
  <si>
    <t>FGTS RESCISORIO MARCOS MELLO</t>
  </si>
  <si>
    <t>TICKET - CX CAUÃ 140 / VINICIUS 347,48</t>
  </si>
  <si>
    <t>Ismael Dapper - 8 CHIPS VIVO</t>
  </si>
  <si>
    <t xml:space="preserve">  </t>
  </si>
  <si>
    <t>MINISTERIO DA FAZENDA</t>
  </si>
  <si>
    <t>FENIX TEL.DST MAT.TELEF LTD</t>
  </si>
  <si>
    <t>ENVIEL INDUSTRIAL LTDA</t>
  </si>
  <si>
    <t>Compra parte final caçamba</t>
  </si>
  <si>
    <t>Pagamento rondinei fibrasil</t>
  </si>
  <si>
    <t>BRUNO LUIZ SIQUEIRA O</t>
  </si>
  <si>
    <t>DEBITO CONVENIO SEGURO</t>
  </si>
  <si>
    <t>A.NEVES-SOC.INDIV.DE ADVOCACIA</t>
  </si>
  <si>
    <t>SEFAZ RS IPVA</t>
  </si>
  <si>
    <t>Feninfra</t>
  </si>
  <si>
    <t xml:space="preserve">TICKET - CX RICARDO 280 </t>
  </si>
  <si>
    <t>FLASH - CX AMIZAEL</t>
  </si>
  <si>
    <t>FLASH  - CX SAMURAI OBRA</t>
  </si>
  <si>
    <t>SWILE - LEANDRO 955,54/MARCOS 330/WELLISON 230</t>
  </si>
  <si>
    <t>MAXIMILIANO DE OLIVEIRA LOGA - AÇÃO TRABALHISTA</t>
  </si>
  <si>
    <t>SIND DOS TR EMPR TELEC OP MESAS - SC</t>
  </si>
  <si>
    <t>DICO AUTO MECANICA LTDA</t>
  </si>
  <si>
    <t>Pagamento distrato Onofre Teodoro junior sc</t>
  </si>
  <si>
    <t>Conserto bancos uno</t>
  </si>
  <si>
    <t>Pagamento taxa alvará prefeitura de Colombo PR site PRCBX 32</t>
  </si>
  <si>
    <t>Pagamento ATR sccnv02</t>
  </si>
  <si>
    <t>Transferência caçamba</t>
  </si>
  <si>
    <t>Transferência entre contas - BRADESCO</t>
  </si>
  <si>
    <t>EMPRESTIMO BANCARIO</t>
  </si>
  <si>
    <t>YURI GONÇALVES SO</t>
  </si>
  <si>
    <t>MATEUS ALTERMANN PAIX</t>
  </si>
  <si>
    <t>EDSON SANTOS DE BARROS</t>
  </si>
  <si>
    <t>RECARGA FLASH TERCEIROS JOSMAR</t>
  </si>
  <si>
    <t>EMPRESTIMO BANCARIOS</t>
  </si>
  <si>
    <t>FLASH - CX SAMURAI - PELO SERVIÇO DA OBRA</t>
  </si>
  <si>
    <t>TICKET - CX CAUÃ 635/ SIDINEI 280</t>
  </si>
  <si>
    <t>Conserto DAFF -Colocar como custo/ adiantamento TecnoDrill..Serviço com nota para Jle</t>
  </si>
  <si>
    <t>Conserto carroceria CARGO -CUSTOS TECNODRILL -TEMOS NOTA DE TODOS OA SERVIÇOS EM NOME DA Jle</t>
  </si>
  <si>
    <t>Pagamento compra 2 celulares</t>
  </si>
  <si>
    <t>DEBITO CONV. SEGUROS</t>
  </si>
  <si>
    <t>Pagamento caju sc</t>
  </si>
  <si>
    <t>DEBITO CONV. TRIBUTO FEDERAIS</t>
  </si>
  <si>
    <t>CAJU VR BASE RS</t>
  </si>
  <si>
    <t>FLASH - VA ALIMENTAÇÃO BASE RS</t>
  </si>
  <si>
    <t>FLASH - CX CAUÃ 70/ SIDINEI 70</t>
  </si>
  <si>
    <t xml:space="preserve">MERCADO ROSELE DOM PEDRITO </t>
  </si>
  <si>
    <t>Adiantamento não descontar Samurai - TRABALHO OBRA</t>
  </si>
  <si>
    <t>Pagamento ATR prpva 15</t>
  </si>
  <si>
    <t>Pagamento ATR sccrq01</t>
  </si>
  <si>
    <t>Pagamento taxa vistoria DER</t>
  </si>
  <si>
    <t>Pagamento d 60347cb 989 bscbnud4</t>
  </si>
  <si>
    <t>JULHO</t>
  </si>
  <si>
    <t>STARLINK BRAZIL</t>
  </si>
  <si>
    <t>BAIRON - VALOR PARA EXAME</t>
  </si>
  <si>
    <t>GUIGO - VALOR PARA EXAME</t>
  </si>
  <si>
    <t>REEMBOLSO - VINICIUS SAMPAIO RODR</t>
  </si>
  <si>
    <t>ALUGUEL TERRENO SC - MARCIA REGINA FORBICI</t>
  </si>
  <si>
    <t>Distrato Onofre Teodoro junior sc</t>
  </si>
  <si>
    <t xml:space="preserve">IOF EMPRESTIMO </t>
  </si>
  <si>
    <t>Pagamento alcas RS e bap PR</t>
  </si>
  <si>
    <t>Pagamento Mayara - PISCOLOGA</t>
  </si>
  <si>
    <t>Adiantamento Giovane RS</t>
  </si>
  <si>
    <t>DOM PEDRITO</t>
  </si>
  <si>
    <t>FLASH- VR JOÃO 826,20/ WELLINGTON VR 826,20 E 400 MOBILIDADE</t>
  </si>
  <si>
    <t>FLASH - VR VALDEMAR 826,20 / RAUL 826,20</t>
  </si>
  <si>
    <t>TICKET - CX KAUE 280 / JUAREZ 335,70</t>
  </si>
  <si>
    <t>Pagamento distrato Renato kinap</t>
  </si>
  <si>
    <t>Gasto com transporte RS</t>
  </si>
  <si>
    <t>Pagamento ATR SCCNG01</t>
  </si>
  <si>
    <t>AP WIP TOWER BRASIL</t>
  </si>
  <si>
    <t>JANTA BASE SC</t>
  </si>
  <si>
    <t>Pagamento caju SC Cauã  VINICIUS</t>
  </si>
  <si>
    <t>VA Cauã RS - FEITO ERRADO</t>
  </si>
  <si>
    <t>Pagamento Guia pagamento processo</t>
  </si>
  <si>
    <t>Suporte Star link</t>
  </si>
  <si>
    <t>Conserto banco Strada SC</t>
  </si>
  <si>
    <t>Caixa Aldair - FAROL STRADA</t>
  </si>
  <si>
    <t xml:space="preserve">DEBITO PACOTE SERVIÇOS </t>
  </si>
  <si>
    <t>Pagamento ATR prrla11</t>
  </si>
  <si>
    <t>Pagamento Evandro marcos raimudi pescoço</t>
  </si>
  <si>
    <t>DETRAN I PVA - PLACA ITY6E15</t>
  </si>
  <si>
    <t>Pagamento cliceu José Vieira pr</t>
  </si>
  <si>
    <t xml:space="preserve">SANEPAR </t>
  </si>
  <si>
    <t>FLASH - CX ADM - VITOR</t>
  </si>
  <si>
    <t>FLASH - PF ELIZA</t>
  </si>
  <si>
    <t>FLASH - REEMBOLSO ALDAIR 252/ ZANI399,46</t>
  </si>
  <si>
    <t xml:space="preserve">FLASH - WESLEY PAGAMENTO FERIAS TRABALHADA 3/10 NESTE MÊS
</t>
  </si>
  <si>
    <t>TERRENO - 8/18 - FRANCISCO EUGENIO HUGENTOBLER</t>
  </si>
  <si>
    <t>MUNDO LINHA VIVA E EQUIPAMENTOS</t>
  </si>
  <si>
    <t>PORTO SEGURO</t>
  </si>
  <si>
    <t>HOTEL MORIAH LTDA - ADRIANO E FELIPE</t>
  </si>
  <si>
    <t>VANDERLEI MARQUES - ALUGUEL APARTAMENTO INCLUSO ENERGIA, AGUA, GAS, IPTU, CONDONIMIO</t>
  </si>
  <si>
    <t>Pagamento conta internet claro SC</t>
  </si>
  <si>
    <t>Cx Edivaldo Alex de Lima</t>
  </si>
  <si>
    <t>FLASH - ADIANTAMENTO TERCEIRO PR</t>
  </si>
  <si>
    <t>WILLIAM DUTRA CORONAD</t>
  </si>
  <si>
    <t>Pagamento instalação de duas câmeras base nova e ajustes alarme base atual</t>
  </si>
  <si>
    <t>Jair pedreiro base nova</t>
  </si>
  <si>
    <t>Adiantamento Jorge MateusSC</t>
  </si>
  <si>
    <t>SANI JUNIOR PINHEIRO - VALOR PARA EXAME</t>
  </si>
  <si>
    <t>BRUNO DOS SANTOS REZER - PLACA IXR2A86/BCT4E50/IRX9J08/RMR8062 AUTORIZODO PELO ALDAI</t>
  </si>
  <si>
    <t>FLASH - PF FELIPE MORANDO</t>
  </si>
  <si>
    <t>FLASH - COMBUSTIVEL SC ALINE E MARIA EDUARDA</t>
  </si>
  <si>
    <t>FLASH - PF BASE SC</t>
  </si>
  <si>
    <t>FLASH - COMBUSTIVEL BASE SC</t>
  </si>
  <si>
    <t>FLASH - PF BASE PR</t>
  </si>
  <si>
    <t>IMPERIAL HOTEL LTDA - DUAS ESTADIA ADRIANO E FELIPE</t>
  </si>
  <si>
    <t>David Maykon Mello Brandão</t>
  </si>
  <si>
    <t>Compra de otdr</t>
  </si>
  <si>
    <t>Pagamento aluguel barracão arapongas</t>
  </si>
  <si>
    <t xml:space="preserve">SALARIO BASE SC </t>
  </si>
  <si>
    <t>Cartão flash Edu</t>
  </si>
  <si>
    <t>Adiantamento Multiex</t>
  </si>
  <si>
    <t>COMPACTA EQUIPAMENTOS LTDA</t>
  </si>
  <si>
    <t>A H CORREA E SILVA LTDA</t>
  </si>
  <si>
    <t>CARTÃO DEBITO EMPRESAS</t>
  </si>
  <si>
    <t>Adiantamento Jorge Mateus SC</t>
  </si>
  <si>
    <t>ESTADIA SIDINEI 08/07 LAJEADO</t>
  </si>
  <si>
    <t>REPARO IMPRESSORA ADM</t>
  </si>
  <si>
    <t>SILVANE CRISTINA BUGS - LIMPEZA BASE SC</t>
  </si>
  <si>
    <t>GUIA RESCISORIO DO FGTS CAROLINE</t>
  </si>
  <si>
    <t>FLASH - PREMIAÇÃO AMIZAEL</t>
  </si>
  <si>
    <t>CONSERTO PORTÃO BASE SC</t>
  </si>
  <si>
    <t>FLASH - CX DE JANTAS CAUA 350/KAUÊ 210/RICARDO 233,90/THAYLLER 350</t>
  </si>
  <si>
    <t>Pagamento aluguel base fns</t>
  </si>
  <si>
    <t>pagamento TRT PRCAB15</t>
  </si>
  <si>
    <t>Pagamento TRT anel Irani</t>
  </si>
  <si>
    <t>Pagamento TRT PRCAB15 Rolândia</t>
  </si>
  <si>
    <t>Pagamento ATR scbu59</t>
  </si>
  <si>
    <t>SANEPAR REEMBOLSO CARRO LEILÃO</t>
  </si>
  <si>
    <t>HJF CONSTRUTORA LTDA</t>
  </si>
  <si>
    <t xml:space="preserve">JOAO FABIO SIL.JESUS </t>
  </si>
  <si>
    <t xml:space="preserve">RESTAURANTE LARANJEIRA </t>
  </si>
  <si>
    <t>Josmar pagamento</t>
  </si>
  <si>
    <t xml:space="preserve">SULTEK </t>
  </si>
  <si>
    <t>Pagamento Duster 10/10 finalizado</t>
  </si>
  <si>
    <t xml:space="preserve">EDIVALDO </t>
  </si>
  <si>
    <t>Pagamento dayan Gabriel Medeiros Heberte</t>
  </si>
  <si>
    <t xml:space="preserve">VEST FASHION </t>
  </si>
  <si>
    <t>Chapecó</t>
  </si>
  <si>
    <t>Pagamento cledemir Linhares fibrasil</t>
  </si>
  <si>
    <t>Cartão Flasch RS</t>
  </si>
  <si>
    <t>PAULO ROBERTO - MARA BEATRIZ DE LIMA</t>
  </si>
  <si>
    <t xml:space="preserve">TECNODRILL </t>
  </si>
  <si>
    <t>FLASH - COMBUSTIVEL TAIANE</t>
  </si>
  <si>
    <t>FLASH - ALUGUEL CARRO BASE RS</t>
  </si>
  <si>
    <t>CARVALHO NEGOCIOS IMOBILIARIA LTDA.</t>
  </si>
  <si>
    <t>PAULO CESAR RENCK BAR</t>
  </si>
  <si>
    <t>JEFFERSON GOMES OLIV.</t>
  </si>
  <si>
    <t>RODINEI MOURA BORBA</t>
  </si>
  <si>
    <t>ALANO MARCELO DE MOURA LTDA</t>
  </si>
  <si>
    <t>EVERTON GOULART ZANIRATI</t>
  </si>
  <si>
    <t>PENSÃO  FÉRIAS - EVERTON GOULART ZANIRATI</t>
  </si>
  <si>
    <t>CLARA INEZ DIAS CAMARA</t>
  </si>
  <si>
    <t>HOUSE  TECNOLOGIA</t>
  </si>
  <si>
    <t>JOSE HENRIQUE RODR. BABINOTTI - PLACA IMD6H27 / NFR8B20</t>
  </si>
  <si>
    <t xml:space="preserve">ADELANTE - AP </t>
  </si>
  <si>
    <t>ROCHA E TOZZO - ESTADIA MARINGA - WIDSON/ RHUAN</t>
  </si>
  <si>
    <t xml:space="preserve">COSTA ATLANDIA HOTEL </t>
  </si>
  <si>
    <t>AGUA VERDE</t>
  </si>
  <si>
    <t>HOTEL MORIAH LTDA</t>
  </si>
  <si>
    <t>RICHARD WELLINGTON RIBEIRO SOARE</t>
  </si>
  <si>
    <t>FLASH - FERIAS ZANI PF 9859,11/ MAGNA PF 350,00</t>
  </si>
  <si>
    <t>PERES E PERES LTDA - ADESIVO PLACA QBX2J54</t>
  </si>
  <si>
    <t>CLINICA DR CLAUDIO A SICA SOCIED</t>
  </si>
  <si>
    <t>TICKET PEDAGIO</t>
  </si>
  <si>
    <t xml:space="preserve">INFORTEL </t>
  </si>
  <si>
    <t>FLASH - ALUGUEL CARRO BASE PR</t>
  </si>
  <si>
    <t xml:space="preserve">NPR INDUSTRIA </t>
  </si>
  <si>
    <t>TOLOTTI</t>
  </si>
  <si>
    <t>CAJU - VR LEONARDO - RETORNO AO TRABALHO</t>
  </si>
  <si>
    <t>FLASH - ALUGUEL CARRO BASE SC</t>
  </si>
  <si>
    <t>FLASH - ADIANTAMENTO TERCEIROS PR</t>
  </si>
  <si>
    <t>FLASH - EMPRESTIMO MARCIO JONAS - DESCONTAR EM 6X A PARTIR DE AGOSTO ATE JANEIRO</t>
  </si>
  <si>
    <t>Adiantamento acerto Samurai</t>
  </si>
  <si>
    <t>Compra 10 aparelhos celular Paraguai para RS</t>
  </si>
  <si>
    <t>ALANO - PAGAMENTO IARA</t>
  </si>
  <si>
    <t>JAQUELINE GRACIELI FR - DISTRATO</t>
  </si>
  <si>
    <t>MULTA TRANSITO - EMP.PUBLICA DE TRANSP.CIRC S.A</t>
  </si>
  <si>
    <t>MACAMO ALIMENTOS LTDA - 10 CESTAS BASICAS</t>
  </si>
  <si>
    <t>ESTADIA AMIZAEL - SELMA R. P. COAN LTDA</t>
  </si>
  <si>
    <t>RAFAEL KOHLRAUSCH</t>
  </si>
  <si>
    <t>FERNANDA DA SILVA GONÇALVES/ VA 8X29,40= 235,20 / AUX REF. 8 DIAS 52,18</t>
  </si>
  <si>
    <t>FERNANDA DA SILVA GONÇALVES - VT 8 DIAS - 13/22</t>
  </si>
  <si>
    <t>Manutenção frota Chapecó</t>
  </si>
  <si>
    <t>FLASH - ALUGUEL CARRO QUE FALTOU</t>
  </si>
  <si>
    <t>TICKET cx caua 350/kaue 350</t>
  </si>
  <si>
    <t>Pagamento 2 mês de aluguel garagem depósito Chapecó</t>
  </si>
  <si>
    <t>Pagamento TRT SC GRB05-02</t>
  </si>
  <si>
    <t>Pagamento TRT SCBNUD6</t>
  </si>
  <si>
    <t>Pagamento SC JGS36 L05</t>
  </si>
  <si>
    <t>Pagamento SC JGS36 L04</t>
  </si>
  <si>
    <t>Pagamento SC JGS36 L03</t>
  </si>
  <si>
    <t>Pagamento SC JGS36 L02</t>
  </si>
  <si>
    <t>Pagamento SC JGS36 L01</t>
  </si>
  <si>
    <t>Pagamento otdr</t>
  </si>
  <si>
    <t xml:space="preserve">ENCARGOS CONTRATOS </t>
  </si>
  <si>
    <t xml:space="preserve">IOF ENCARGOS CONTRATOS </t>
  </si>
  <si>
    <t>TRansferência entre contas - CONFIANÇA</t>
  </si>
  <si>
    <t>TRansferência entre contas - MAX</t>
  </si>
  <si>
    <t>Frete são Paulo Florianópolis emendas dutos pad</t>
  </si>
  <si>
    <t>MUNICIPIO DE SAO LEOPOLDO - IMPOSTO ISSQN</t>
  </si>
  <si>
    <t>EDUARDO GOTTLIEB</t>
  </si>
  <si>
    <t>Pagamento TRT PRMTD04</t>
  </si>
  <si>
    <t>Pagamento TRT SCPAC42 L01</t>
  </si>
  <si>
    <t>Pagamento TRT SCPAC42 L02</t>
  </si>
  <si>
    <t>Pagamento ATR 10586459-4</t>
  </si>
  <si>
    <t>Pagamento TRT SCPAC42 L03</t>
  </si>
  <si>
    <t>Compra máquina de fusão 36 s</t>
  </si>
  <si>
    <t>Pagamento distrato Leonardo Medeiros Gonçalves SC</t>
  </si>
  <si>
    <t>CAIXA ECONOMICA FEDERAL - CONSIGNADO RS</t>
  </si>
  <si>
    <t>CAIXA ECONOMICA FEDERAL - FGTS BASE RS</t>
  </si>
  <si>
    <t>FLASH - REEMBOLSO ZANI381,40/EDSON 151,32</t>
  </si>
  <si>
    <t>SWILE -HORAS EXTRAS MARCOS ANDRE MELO</t>
  </si>
  <si>
    <t>Pedágios Montana PYD</t>
  </si>
  <si>
    <t>Pedágios palio Rs</t>
  </si>
  <si>
    <t>FGTS BASE PR</t>
  </si>
  <si>
    <t>FLAH - PF ZANI</t>
  </si>
  <si>
    <t xml:space="preserve"> DIEGO - Mecânico RS</t>
  </si>
  <si>
    <t>TICKET CX RICARDO</t>
  </si>
  <si>
    <t>FLASH - REEMBOLSO MARQUINHOS</t>
  </si>
  <si>
    <t xml:space="preserve">ALEXANDRO MALISZEWSKI  - REEMBOLSO COMBUSTIVEL </t>
  </si>
  <si>
    <t xml:space="preserve">ESTADIA JUAREZ E NILTON /AUTORIZADO ZANI </t>
  </si>
  <si>
    <t>MAJESTIK GARAGE REPARACAO COM.LT</t>
  </si>
  <si>
    <t>WELLINGTON ALVES DA SILVA</t>
  </si>
  <si>
    <t>JOAO PEDRO DA ROSA</t>
  </si>
  <si>
    <t>HOTEL BOTELHO</t>
  </si>
  <si>
    <t>TICKET - CX JUAREZ 300/WESLEI 445,50/THAYLLER 350/KAUE 470/VINI 350</t>
  </si>
  <si>
    <t>Móveis camionetas Emiliano</t>
  </si>
  <si>
    <t>Compra cadeira de escritório sc</t>
  </si>
  <si>
    <t>FLASH - PF EDSON 1490,46/ JUNIOR 1724,37</t>
  </si>
  <si>
    <t>FLASH - PF CELSO</t>
  </si>
  <si>
    <t xml:space="preserve">ESTADIA VALDECIR </t>
  </si>
  <si>
    <t>Pagamento certificado digital josmar</t>
  </si>
  <si>
    <t xml:space="preserve">DEBITO EMPRESTIMO </t>
  </si>
  <si>
    <t>Compra material finalizar fibrasil Manaus</t>
  </si>
  <si>
    <t>FGTS BASE SC</t>
  </si>
  <si>
    <t>Compra passagem Marcelo</t>
  </si>
  <si>
    <t>Compra notebook sc</t>
  </si>
  <si>
    <t>Pagamento DER PRAPS03</t>
  </si>
  <si>
    <t>Pagamento TRT PRFOZ76</t>
  </si>
  <si>
    <t>Compra celular para Paraguai</t>
  </si>
  <si>
    <t>RDC automático</t>
  </si>
  <si>
    <t>IMPOSTO CRISTINA</t>
  </si>
  <si>
    <t>EXPREESSO SÃO MIGUEL</t>
  </si>
  <si>
    <t>ENVIEL INDUSTRIAL</t>
  </si>
  <si>
    <t>CATHARINE MARTINS MACHADO - ADVOGADOS</t>
  </si>
  <si>
    <t>LCB RASTEAMENTO</t>
  </si>
  <si>
    <t>ECEL ELETRO COMERCIAL ERGON LTDA - Dutos galvanizados obra Santa Maria</t>
  </si>
  <si>
    <t>RENATO KINAPE - MEI</t>
  </si>
  <si>
    <t>MUNICIPIO CDE CURITIBA</t>
  </si>
  <si>
    <t>EXPRESSO SÃO MIGUEL CURITIBA</t>
  </si>
  <si>
    <t>Pagamento hotel duas pessoas</t>
  </si>
  <si>
    <t>Parte rescisão SAMURAI</t>
  </si>
  <si>
    <t>Adiantamento Evandro marcos raimudi pescoço</t>
  </si>
  <si>
    <t>FLASH - ADIANTAMENTO TERCEIRO</t>
  </si>
  <si>
    <t>FLASH - TERCEIROS</t>
  </si>
  <si>
    <t>Pagamento TRT SC BNUB9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</si>
</sst>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26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0" fillId="0" borderId="1" xfId="0" applyBorder="1" applyAlignment="1">
      <alignment horizontal="right"/>
    </xf>
    <xf numFmtId="164" fontId="11" fillId="0" borderId="4" xfId="1" applyNumberFormat="1" applyFont="1" applyBorder="1" applyAlignment="1">
      <alignment vertical="center"/>
    </xf>
    <xf numFmtId="164" fontId="28" fillId="0" borderId="4" xfId="1" applyNumberFormat="1" applyFont="1" applyBorder="1"/>
    <xf numFmtId="0" fontId="11" fillId="0" borderId="4" xfId="0" applyFont="1" applyBorder="1"/>
    <xf numFmtId="43" fontId="11" fillId="0" borderId="0" xfId="1" applyFont="1" applyBorder="1"/>
    <xf numFmtId="43" fontId="11" fillId="5" borderId="0" xfId="1" applyFont="1" applyFill="1" applyBorder="1"/>
    <xf numFmtId="0" fontId="28" fillId="5" borderId="0" xfId="0" applyFont="1" applyFill="1" applyAlignment="1">
      <alignment horizontal="center"/>
    </xf>
    <xf numFmtId="14" fontId="28" fillId="5" borderId="0" xfId="0" applyNumberFormat="1" applyFont="1" applyFill="1"/>
    <xf numFmtId="0" fontId="28" fillId="5" borderId="0" xfId="0" applyFont="1" applyFill="1"/>
    <xf numFmtId="43" fontId="28" fillId="5" borderId="0" xfId="1" applyFont="1" applyFill="1" applyBorder="1"/>
    <xf numFmtId="164" fontId="28" fillId="5" borderId="0" xfId="1" applyNumberFormat="1" applyFont="1" applyFill="1" applyBorder="1"/>
    <xf numFmtId="164" fontId="11" fillId="0" borderId="7" xfId="1" applyNumberFormat="1" applyFont="1" applyBorder="1"/>
    <xf numFmtId="0" fontId="11" fillId="5" borderId="0" xfId="0" applyFont="1" applyFill="1"/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556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555"/>
      <tableStyleElement type="pageFieldLabels" dxfId="554"/>
    </tableStyle>
    <tableStyle name="flash" pivot="0" count="3" xr9:uid="{00000000-0011-0000-FFFF-FFFF02000000}">
      <tableStyleElement type="wholeTable" dxfId="553"/>
      <tableStyleElement type="headerRow" dxfId="552"/>
      <tableStyleElement type="firstColumnStripe" dxfId="551"/>
    </tableStyle>
    <tableStyle name="flash 2" pivot="0" table="0" count="10" xr9:uid="{00000000-0011-0000-FFFF-FFFF03000000}">
      <tableStyleElement type="wholeTable" dxfId="550"/>
      <tableStyleElement type="headerRow" dxfId="549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6.xml"/><Relationship Id="rId47" Type="http://schemas.microsoft.com/office/2007/relationships/slicerCache" Target="slicerCaches/slicerCache21.xml"/><Relationship Id="rId63" Type="http://schemas.microsoft.com/office/2007/relationships/slicerCache" Target="slicerCaches/slicerCache37.xml"/><Relationship Id="rId68" Type="http://schemas.microsoft.com/office/2007/relationships/slicerCache" Target="slicerCaches/slicerCache42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6.xml"/><Relationship Id="rId37" Type="http://schemas.microsoft.com/office/2007/relationships/slicerCache" Target="slicerCaches/slicerCache11.xml"/><Relationship Id="rId40" Type="http://schemas.microsoft.com/office/2007/relationships/slicerCache" Target="slicerCaches/slicerCache14.xml"/><Relationship Id="rId45" Type="http://schemas.microsoft.com/office/2007/relationships/slicerCache" Target="slicerCaches/slicerCache19.xml"/><Relationship Id="rId53" Type="http://schemas.microsoft.com/office/2007/relationships/slicerCache" Target="slicerCaches/slicerCache27.xml"/><Relationship Id="rId58" Type="http://schemas.microsoft.com/office/2007/relationships/slicerCache" Target="slicerCaches/slicerCache32.xml"/><Relationship Id="rId66" Type="http://schemas.microsoft.com/office/2007/relationships/slicerCache" Target="slicerCaches/slicerCache40.xml"/><Relationship Id="rId74" Type="http://schemas.microsoft.com/office/2007/relationships/slicerCache" Target="slicerCaches/slicerCache48.xml"/><Relationship Id="rId79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61" Type="http://schemas.microsoft.com/office/2007/relationships/slicerCache" Target="slicerCaches/slicerCache3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07/relationships/slicerCache" Target="slicerCaches/slicerCache1.xml"/><Relationship Id="rId30" Type="http://schemas.microsoft.com/office/2007/relationships/slicerCache" Target="slicerCaches/slicerCache4.xml"/><Relationship Id="rId35" Type="http://schemas.microsoft.com/office/2007/relationships/slicerCache" Target="slicerCaches/slicerCache9.xml"/><Relationship Id="rId43" Type="http://schemas.microsoft.com/office/2007/relationships/slicerCache" Target="slicerCaches/slicerCache17.xml"/><Relationship Id="rId48" Type="http://schemas.microsoft.com/office/2007/relationships/slicerCache" Target="slicerCaches/slicerCache22.xml"/><Relationship Id="rId56" Type="http://schemas.microsoft.com/office/2007/relationships/slicerCache" Target="slicerCaches/slicerCache30.xml"/><Relationship Id="rId64" Type="http://schemas.microsoft.com/office/2007/relationships/slicerCache" Target="slicerCaches/slicerCache38.xml"/><Relationship Id="rId69" Type="http://schemas.microsoft.com/office/2007/relationships/slicerCache" Target="slicerCaches/slicerCache43.xml"/><Relationship Id="rId7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5.xml"/><Relationship Id="rId72" Type="http://schemas.microsoft.com/office/2007/relationships/slicerCache" Target="slicerCaches/slicerCache46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07/relationships/slicerCache" Target="slicerCaches/slicerCache7.xml"/><Relationship Id="rId38" Type="http://schemas.microsoft.com/office/2007/relationships/slicerCache" Target="slicerCaches/slicerCache12.xml"/><Relationship Id="rId46" Type="http://schemas.microsoft.com/office/2007/relationships/slicerCache" Target="slicerCaches/slicerCache20.xml"/><Relationship Id="rId59" Type="http://schemas.microsoft.com/office/2007/relationships/slicerCache" Target="slicerCaches/slicerCache33.xml"/><Relationship Id="rId67" Type="http://schemas.microsoft.com/office/2007/relationships/slicerCache" Target="slicerCaches/slicerCache4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5.xml"/><Relationship Id="rId54" Type="http://schemas.microsoft.com/office/2007/relationships/slicerCache" Target="slicerCaches/slicerCache28.xml"/><Relationship Id="rId62" Type="http://schemas.microsoft.com/office/2007/relationships/slicerCache" Target="slicerCaches/slicerCache36.xml"/><Relationship Id="rId70" Type="http://schemas.microsoft.com/office/2007/relationships/slicerCache" Target="slicerCaches/slicerCache44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07/relationships/slicerCache" Target="slicerCaches/slicerCache2.xml"/><Relationship Id="rId36" Type="http://schemas.microsoft.com/office/2007/relationships/slicerCache" Target="slicerCaches/slicerCache10.xml"/><Relationship Id="rId49" Type="http://schemas.microsoft.com/office/2007/relationships/slicerCache" Target="slicerCaches/slicerCache23.xml"/><Relationship Id="rId57" Type="http://schemas.microsoft.com/office/2007/relationships/slicerCache" Target="slicerCaches/slicerCache31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5.xml"/><Relationship Id="rId44" Type="http://schemas.microsoft.com/office/2007/relationships/slicerCache" Target="slicerCaches/slicerCache18.xml"/><Relationship Id="rId52" Type="http://schemas.microsoft.com/office/2007/relationships/slicerCache" Target="slicerCaches/slicerCache26.xml"/><Relationship Id="rId60" Type="http://schemas.microsoft.com/office/2007/relationships/slicerCache" Target="slicerCaches/slicerCache34.xml"/><Relationship Id="rId65" Type="http://schemas.microsoft.com/office/2007/relationships/slicerCache" Target="slicerCaches/slicerCache39.xml"/><Relationship Id="rId73" Type="http://schemas.microsoft.com/office/2007/relationships/slicerCache" Target="slicerCaches/slicerCache47.xml"/><Relationship Id="rId7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3.xml"/><Relationship Id="rId34" Type="http://schemas.microsoft.com/office/2007/relationships/slicerCache" Target="slicerCaches/slicerCache8.xml"/><Relationship Id="rId50" Type="http://schemas.microsoft.com/office/2007/relationships/slicerCache" Target="slicerCaches/slicerCache24.xml"/><Relationship Id="rId55" Type="http://schemas.microsoft.com/office/2007/relationships/slicerCache" Target="slicerCaches/slicerCache29.xml"/><Relationship Id="rId76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microsoft.com/office/2007/relationships/slicerCache" Target="slicerCaches/slicerCache45.xml"/><Relationship Id="rId2" Type="http://schemas.openxmlformats.org/officeDocument/2006/relationships/worksheet" Target="worksheets/sheet2.xml"/><Relationship Id="rId29" Type="http://schemas.microsoft.com/office/2007/relationships/slicerCache" Target="slicerCaches/slicerCache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9">
              <a:extLst>
                <a:ext uri="{FF2B5EF4-FFF2-40B4-BE49-F238E27FC236}">
                  <a16:creationId xmlns:a16="http://schemas.microsoft.com/office/drawing/2014/main" id="{F9DB61CD-9A8F-40A5-975A-1CFED6DC20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8">
              <a:extLst>
                <a:ext uri="{FF2B5EF4-FFF2-40B4-BE49-F238E27FC236}">
                  <a16:creationId xmlns:a16="http://schemas.microsoft.com/office/drawing/2014/main" id="{ED5869A9-EAFF-40E4-BFF3-C5E8DD736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421112-A806-452B-BB1C-F5C62DDC4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0">
              <a:extLst>
                <a:ext uri="{FF2B5EF4-FFF2-40B4-BE49-F238E27FC236}">
                  <a16:creationId xmlns:a16="http://schemas.microsoft.com/office/drawing/2014/main" id="{D2A4BE7B-05E1-4B68-A84A-C39D8D98B5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9">
              <a:extLst>
                <a:ext uri="{FF2B5EF4-FFF2-40B4-BE49-F238E27FC236}">
                  <a16:creationId xmlns:a16="http://schemas.microsoft.com/office/drawing/2014/main" id="{DE3CCACC-F167-4AF8-8FE1-58AA2CED7E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6115409-2FF3-44A7-921B-E3ADA6787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1">
              <a:extLst>
                <a:ext uri="{FF2B5EF4-FFF2-40B4-BE49-F238E27FC236}">
                  <a16:creationId xmlns:a16="http://schemas.microsoft.com/office/drawing/2014/main" id="{52C65527-FFFF-4CFF-9B1E-BF39F12263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0">
              <a:extLst>
                <a:ext uri="{FF2B5EF4-FFF2-40B4-BE49-F238E27FC236}">
                  <a16:creationId xmlns:a16="http://schemas.microsoft.com/office/drawing/2014/main" id="{A6291296-95FD-4385-BF8C-DDFFFEB64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D85C07-CE73-4996-BED5-93748B773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Caches/slicerCache4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2" xr10:uid="{9CA6D669-4016-41AF-9FA1-C4D906612E3E}" sourceName="UF">
  <extLst>
    <x:ext xmlns:x15="http://schemas.microsoft.com/office/spreadsheetml/2010/11/main" uri="{2F2917AC-EB37-4324-AD4E-5DD8C200BD13}">
      <x15:tableSlicerCache tableId="25" column="2"/>
    </x:ext>
  </extLst>
</slicerCacheDefinition>
</file>

<file path=xl/slicerCaches/slicerCache4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2" xr10:uid="{D5025A95-CA90-4733-B480-F0788ACBB20D}" sourceName="Entrada / Saída">
  <extLst>
    <x:ext xmlns:x15="http://schemas.microsoft.com/office/spreadsheetml/2010/11/main" uri="{2F2917AC-EB37-4324-AD4E-5DD8C200BD13}">
      <x15:tableSlicerCache tableId="25" column="3"/>
    </x:ext>
  </extLst>
</slicerCacheDefinition>
</file>

<file path=xl/slicerCaches/slicerCache4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" xr10:uid="{1A63B277-DE77-4A13-ADC5-A4E137981FFC}" sourceName="UF">
  <extLst>
    <x:ext xmlns:x15="http://schemas.microsoft.com/office/spreadsheetml/2010/11/main" uri="{2F2917AC-EB37-4324-AD4E-5DD8C200BD13}">
      <x15:tableSlicerCache tableId="26" column="2"/>
    </x:ext>
  </extLst>
</slicerCacheDefinition>
</file>

<file path=xl/slicerCaches/slicerCache4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" xr10:uid="{C202D3C2-A22D-4FB7-8985-509059EEA36E}" sourceName="Entrada / Saída">
  <extLst>
    <x:ext xmlns:x15="http://schemas.microsoft.com/office/spreadsheetml/2010/11/main" uri="{2F2917AC-EB37-4324-AD4E-5DD8C200BD13}">
      <x15:tableSlicerCache tableId="26" column="3"/>
    </x:ext>
  </extLst>
</slicerCacheDefinition>
</file>

<file path=xl/slicerCaches/slicerCache4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" xr10:uid="{20A64977-77CC-4577-917C-6BE33201BD1E}" sourceName="UF">
  <extLst>
    <x:ext xmlns:x15="http://schemas.microsoft.com/office/spreadsheetml/2010/11/main" uri="{2F2917AC-EB37-4324-AD4E-5DD8C200BD13}">
      <x15:tableSlicerCache tableId="27" column="2"/>
    </x:ext>
  </extLst>
</slicerCacheDefinition>
</file>

<file path=xl/slicerCaches/slicerCache4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" xr10:uid="{10F146A7-E802-491D-959E-B98FE65A247B}" sourceName="Entrada / Saída">
  <extLst>
    <x:ext xmlns:x15="http://schemas.microsoft.com/office/spreadsheetml/2010/11/main" uri="{2F2917AC-EB37-4324-AD4E-5DD8C200BD13}">
      <x15:tableSlicerCache tableId="27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9" xr10:uid="{E3F2D386-718D-4E7A-AB16-A92285CC5F55}" cache="SegmentaçãodeDados_Mês1311112" caption="UF" columnCount="4" style="SlicerStyleDark6" rowHeight="241300"/>
  <slicer name="Entrada / Saída 28" xr10:uid="{0437D4CA-969E-42F5-A7FC-710359C989FB}" cache="SegmentaçãodeDados_Entrada___Saída311112" caption="Entrada / Saída" style="SlicerStyleDark6" rowHeight="241300"/>
</slicers>
</file>

<file path=xl/slicers/slicer2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0" xr10:uid="{837551AA-84B3-4EA6-942D-22E6A080F01E}" cache="SegmentaçãodeDados_Mês13111222" caption="UF" columnCount="4" style="SlicerStyleDark6" rowHeight="241300"/>
  <slicer name="Entrada / Saída 29" xr10:uid="{7BD749FA-3717-4E0A-B9EF-675B7E2A1449}" cache="SegmentaçãodeDados_Entrada___Saída3111222" caption="Entrada / Saída" style="SlicerStyleDark6" rowHeight="241300"/>
</slicers>
</file>

<file path=xl/slicers/slicer2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1" xr10:uid="{97374B43-FCFD-4BB1-949A-174D2FCBDD83}" cache="SegmentaçãodeDados_Mês1311121111" caption="UF" columnCount="4" style="SlicerStyleDark6" rowHeight="241300"/>
  <slicer name="Entrada / Saída 30" xr10:uid="{8474DFC6-AC66-4A40-8A92-6E1A288C02D2}" cache="SegmentaçãodeDados_Entrada___Saída311121111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548" dataDxfId="546" headerRowBorderDxfId="547">
  <autoFilter ref="B2:B9" xr:uid="{00000000-0009-0000-0100-000002000000}"/>
  <tableColumns count="1">
    <tableColumn id="1" xr3:uid="{00000000-0010-0000-0100-000001000000}" name="Entrada" dataDxfId="545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544" dataDxfId="542" headerRowBorderDxfId="543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541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540" dataDxfId="538" headerRowBorderDxfId="539">
  <autoFilter ref="F2:F6" xr:uid="{00000000-0009-0000-0100-000004000000}"/>
  <tableColumns count="1">
    <tableColumn id="1" xr3:uid="{00000000-0010-0000-0300-000001000000}" name="Tipo Transação" dataDxfId="537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536" dataDxfId="535" totalsRowDxfId="534">
  <autoFilter ref="B10:J681" xr:uid="{00000000-0009-0000-0100-000005000000}"/>
  <tableColumns count="9">
    <tableColumn id="1" xr3:uid="{3091BB74-2D6C-4885-A29D-4301862467B0}" name="Data" totalsRowLabel="Total" dataDxfId="533" totalsRowDxfId="532"/>
    <tableColumn id="2" xr3:uid="{E2D18C80-BFAD-433E-AC29-F1225EF4D08D}" name="UF" dataDxfId="531" totalsRowDxfId="530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529" totalsRowDxfId="528"/>
    <tableColumn id="4" xr3:uid="{11FACE64-EAF1-4D8C-A762-8A2A927B8C5B}" name="Receitas / Despesas" dataDxfId="527" totalsRowDxfId="526"/>
    <tableColumn id="5" xr3:uid="{74C2DBCB-263C-4E21-8802-B20FCCE8CC78}" name="Detalhamento" dataDxfId="525" totalsRowDxfId="524"/>
    <tableColumn id="6" xr3:uid="{A402802B-B80C-4F1B-9965-9D7625A43331}" name="R$ (Valores)" dataDxfId="523" totalsRowDxfId="522" dataCellStyle="Vírgula"/>
    <tableColumn id="7" xr3:uid="{B231583E-8AD9-4730-BE0C-A4C2C54DE63D}" name="Tipo Transação" dataDxfId="521" totalsRowDxfId="520"/>
    <tableColumn id="8" xr3:uid="{E03299C8-84AB-4578-9A0C-B6E42BD7039E}" name="Saldo R$" dataDxfId="519" totalsRowDxfId="518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517" totalsRowDxfId="516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515" dataDxfId="514" totalsRowDxfId="513">
  <autoFilter ref="B10:J681" xr:uid="{00000000-0009-0000-0100-000005000000}"/>
  <tableColumns count="9">
    <tableColumn id="1" xr3:uid="{6BC16A8C-645D-4582-9AFC-1DD08BEDEA7C}" name="Data" totalsRowLabel="Total" dataDxfId="512" totalsRowDxfId="511"/>
    <tableColumn id="2" xr3:uid="{3D8CC6CF-1E8E-432E-9C84-30A60AD8D652}" name="UF" dataDxfId="510" totalsRowDxfId="509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508" totalsRowDxfId="507"/>
    <tableColumn id="4" xr3:uid="{3D6A939F-81BF-4825-BB9A-2039AA18B3CE}" name="Receitas / Despesas" dataDxfId="506" totalsRowDxfId="505"/>
    <tableColumn id="5" xr3:uid="{2ED1E719-242E-4F42-8DC0-A0515FB42572}" name="Detalhamento" dataDxfId="504" totalsRowDxfId="503"/>
    <tableColumn id="6" xr3:uid="{83F2C31A-B243-4A79-B239-73CF7C326A09}" name="R$ (Valores)" dataDxfId="502" totalsRowDxfId="501" dataCellStyle="Vírgula"/>
    <tableColumn id="7" xr3:uid="{E2B93CDB-E328-4FEC-AAD9-DC8ACE670565}" name="Tipo Transação" dataDxfId="500" totalsRowDxfId="499"/>
    <tableColumn id="8" xr3:uid="{B48C6FFC-87B9-4624-964E-291954DB9D11}" name="Saldo R$" dataDxfId="498" totalsRowDxfId="497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496" totalsRowDxfId="495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494" dataDxfId="493" totalsRowDxfId="492">
  <autoFilter ref="B10:J309" xr:uid="{00000000-0009-0000-0100-000005000000}"/>
  <tableColumns count="9">
    <tableColumn id="1" xr3:uid="{91B058BE-E0D2-43A7-B70E-96F29CBDE4FD}" name="Data" dataDxfId="491" totalsRowDxfId="490"/>
    <tableColumn id="2" xr3:uid="{7F0B17BF-2A67-4FD4-89D5-BC7E54FDCD78}" name="UF" dataDxfId="489" totalsRowDxfId="488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487" totalsRowDxfId="486"/>
    <tableColumn id="4" xr3:uid="{131101F7-5D12-450C-992C-84B52C47A3CF}" name="Receitas / Despesas" dataDxfId="485" totalsRowDxfId="484"/>
    <tableColumn id="5" xr3:uid="{DF8EBAF5-F1EF-46A8-BB41-1ACCCA539DE8}" name="Detalhamento" dataDxfId="483" totalsRowDxfId="482"/>
    <tableColumn id="6" xr3:uid="{0753B774-00C7-4B45-9B21-81462E0BCA0E}" name="R$ (Valores)" dataDxfId="481" totalsRowDxfId="480" dataCellStyle="Vírgula"/>
    <tableColumn id="7" xr3:uid="{0093BE14-A131-4163-A604-EDB3C750EF8B}" name="Tipo Transação" dataDxfId="479" totalsRowDxfId="478"/>
    <tableColumn id="8" xr3:uid="{E2A97D54-739B-4960-842B-60F866772D66}" name="Saldo R$" dataDxfId="477" totalsRowDxfId="476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475" totalsRowDxfId="474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473" dataDxfId="472" totalsRowDxfId="471">
  <autoFilter ref="B10:J1582" xr:uid="{00000000-0009-0000-0100-000005000000}"/>
  <tableColumns count="9">
    <tableColumn id="1" xr3:uid="{48BB1682-D64C-4189-9544-3407B3DDBDEA}" name="Data" totalsRowLabel="Total" dataDxfId="470" totalsRowDxfId="469"/>
    <tableColumn id="2" xr3:uid="{94EF3362-9416-4A36-88BD-FA6A158E2485}" name="UF" dataDxfId="468" totalsRowDxfId="467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466" totalsRowDxfId="465"/>
    <tableColumn id="4" xr3:uid="{3CA023B0-AE62-4507-8F9B-4198C2372DD3}" name="d" dataDxfId="464" totalsRowDxfId="463"/>
    <tableColumn id="5" xr3:uid="{1949975B-E0E8-4310-9919-5343E95279BD}" name="Coluna1" dataDxfId="462" totalsRowDxfId="461"/>
    <tableColumn id="6" xr3:uid="{9537F356-72A6-4603-8DBA-C52516F80530}" name="R$ (Valores)" dataDxfId="460" totalsRowDxfId="459" dataCellStyle="Vírgula"/>
    <tableColumn id="7" xr3:uid="{D39EB0A5-4E6D-495F-A3EF-2B13A4D66FCC}" name="Tipo Transação" dataDxfId="458" totalsRowDxfId="457"/>
    <tableColumn id="8" xr3:uid="{C7F73BBE-8F12-4AC6-82F1-B0DA35DAE9DA}" name="Saldo R$" dataDxfId="456" totalsRowDxfId="455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454" totalsRowDxfId="453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452" dataDxfId="451" totalsRowDxfId="450">
  <autoFilter ref="B10:J609" xr:uid="{00000000-0009-0000-0100-000005000000}"/>
  <tableColumns count="9">
    <tableColumn id="1" xr3:uid="{2636934C-50B9-4EF2-804C-219F67FE0472}" name="Data" totalsRowLabel="Total" dataDxfId="449" totalsRowDxfId="448"/>
    <tableColumn id="2" xr3:uid="{E7E91E7B-9258-4863-AC27-33B00B19D38B}" name="UF" dataDxfId="447" totalsRowDxfId="446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445" totalsRowDxfId="444"/>
    <tableColumn id="4" xr3:uid="{4091069E-8AD6-4B9D-B4CC-13E04420D315}" name="Fornecedores" dataDxfId="443" totalsRowDxfId="442"/>
    <tableColumn id="5" xr3:uid="{29381C43-CA16-4D60-BB54-FE307506D7C8}" name="Coluna1" dataDxfId="441" totalsRowDxfId="440"/>
    <tableColumn id="6" xr3:uid="{15523B5F-6E99-4BDC-B395-7C17EE47771D}" name="R$ (Valores)" dataDxfId="439" totalsRowDxfId="438" dataCellStyle="Vírgula"/>
    <tableColumn id="7" xr3:uid="{D747A914-64C4-40C0-8C71-5B0C0B2611CF}" name="Tipo Transação" dataDxfId="437" totalsRowDxfId="436"/>
    <tableColumn id="8" xr3:uid="{11F43CB5-7678-4DB3-B7A9-B1F7973A989B}" name="Saldo R$" dataDxfId="435" totalsRowDxfId="434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433" totalsRowDxfId="432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431" dataDxfId="430" totalsRowDxfId="429">
  <autoFilter ref="B10:J99" xr:uid="{6B67ADCE-451D-42AF-8E6D-66E9AB5FB28D}"/>
  <tableColumns count="9">
    <tableColumn id="1" xr3:uid="{BAE53608-4083-438A-A728-C4D410758D50}" name="Data" dataDxfId="428" totalsRowDxfId="427"/>
    <tableColumn id="2" xr3:uid="{65316A64-AEF4-4487-ABD2-C2980A61E6A7}" name="UF" dataDxfId="426" totalsRowDxfId="425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424"/>
    <tableColumn id="4" xr3:uid="{E6C0801D-8D66-43C5-9508-0099DE14335E}" name="Receitas / Despesas" dataDxfId="423" totalsRowDxfId="422"/>
    <tableColumn id="5" xr3:uid="{ADBDE98F-51FE-4371-B178-7637C73C2E43}" name="Detalhamento" dataDxfId="421" totalsRowDxfId="420"/>
    <tableColumn id="6" xr3:uid="{F958825A-A4A1-4D58-BE93-0EE1E0F884AA}" name="R$ (Valores)" dataDxfId="419" totalsRowDxfId="418" dataCellStyle="Vírgula"/>
    <tableColumn id="7" xr3:uid="{D3F9F966-8CEB-4C63-9E15-9560E2ADD0A1}" name="Tipo Transação" dataDxfId="417" totalsRowDxfId="416"/>
    <tableColumn id="8" xr3:uid="{4B429445-7CDE-4DF1-82EA-51C44DD2AA45}" name="Saldo R$" dataDxfId="415" totalsRowDxfId="414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413" totalsRowDxfId="412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411" dataDxfId="410" totalsRowDxfId="409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408" totalsRowDxfId="407"/>
    <tableColumn id="2" xr3:uid="{B60DFAC9-6AF5-4B59-9D8C-8AA131475464}" name="UF" dataDxfId="406" totalsRowDxfId="405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404" totalsRowDxfId="403"/>
    <tableColumn id="4" xr3:uid="{2AC32936-521E-4EC7-95D8-FBC894B4395D}" name="Fornecedores" dataDxfId="402" totalsRowDxfId="401"/>
    <tableColumn id="5" xr3:uid="{EAE6DBCD-B8B8-4B6F-AA7C-E50321F7FCD0}" name="Coluna1" dataDxfId="400" totalsRowDxfId="399"/>
    <tableColumn id="6" xr3:uid="{4E10B612-2464-41A4-ACDA-903F9E6AD2BF}" name="R$ (Valores)" dataDxfId="398" totalsRowDxfId="397" dataCellStyle="Vírgula"/>
    <tableColumn id="7" xr3:uid="{F350100E-14C0-4857-8A60-D9182D52D55D}" name="Tipo Transação" dataDxfId="396" totalsRowDxfId="395"/>
    <tableColumn id="8" xr3:uid="{775662F9-FDC2-4F9E-9C6F-E8DB71B88275}" name="Saldo R$" dataDxfId="394" totalsRowDxfId="393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392" totalsRowDxfId="391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390" dataDxfId="389" totalsRowDxfId="388">
  <autoFilter ref="B10:J687" xr:uid="{29BE0030-9725-4140-B99C-FF348E85811E}">
    <filterColumn colId="4">
      <filters>
        <filter val="ADIANTAMENTO CLAUDIO SLOBOGIAN JUNIOR"/>
        <filter val="Adiantamento Claudio slobogian Junior pr"/>
        <filter val="Adiantamento Irineu Garcia olgarin Junior SC"/>
        <filter val="ADIANTAMENTO SANI JUNIOR PINHEIRO DA ROSA"/>
        <filter val="APARECIDO CERVANTES JUNIOR"/>
        <filter val="CLAUDIO SLOBOGIAN JUNIOR"/>
        <filter val="Cx Aparecido Cervantes junior PR"/>
        <filter val="JUNIOR CESAR DE OLIVEIRA MUNIZ"/>
        <filter val="JUNIOR CESAR DE OLIVEIRA MUNIZ -PF"/>
        <filter val="MECANICA JUNIOR"/>
        <filter val="MECANICA JUNIOR AUTO DIESEL LTDA"/>
        <filter val="Pagamento Onofre Teodoro Junior Mei SC"/>
        <filter val="SANI JUNIOR PINHEIRO DA ROSA"/>
      </filters>
    </filterColumn>
  </autoFilter>
  <tableColumns count="9">
    <tableColumn id="1" xr3:uid="{BE24FA6D-A011-4A47-9236-4F4A58D78F6D}" name="Data" totalsRowLabel="Total" dataDxfId="387" totalsRowDxfId="386"/>
    <tableColumn id="2" xr3:uid="{4FFF1A26-7451-4098-9B06-FCE304404DEB}" name="UF" dataDxfId="385" totalsRowDxfId="384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383" totalsRowDxfId="382"/>
    <tableColumn id="4" xr3:uid="{3286DC12-D6CD-452B-BFA7-1917C9C17E78}" name="Fornecedores" dataDxfId="381" totalsRowDxfId="380"/>
    <tableColumn id="5" xr3:uid="{3D642E5C-7184-4D59-9C9D-8CEFE493BC10}" name="Coluna1" dataDxfId="379" totalsRowDxfId="378"/>
    <tableColumn id="6" xr3:uid="{8957A6AD-53D6-4F97-8CB0-212B676C29A4}" name="R$ (Valores)" dataDxfId="377" totalsRowDxfId="376" dataCellStyle="Vírgula"/>
    <tableColumn id="7" xr3:uid="{0D2DA5ED-85E2-40CA-A4E3-13AD0CE08B62}" name="Tipo Transação" dataDxfId="375" totalsRowDxfId="374"/>
    <tableColumn id="8" xr3:uid="{4ABD9DAD-9BFF-40B7-AF95-668FE19D7D34}" name="Saldo R$" dataDxfId="373" totalsRowDxfId="372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371" totalsRowDxfId="370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369" dataDxfId="368" totalsRowDxfId="367">
  <autoFilter ref="B10:J99" xr:uid="{6B67ADCE-451D-42AF-8E6D-66E9AB5FB28D}"/>
  <tableColumns count="9">
    <tableColumn id="1" xr3:uid="{DD4A78F2-72D3-4992-93B8-A63EEA6200C4}" name="Data" dataDxfId="366" totalsRowDxfId="365"/>
    <tableColumn id="2" xr3:uid="{28819E64-4F15-4611-BAC3-A889DD66D31B}" name="UF" dataDxfId="364" totalsRowDxfId="363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362"/>
    <tableColumn id="4" xr3:uid="{C7412E85-BF71-4444-AEB7-36CE990059E8}" name="Receitas / Despesas" dataDxfId="361" totalsRowDxfId="360"/>
    <tableColumn id="5" xr3:uid="{50010BDF-C0D6-439F-A791-797C669D8A9B}" name="Detalhamento" dataDxfId="359" totalsRowDxfId="358"/>
    <tableColumn id="6" xr3:uid="{1B52B117-8BA4-4E5A-91ED-D80EB80B7DBF}" name="R$ (Valores)" dataDxfId="357" totalsRowDxfId="356" dataCellStyle="Vírgula"/>
    <tableColumn id="7" xr3:uid="{9A362569-2D6B-4B85-B2B3-5D2896E10111}" name="Tipo Transação" dataDxfId="355" totalsRowDxfId="354"/>
    <tableColumn id="8" xr3:uid="{BD6719A4-89D1-46FD-9F1C-B8EA36938642}" name="Saldo R$" dataDxfId="353" totalsRowDxfId="352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351" totalsRowDxfId="350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349" dataDxfId="348" totalsRowDxfId="347">
  <autoFilter ref="B10:J834" xr:uid="{1B36A0D1-335E-4F5F-A32D-F7530663F856}"/>
  <tableColumns count="9">
    <tableColumn id="1" xr3:uid="{5B695085-F4CD-4E06-A892-31F239FAE782}" name="Data" totalsRowLabel="Total" dataDxfId="346" totalsRowDxfId="345"/>
    <tableColumn id="2" xr3:uid="{038BB0B2-5988-4B74-A0F6-DA97C4ACBADA}" name="UF" dataDxfId="344" totalsRowDxfId="343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342" totalsRowDxfId="341"/>
    <tableColumn id="4" xr3:uid="{26A20F2B-C4EC-4BAC-836B-ACEBD771A7ED}" name="Fornecedores" dataDxfId="340" totalsRowDxfId="339"/>
    <tableColumn id="5" xr3:uid="{9401F8F5-90CE-4AE3-96B3-4DEED985E2AA}" name="Coluna1" dataDxfId="338" totalsRowDxfId="337"/>
    <tableColumn id="6" xr3:uid="{64018084-8307-4BB7-A768-7ABE8699267D}" name="R$ (Valores)" dataDxfId="336" totalsRowDxfId="335" dataCellStyle="Vírgula"/>
    <tableColumn id="7" xr3:uid="{175C0D22-8C40-4F9A-8097-DDD172B28829}" name="Tipo Transação" dataDxfId="334" totalsRowDxfId="333"/>
    <tableColumn id="8" xr3:uid="{06AEC8F9-92EB-4E72-A982-D289FC3CAA34}" name="Saldo R$" dataDxfId="332" totalsRowDxfId="331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330" totalsRowDxfId="329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328" dataDxfId="327" totalsRowDxfId="326">
  <autoFilter ref="B10:J749" xr:uid="{29BE0030-9725-4140-B99C-FF348E85811E}">
    <filterColumn colId="4">
      <filters>
        <filter val="Adiantamento Marcos junior pires dos santos pr"/>
        <filter val="ADIANTAMENTO SANI JUNIOR PINHEIRO DA ROSA"/>
        <filter val="APARECIDO CERVANTES JUNIOR"/>
        <filter val="CLAUDIO SLOBOGIAN JUNIOR"/>
        <filter val="Cx Aparecido Cervantes junior PR"/>
        <filter val="GEOVANE AMORAS AMANAJAS JUNIOR"/>
        <filter val="Pagamento Aparecido Cervantes junior PR"/>
        <filter val="Pagamento Claudio slobogian Junior pr"/>
        <filter val="Pagamento Onofre Teodoro Junior sc"/>
        <filter val="SANI JUNIOR PINHEIRO"/>
        <filter val="SANI JUNIOR PINHEIRO DA ROSA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325" totalsRowDxfId="324"/>
    <tableColumn id="2" xr3:uid="{62859620-F4B0-4AE2-8F69-83E22DB8548D}" name="UF" dataDxfId="323" totalsRowDxfId="322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321" totalsRowDxfId="320"/>
    <tableColumn id="4" xr3:uid="{7E8CEC7F-DCF5-4226-A53F-EA9DEA797809}" name="Fornecedores" dataDxfId="319" totalsRowDxfId="318"/>
    <tableColumn id="5" xr3:uid="{F7355D4C-DD54-4593-9417-D991E710B52A}" name="Coluna1" dataDxfId="317" totalsRowDxfId="316"/>
    <tableColumn id="6" xr3:uid="{ED86729D-BFD8-41C9-A4FE-6F1EDB4EB4F3}" name="R$ (Valores)" dataDxfId="315" totalsRowDxfId="314" dataCellStyle="Vírgula"/>
    <tableColumn id="7" xr3:uid="{9761DBB1-9113-41FA-9133-7CCE246B127E}" name="Tipo Transação" dataDxfId="313" totalsRowDxfId="312"/>
    <tableColumn id="8" xr3:uid="{95E2035A-430F-4F55-9582-69DBED95D6F3}" name="Saldo R$" dataDxfId="311" totalsRowDxfId="310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309" totalsRowDxfId="308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307" dataDxfId="306" totalsRowDxfId="305">
  <autoFilter ref="B10:J118" xr:uid="{9B2CBA0E-D8A3-432D-9CFD-1E09D72E0861}"/>
  <tableColumns count="9">
    <tableColumn id="1" xr3:uid="{1155C93D-7E3C-46D2-9CFB-309AF79FC03B}" name="Data" dataDxfId="304" totalsRowDxfId="303"/>
    <tableColumn id="2" xr3:uid="{BDB7577B-F327-4E22-B213-206D65DEBD02}" name="UF" dataDxfId="302" totalsRowDxfId="301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300"/>
    <tableColumn id="4" xr3:uid="{A6DA42A9-7D19-4293-BC88-AA9AA1ECE94D}" name="Receitas / Despesas" dataDxfId="299" totalsRowDxfId="298"/>
    <tableColumn id="5" xr3:uid="{E460FAED-FBF6-4CEF-A53A-B7838608A41F}" name="Detalhamento" dataDxfId="297" totalsRowDxfId="296"/>
    <tableColumn id="6" xr3:uid="{B2842BC1-E033-4D14-A331-DB5E53AD64EF}" name="R$ (Valores)" dataDxfId="295" totalsRowDxfId="294" dataCellStyle="Vírgula"/>
    <tableColumn id="7" xr3:uid="{A9CA65E8-82B4-4F2E-8BFA-4C484C939BB3}" name="Tipo Transação" dataDxfId="293" totalsRowDxfId="292"/>
    <tableColumn id="8" xr3:uid="{416B3AE3-52D8-403F-8060-8B8ABE47B30A}" name="Saldo R$" dataDxfId="291" totalsRowDxfId="290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289" totalsRowDxfId="288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287" dataDxfId="286" totalsRowDxfId="285">
  <autoFilter ref="D10:L1582" xr:uid="{00000000-0009-0000-0100-000005000000}"/>
  <tableColumns count="9">
    <tableColumn id="1" xr3:uid="{D92B9A52-DB75-4FB9-8F3E-CA2291315FFC}" name="Data" totalsRowLabel="Total" dataDxfId="284" totalsRowDxfId="283"/>
    <tableColumn id="2" xr3:uid="{F47D2E5B-2E94-46ED-9342-0CD51C08AA9F}" name="UF" dataDxfId="282" totalsRowDxfId="281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280" totalsRowDxfId="279"/>
    <tableColumn id="4" xr3:uid="{EA96DF81-E59F-4BCD-AA35-0C72FE81CF10}" name="Movimento " dataDxfId="278" totalsRowDxfId="277"/>
    <tableColumn id="5" xr3:uid="{677D0034-8F7C-43C0-B553-9F0D792E5A6E}" name="Descrição" dataDxfId="276" totalsRowDxfId="275"/>
    <tableColumn id="6" xr3:uid="{A8BE3ED0-28B7-4C6C-9284-B78BB06A393A}" name="R$ (Valores)" dataDxfId="274" dataCellStyle="Vírgula"/>
    <tableColumn id="7" xr3:uid="{92E20A73-AC28-4A4E-989E-C273AC98DD43}" name="Tipo Transação" dataDxfId="273" totalsRowDxfId="272"/>
    <tableColumn id="8" xr3:uid="{F7952E2C-5A1D-4FA1-87E0-E3EAC1FC4FF4}" name="Saldo R$" dataDxfId="271" totalsRowDxfId="270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269" totalsRowDxfId="268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267" dataDxfId="266" totalsRowDxfId="265">
  <autoFilter ref="D10:L1582" xr:uid="{00000000-0009-0000-0100-000005000000}">
    <filterColumn colId="4">
      <filters>
        <filter val="Adiantamento Marcos junior pires dos Santos SC"/>
        <filter val="APARECIDO CERVANTES JUNIOR"/>
        <filter val="CLAUDIO SLOBOGIAN JUNIOR"/>
        <filter val="LUCAS JUNIOR RUDUIT DE LIMA"/>
        <filter val="Pagamento Aparecido Cervantes junior pr"/>
        <filter val="Pagamento Onofre Teodoro Junior sc"/>
        <filter val="SANI JUNIOR PINHEIRO"/>
        <filter val="SANI JUNIOR PINHEIRO DA ROSA"/>
      </filters>
    </filterColumn>
  </autoFilter>
  <tableColumns count="9">
    <tableColumn id="1" xr3:uid="{7F034953-506E-4293-A073-AAE6DADBC2DA}" name="Data" totalsRowLabel="Total" dataDxfId="264" totalsRowDxfId="263"/>
    <tableColumn id="2" xr3:uid="{81EF3FE4-3A7E-43F9-803C-39FFC9762500}" name="UF" dataDxfId="262" totalsRowDxfId="261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260" totalsRowDxfId="259"/>
    <tableColumn id="4" xr3:uid="{D46B823C-6248-4095-863A-19ED3385B591}" name="Movimento " dataDxfId="258" totalsRowDxfId="257"/>
    <tableColumn id="5" xr3:uid="{2C49AA24-DEA8-498A-9FE4-B276809D95F3}" name="Descrição" dataDxfId="256" totalsRowDxfId="255"/>
    <tableColumn id="6" xr3:uid="{0805CB09-18E3-454D-A16E-D9C32AAACA19}" name="R$ (Valores)" dataDxfId="254" dataCellStyle="Vírgula"/>
    <tableColumn id="7" xr3:uid="{24D4B107-1963-4D60-8ADC-08177101D142}" name="Tipo Transação" dataDxfId="253" totalsRowDxfId="252"/>
    <tableColumn id="8" xr3:uid="{5139B848-D302-4FDD-A1D0-81A62C9BBC91}" name="Saldo R$" dataDxfId="251" totalsRowDxfId="250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249" totalsRowDxfId="248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76" headerRowDxfId="247" dataDxfId="246" totalsRowDxfId="245">
  <autoFilter ref="D10:L76" xr:uid="{00000000-0009-0000-0100-000005000000}"/>
  <tableColumns count="9">
    <tableColumn id="1" xr3:uid="{C0BB2337-5961-428C-A133-570C2F0F5E4B}" name="Data" totalsRowLabel="Total" dataDxfId="244" totalsRowDxfId="243"/>
    <tableColumn id="2" xr3:uid="{334F4005-A30E-490E-8071-BE7E382C3D5E}" name="UF" dataDxfId="242" totalsRowDxfId="241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240" totalsRowDxfId="239"/>
    <tableColumn id="4" xr3:uid="{FB838447-C557-48F7-BC0A-72A2997438FB}" name="Movimento " dataDxfId="238" totalsRowDxfId="237"/>
    <tableColumn id="5" xr3:uid="{09BD2E82-56AB-41A2-86A9-740D6E6FB249}" name="Descrição" dataDxfId="236" totalsRowDxfId="235"/>
    <tableColumn id="6" xr3:uid="{D19A3128-FF7F-4E4A-BAEA-3928725C27A7}" name="R$ (Valores)" dataDxfId="234" dataCellStyle="Vírgula"/>
    <tableColumn id="7" xr3:uid="{06B9C8E7-8719-45B5-803A-214AFCF31749}" name="Tipo Transação" dataDxfId="233" totalsRowDxfId="232"/>
    <tableColumn id="8" xr3:uid="{AEAFE86F-6D9F-4475-816F-840D4DE71D59}" name="Saldo R$" dataDxfId="231" totalsRowDxfId="230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229" totalsRowDxfId="228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227" dataDxfId="226" totalsRowDxfId="225">
  <autoFilter ref="D10:L1582" xr:uid="{00000000-0009-0000-0100-000005000000}"/>
  <tableColumns count="9">
    <tableColumn id="1" xr3:uid="{2488CD45-B9A0-4E95-B8E4-8235A6CCBCE4}" name="Data" totalsRowLabel="Total" dataDxfId="224" totalsRowDxfId="223"/>
    <tableColumn id="2" xr3:uid="{46EA1316-9CC6-4C6B-BE69-109D1D13EA9D}" name="UF" dataDxfId="222" totalsRowDxfId="221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220" totalsRowDxfId="219"/>
    <tableColumn id="4" xr3:uid="{0979B895-1D79-4011-956C-87430575CF65}" name="Movimento " dataDxfId="218" totalsRowDxfId="217"/>
    <tableColumn id="5" xr3:uid="{0E4C65FF-266E-4621-A427-8369B2003782}" name="Descrição" dataDxfId="216" totalsRowDxfId="215"/>
    <tableColumn id="6" xr3:uid="{DE8BF34B-5A71-4432-8D68-3BE7B0787A2B}" name="R$ (Valores)" dataDxfId="214" dataCellStyle="Vírgula"/>
    <tableColumn id="7" xr3:uid="{09AF2DAC-DF24-4207-880E-2A03578C8B5B}" name="Tipo Transação" dataDxfId="213" totalsRowDxfId="212"/>
    <tableColumn id="8" xr3:uid="{A6C6EFE8-8517-4A48-8C55-799514443BB0}" name="Saldo R$" dataDxfId="211" totalsRowDxfId="210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209" totalsRowDxfId="208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673" headerRowDxfId="207" dataDxfId="206" totalsRowDxfId="205">
  <autoFilter ref="D10:L673" xr:uid="{00000000-0009-0000-0100-000005000000}">
    <filterColumn colId="4">
      <filters>
        <filter val="CLAUDIO SLOBOGIAN JUNIOR"/>
        <filter val="JOAO PAULO RODRIGUES JUNIOR LTDA"/>
        <filter val="ONOFRE TEODORO JUNIOR"/>
        <filter val="Pagamento Marcos junior pires dos Santos SC"/>
        <filter val="SANI JUNIOR PINHEIRO"/>
      </filters>
    </filterColumn>
  </autoFilter>
  <tableColumns count="9">
    <tableColumn id="1" xr3:uid="{F161C48B-9AA6-44CF-B6C8-05345314AD73}" name="Data" totalsRowLabel="Total" dataDxfId="204" totalsRowDxfId="203"/>
    <tableColumn id="2" xr3:uid="{4C5FBAC0-982A-4288-906F-21689CD4D1B7}" name="UF" dataDxfId="202" totalsRowDxfId="201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200" totalsRowDxfId="199"/>
    <tableColumn id="4" xr3:uid="{C70F3F17-6C30-4132-9722-0B82ABB8EB24}" name="Movimento " dataDxfId="198" totalsRowDxfId="197"/>
    <tableColumn id="5" xr3:uid="{35100F97-4EA0-4F1B-9C00-6B6CACAB655A}" name="Descrição" dataDxfId="196" totalsRowDxfId="195"/>
    <tableColumn id="6" xr3:uid="{BFA91C17-AE9A-4389-812D-9A9287FC5989}" name="R$ (Valores)" dataDxfId="194" dataCellStyle="Vírgula"/>
    <tableColumn id="7" xr3:uid="{11B71648-1779-4B9A-9B10-96F5400A8F90}" name="Tipo Transação" dataDxfId="193" totalsRowDxfId="192"/>
    <tableColumn id="8" xr3:uid="{29394FC9-76F1-4A93-B0CF-58884F7DBDDA}" name="Saldo R$" dataDxfId="191" totalsRowDxfId="190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189" totalsRowDxfId="188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92" headerRowDxfId="187" dataDxfId="186" totalsRowDxfId="185">
  <autoFilter ref="D10:L92" xr:uid="{00000000-0009-0000-0100-000005000000}"/>
  <tableColumns count="9">
    <tableColumn id="1" xr3:uid="{3B3B1DD7-9AA8-4D8F-B1E2-44738084A761}" name="Data" totalsRowLabel="Total" dataDxfId="184" totalsRowDxfId="183"/>
    <tableColumn id="2" xr3:uid="{40BB7121-0C3C-4B49-BD10-687DE55A7A88}" name="UF" dataDxfId="182" totalsRowDxfId="181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180" totalsRowDxfId="179"/>
    <tableColumn id="4" xr3:uid="{35883212-8310-4D32-891F-C6872B600216}" name="Movimento " dataDxfId="178" totalsRowDxfId="177"/>
    <tableColumn id="5" xr3:uid="{7778AA0A-0724-4801-967C-94834C643888}" name="Descrição" dataDxfId="176" totalsRowDxfId="175"/>
    <tableColumn id="6" xr3:uid="{96C6AF76-19F9-4F4B-B75E-37F29FFF02B8}" name="R$ (Valores)" dataDxfId="174" dataCellStyle="Vírgula"/>
    <tableColumn id="7" xr3:uid="{B3EA1676-CA23-432A-9963-F9D52ED84DC2}" name="Tipo Transação" dataDxfId="173" totalsRowDxfId="172"/>
    <tableColumn id="8" xr3:uid="{3AE42038-787D-4CD7-ABE2-CEC4659CFF57}" name="Saldo R$" dataDxfId="171" totalsRowDxfId="170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169" totalsRowDxfId="168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20" headerRowDxfId="167" dataDxfId="166" totalsRowDxfId="165">
  <autoFilter ref="D10:L120" xr:uid="{00000000-0009-0000-0100-000005000000}"/>
  <tableColumns count="9">
    <tableColumn id="1" xr3:uid="{F95BA046-58B7-428A-A539-083BA382A0CC}" name="Data" totalsRowLabel="Total" dataDxfId="164" totalsRowDxfId="163"/>
    <tableColumn id="2" xr3:uid="{8C19FCDA-D293-4CBA-83AA-DF91088FC3D3}" name="UF" dataDxfId="162" totalsRowDxfId="161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160" totalsRowDxfId="159"/>
    <tableColumn id="4" xr3:uid="{D9D632DA-8085-4B10-8521-5DEB7721F218}" name="Movimento " dataDxfId="158" totalsRowDxfId="157"/>
    <tableColumn id="5" xr3:uid="{ED3D8E4C-0C42-42D5-B958-DB0D46E22D6F}" name="Descrição" dataDxfId="156" totalsRowDxfId="155"/>
    <tableColumn id="6" xr3:uid="{F1D04B07-DBF5-4FCB-AE18-8F9E743A817C}" name="R$ (Valores)" dataDxfId="154" dataCellStyle="Vírgula"/>
    <tableColumn id="7" xr3:uid="{AA80E9CF-0C0B-4DD5-B6B5-CDECEB6AC104}" name="Tipo Transação" dataDxfId="153" totalsRowDxfId="152"/>
    <tableColumn id="8" xr3:uid="{4BCEAA4F-FB59-4CB3-B38E-888693741039}" name="Saldo R$" dataDxfId="151" totalsRowDxfId="150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149" totalsRowDxfId="148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713" headerRowDxfId="147" dataDxfId="146" totalsRowDxfId="145">
  <autoFilter ref="D10:L713" xr:uid="{00000000-0009-0000-0100-000005000000}"/>
  <tableColumns count="9">
    <tableColumn id="1" xr3:uid="{B515ED96-7940-4A01-B774-B2EB34D651D8}" name="Data" totalsRowLabel="Total" dataDxfId="144" totalsRowDxfId="143"/>
    <tableColumn id="2" xr3:uid="{1F54074A-827F-4465-A77E-0F4802DE9C73}" name="UF" dataDxfId="142" totalsRowDxfId="141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140" totalsRowDxfId="139"/>
    <tableColumn id="4" xr3:uid="{DA628C70-A48F-486D-9F21-5A9DB1BE7E17}" name="Movimento " dataDxfId="138" totalsRowDxfId="137"/>
    <tableColumn id="5" xr3:uid="{04603FE5-8CB0-4DDC-8F91-4E0199355522}" name="Descrição" dataDxfId="136" totalsRowDxfId="135"/>
    <tableColumn id="6" xr3:uid="{CEFB6068-0BDC-400D-B439-7F2F98CFD5F8}" name="R$ (Valores)" dataDxfId="134" dataCellStyle="Vírgula"/>
    <tableColumn id="7" xr3:uid="{E57490FB-F369-43FC-B56A-E9873AFD25C4}" name="Tipo Transação" dataDxfId="133" totalsRowDxfId="132"/>
    <tableColumn id="8" xr3:uid="{D4CE4DF1-6C3B-46F4-9FA1-4182586E7AC0}" name="Saldo R$" dataDxfId="131" totalsRowDxfId="130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129" totalsRowDxfId="128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D3B443-FF3E-470E-893A-9531CD3532B8}" name="FluxoCaixa101315141626" displayName="FluxoCaixa101315141626" ref="D10:L111" headerRowDxfId="127" dataDxfId="126" totalsRowDxfId="125">
  <autoFilter ref="D10:L111" xr:uid="{00000000-0009-0000-0100-000005000000}"/>
  <tableColumns count="9">
    <tableColumn id="1" xr3:uid="{2C46ED2E-A1B0-478A-8513-E71D0F02C5CE}" name="Data" totalsRowLabel="Total" dataDxfId="124" totalsRowDxfId="123"/>
    <tableColumn id="2" xr3:uid="{E1095DD0-D633-4C46-81A8-AEF3CEE9F273}" name="UF" dataDxfId="122" totalsRowDxfId="121">
      <calculatedColumnFormula>IF(FluxoCaixa101315141626[[#This Row],[Data]]="","",PROPER(TEXT(FluxoCaixa101315141626[[#This Row],[Data]],"mmmm")))</calculatedColumnFormula>
    </tableColumn>
    <tableColumn id="3" xr3:uid="{CA42328F-0CB7-4D85-8A7C-399E5405AA7E}" name="Entrada / Saída" dataDxfId="120" totalsRowDxfId="119"/>
    <tableColumn id="4" xr3:uid="{C9EFAF79-6840-451D-9508-755E975D9E34}" name="Movimento " dataDxfId="118" totalsRowDxfId="117"/>
    <tableColumn id="5" xr3:uid="{6E172C14-8907-438F-B7D4-458BD11AAE19}" name="Descrição" dataDxfId="116" totalsRowDxfId="115"/>
    <tableColumn id="6" xr3:uid="{785D1BBF-1045-4D1D-9D90-BAB8205973AA}" name="R$ (Valores)" dataDxfId="114" dataCellStyle="Vírgula"/>
    <tableColumn id="7" xr3:uid="{1A0CD621-1CAB-4570-896B-28050B45D149}" name="Tipo Transação" dataDxfId="113" totalsRowDxfId="112"/>
    <tableColumn id="8" xr3:uid="{C049CEB2-9B27-4255-BE99-110680441A52}" name="Saldo R$" dataDxfId="111" totalsRowDxfId="110" dataCellStyle="Vírgula">
      <calculatedColumnFormula>IF(FluxoCaixa101315141626[[#This Row],[Movimento ]]="Saldo Inicial",FluxoCaixa101315141626[[#This Row],[R$ (Valores)]],K10+FluxoCaixa101315141626[[#This Row],[Valores Receitas / Despesas]])</calculatedColumnFormula>
    </tableColumn>
    <tableColumn id="9" xr3:uid="{2D43D84D-82BB-41F6-A097-737D37F4F2EC}" name="Valores Receitas / Despesas" totalsRowFunction="sum" dataDxfId="109" totalsRowDxfId="108" dataCellStyle="Vírgula">
      <calculatedColumnFormula>IF(FluxoCaixa101315141626[[#This Row],[Entrada / Saída]]="Saída",FluxoCaixa101315141626[[#This Row],[R$ (Valores)]]*-1,FluxoCaixa101315141626[[#This Row],[R$ (Valores)]])</calculatedColumnFormula>
    </tableColumn>
  </tableColumns>
  <tableStyleInfo name="flash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2A3B3B2-3A90-4F4E-8A90-21E3DBCD2F8E}" name="FluxoCaixa10131514191827" displayName="FluxoCaixa10131514191827" ref="D10:L1584" headerRowDxfId="107" dataDxfId="106" totalsRowDxfId="105">
  <autoFilter ref="D10:L1584" xr:uid="{00000000-0009-0000-0100-000005000000}"/>
  <tableColumns count="9">
    <tableColumn id="1" xr3:uid="{D8C09A5E-5238-4A39-8994-2C30CEF5D54D}" name="Data" totalsRowLabel="Total" dataDxfId="104" totalsRowDxfId="103"/>
    <tableColumn id="2" xr3:uid="{173B16CB-E81F-4B1F-A0B1-EEDFD89C081A}" name="UF" dataDxfId="102" totalsRowDxfId="101">
      <calculatedColumnFormula>IF(FluxoCaixa10131514191827[[#This Row],[Data]]="","",PROPER(TEXT(FluxoCaixa10131514191827[[#This Row],[Data]],"mmmm")))</calculatedColumnFormula>
    </tableColumn>
    <tableColumn id="3" xr3:uid="{4E58E077-846C-439E-8333-E430BB2578AA}" name="Entrada / Saída" dataDxfId="100" totalsRowDxfId="99"/>
    <tableColumn id="4" xr3:uid="{5FACB306-92CC-4C66-8815-FFEA19D3C8EC}" name="Movimento " dataDxfId="98" totalsRowDxfId="97"/>
    <tableColumn id="5" xr3:uid="{61D7FFD7-E587-47B8-814F-187490FC434A}" name="Descrição" dataDxfId="96" totalsRowDxfId="95"/>
    <tableColumn id="6" xr3:uid="{E92278B2-C6A6-4F3B-8C03-768E9AD4B28C}" name="R$ (Valores)" dataDxfId="94" dataCellStyle="Vírgula"/>
    <tableColumn id="7" xr3:uid="{70C761D8-E914-4C79-91C0-21FE6E4139CF}" name="Tipo Transação" dataDxfId="93" totalsRowDxfId="92"/>
    <tableColumn id="8" xr3:uid="{E7BF2417-B543-48BF-83F2-04677B250E01}" name="Saldo R$" dataDxfId="91" totalsRowDxfId="90" dataCellStyle="Vírgula">
      <calculatedColumnFormula>IF(FluxoCaixa10131514191827[[#This Row],[Movimento ]]="Saldo Inicial",FluxoCaixa10131514191827[[#This Row],[R$ (Valores)]],K10+FluxoCaixa10131514191827[[#This Row],[Valores Receitas / Despesas]])</calculatedColumnFormula>
    </tableColumn>
    <tableColumn id="9" xr3:uid="{746FA952-8E52-4D7E-9F3D-B44D9DDFFC12}" name="Valores Receitas / Despesas" totalsRowFunction="sum" dataDxfId="89" totalsRowDxfId="88" dataCellStyle="Vírgula">
      <calculatedColumnFormula>IF(FluxoCaixa10131514191827[[#This Row],[Entrada / Saída]]="Saída",FluxoCaixa10131514191827[[#This Row],[R$ (Valores)]]*-1,FluxoCaixa10131514191827[[#This Row],[R$ (Valores)]])</calculatedColumnFormula>
    </tableColumn>
  </tableColumns>
  <tableStyleInfo name="flash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87" dataDxfId="86" totalsRowDxfId="85">
  <autoFilter ref="D10:L1582" xr:uid="{00000000-0009-0000-0100-000005000000}"/>
  <tableColumns count="9">
    <tableColumn id="1" xr3:uid="{3AFE8692-F82D-4CB9-AEF0-FB99EAD0610F}" name="Data" totalsRowLabel="Total" dataDxfId="84" totalsRowDxfId="83"/>
    <tableColumn id="2" xr3:uid="{7D95E51F-E096-4D19-AE73-32BC664E548F}" name="UF" dataDxfId="82" totalsRowDxfId="81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80" totalsRowDxfId="79"/>
    <tableColumn id="4" xr3:uid="{35255BAE-A248-4CDA-868D-9EC1CFA2DA89}" name="Movimento " dataDxfId="78" totalsRowDxfId="77"/>
    <tableColumn id="5" xr3:uid="{CE8816B3-60AF-4A9B-B1EB-16A4A9EFB5F7}" name="Descrição" dataDxfId="76" totalsRowDxfId="75"/>
    <tableColumn id="6" xr3:uid="{16805915-1A92-46A3-829B-96963D572D60}" name="R$ (Valores)" dataDxfId="74" dataCellStyle="Vírgula"/>
    <tableColumn id="7" xr3:uid="{B35E7C3F-4989-416B-88C0-549BDE213914}" name="Tipo Transação" dataDxfId="73" totalsRowDxfId="72"/>
    <tableColumn id="8" xr3:uid="{255E63DA-6392-4427-BEFA-62531CC8A8BB}" name="Saldo R$" dataDxfId="71" totalsRowDxfId="70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69" totalsRowDxfId="68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2FEA3F-F6F1-4E75-90C1-AF72C80C7269}" name="FluxoCaixa101315141921232528" displayName="FluxoCaixa101315141921232528" ref="D10:L1582" headerRowDxfId="67" dataDxfId="66" totalsRowDxfId="65">
  <autoFilter ref="D10:L1582" xr:uid="{00000000-0009-0000-0100-000005000000}"/>
  <tableColumns count="9">
    <tableColumn id="1" xr3:uid="{1C470FE0-AE70-4DA9-AD86-07C041EAC82B}" name="Data" totalsRowLabel="Total" dataDxfId="64" totalsRowDxfId="63"/>
    <tableColumn id="2" xr3:uid="{6C33DA34-8E96-466D-829B-6983AFF9E01F}" name="UF" dataDxfId="62" totalsRowDxfId="61">
      <calculatedColumnFormula>IF(FluxoCaixa101315141921232528[[#This Row],[Data]]="","",PROPER(TEXT(FluxoCaixa101315141921232528[[#This Row],[Data]],"mmmm")))</calculatedColumnFormula>
    </tableColumn>
    <tableColumn id="3" xr3:uid="{472AB2CD-7C57-45A1-AE27-252D241B3B7E}" name="Entrada / Saída" dataDxfId="60" totalsRowDxfId="59"/>
    <tableColumn id="4" xr3:uid="{E5FFC0F2-C049-42DD-BD9A-40CAF7C3B6D8}" name="Movimento " dataDxfId="58" totalsRowDxfId="57"/>
    <tableColumn id="5" xr3:uid="{E227F958-A5C6-4898-A539-5E0173CA155C}" name="Descrição" dataDxfId="56" totalsRowDxfId="55"/>
    <tableColumn id="6" xr3:uid="{A21EE283-EB01-4305-870A-20132EF94052}" name="R$ (Valores)" dataDxfId="54" dataCellStyle="Vírgula"/>
    <tableColumn id="7" xr3:uid="{014DC4B8-53B6-4EDE-BF0E-3E389F094904}" name="Tipo Transação" dataDxfId="53" totalsRowDxfId="52"/>
    <tableColumn id="8" xr3:uid="{6C2A5737-1E69-454F-A69A-4662314A6B41}" name="Saldo R$" dataDxfId="51" totalsRowDxfId="50" dataCellStyle="Vírgula">
      <calculatedColumnFormula>IF(FluxoCaixa101315141921232528[[#This Row],[Movimento ]]="Saldo Inicial",FluxoCaixa101315141921232528[[#This Row],[R$ (Valores)]],K10+FluxoCaixa101315141921232528[[#This Row],[Valores Receitas / Despesas]])</calculatedColumnFormula>
    </tableColumn>
    <tableColumn id="9" xr3:uid="{9B526780-99FC-45EB-9E6A-7F3766F5AE40}" name="Valores Receitas / Despesas" totalsRowFunction="sum" dataDxfId="49" totalsRowDxfId="48" dataCellStyle="Vírgula">
      <calculatedColumnFormula>IF(FluxoCaixa101315141921232528[[#This Row],[Entrada / Saída]]="Saída",FluxoCaixa101315141921232528[[#This Row],[R$ (Valores)]]*-1,FluxoCaixa101315141921232528[[#This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microsoft.com/office/2007/relationships/slicer" Target="../slicers/slicer2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Relationship Id="rId4" Type="http://schemas.microsoft.com/office/2007/relationships/slicer" Target="../slicers/slicer2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1.bin"/><Relationship Id="rId4" Type="http://schemas.microsoft.com/office/2007/relationships/slicer" Target="../slicers/slicer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111" t="s">
        <v>0</v>
      </c>
      <c r="F1" s="112"/>
      <c r="G1" s="112"/>
    </row>
    <row r="2" spans="1:7" ht="27.95" customHeight="1">
      <c r="A2" s="113" t="s">
        <v>54</v>
      </c>
      <c r="B2" s="110"/>
      <c r="C2" s="110"/>
      <c r="D2" s="110"/>
      <c r="E2" s="110"/>
      <c r="F2" s="110"/>
      <c r="G2" s="110"/>
    </row>
    <row r="3" spans="1:7" ht="35.1" customHeight="1">
      <c r="A3" s="114" t="s">
        <v>68</v>
      </c>
      <c r="B3" s="115"/>
      <c r="C3" s="115"/>
      <c r="D3" s="115"/>
      <c r="E3" s="115"/>
      <c r="F3" s="115"/>
      <c r="G3" s="115"/>
    </row>
    <row r="4" spans="1:7" ht="193.35" customHeight="1">
      <c r="A4" s="107" t="s">
        <v>69</v>
      </c>
      <c r="B4" s="108"/>
      <c r="C4" s="108"/>
      <c r="D4" s="108"/>
      <c r="E4" s="108"/>
      <c r="F4" s="108"/>
      <c r="G4" s="108"/>
    </row>
    <row r="5" spans="1:7" ht="78.95" customHeight="1">
      <c r="A5" s="107" t="s">
        <v>64</v>
      </c>
      <c r="B5" s="108"/>
      <c r="C5" s="108"/>
      <c r="D5" s="108"/>
      <c r="E5" s="108"/>
      <c r="F5" s="108"/>
      <c r="G5" s="108"/>
    </row>
    <row r="6" spans="1:7" ht="66.95" customHeight="1">
      <c r="A6" s="107" t="s">
        <v>65</v>
      </c>
      <c r="B6" s="108"/>
      <c r="C6" s="108"/>
      <c r="D6" s="108"/>
      <c r="E6" s="108"/>
      <c r="F6" s="108"/>
      <c r="G6" s="108"/>
    </row>
    <row r="7" spans="1:7" ht="76.349999999999994" customHeight="1">
      <c r="A7" s="116" t="s">
        <v>66</v>
      </c>
      <c r="B7" s="117"/>
      <c r="C7" s="117"/>
      <c r="D7" s="117"/>
      <c r="E7" s="117"/>
      <c r="F7" s="117"/>
      <c r="G7" s="117"/>
    </row>
    <row r="8" spans="1:7" ht="60.95" customHeight="1">
      <c r="A8" s="109" t="s">
        <v>57</v>
      </c>
      <c r="B8" s="110"/>
      <c r="C8" s="110"/>
      <c r="D8" s="110"/>
      <c r="E8" s="110"/>
      <c r="F8" s="110"/>
      <c r="G8" s="110"/>
    </row>
    <row r="9" spans="1:7" ht="50.1" customHeight="1">
      <c r="A9" s="105" t="s">
        <v>56</v>
      </c>
      <c r="B9" s="106"/>
      <c r="C9" s="106"/>
      <c r="D9" s="106"/>
      <c r="E9" s="106"/>
      <c r="F9" s="106"/>
      <c r="G9" s="106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513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22" t="s">
        <v>49</v>
      </c>
      <c r="C6" s="122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7" priority="1" operator="greaterThan">
      <formula>0</formula>
    </cfRule>
    <cfRule type="cellIs" dxfId="46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22" t="s">
        <v>49</v>
      </c>
      <c r="C6" s="122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5" priority="1" operator="greaterThan">
      <formula>0</formula>
    </cfRule>
    <cfRule type="cellIs" dxfId="44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22" t="s">
        <v>51</v>
      </c>
      <c r="C5" s="122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22" t="s">
        <v>49</v>
      </c>
      <c r="C6" s="122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3" priority="1" operator="greaterThan">
      <formula>0</formula>
    </cfRule>
    <cfRule type="cellIs" dxfId="42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329" activePane="bottomLeft" state="frozen"/>
      <selection pane="bottomLeft"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22" t="s">
        <v>49</v>
      </c>
      <c r="C6" s="122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2611218.2199999997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SUMPRODUCT(SUBTOTAL(9,OFFSET(FluxoCaixa10131517[R$ (Valores)],ROW(FluxoCaixa10131517[R$ (Valores)])-ROW(G11),0,1)),--(FluxoCaixa10131517[Entrada / Saída]="Saída"))</f>
        <v>2416482.7399999979</v>
      </c>
      <c r="N5" s="26"/>
      <c r="Q5" s="31"/>
    </row>
    <row r="6" spans="2:17" ht="15.75">
      <c r="B6" s="122" t="s">
        <v>49</v>
      </c>
      <c r="C6" s="122"/>
      <c r="D6" s="9">
        <f ca="1">D4-D5</f>
        <v>194735.48000000184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topLeftCell="A52" zoomScale="85" zoomScaleNormal="85" workbookViewId="0">
      <selection activeCell="G87" sqref="G8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22" t="s">
        <v>51</v>
      </c>
      <c r="C5" s="122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22" t="s">
        <v>49</v>
      </c>
      <c r="C6" s="122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topLeftCell="A4" zoomScale="85" zoomScaleNormal="85" workbookViewId="0">
      <selection activeCell="F449" sqref="F44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75">
      <c r="B6" s="122" t="s">
        <v>49</v>
      </c>
      <c r="C6" s="122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topLeftCell="A10" workbookViewId="0">
      <selection activeCell="F460" sqref="F46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SUMPRODUCT(SUBTOTAL(9,OFFSET(FluxoCaixa1013151769[R$ (Valores)],ROW(FluxoCaixa1013151769[R$ (Valores)])-ROW(G11),0,1)),--(FluxoCaixa1013151769[Entrada / Saída]="Saída"))</f>
        <v>36486.350000000006</v>
      </c>
      <c r="N5" s="26"/>
      <c r="Q5" s="31"/>
    </row>
    <row r="6" spans="2:17" ht="15.75">
      <c r="B6" s="122" t="s">
        <v>49</v>
      </c>
      <c r="C6" s="122"/>
      <c r="D6" s="9">
        <f ca="1">D4-D5</f>
        <v>-36486.350000000006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 hidden="1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 hidden="1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topLeftCell="A19" zoomScale="85" zoomScaleNormal="85" workbookViewId="0">
      <selection activeCell="F40" sqref="F4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22" t="s">
        <v>51</v>
      </c>
      <c r="C5" s="122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22" t="s">
        <v>49</v>
      </c>
      <c r="C6" s="122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22" t="s">
        <v>49</v>
      </c>
      <c r="C6" s="122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SUMPRODUCT(SUBTOTAL(9,OFFSET(FluxoCaixa101315176[R$ (Valores)],ROW(FluxoCaixa101315176[R$ (Valores)])-ROW(G11),0,1)),--(FluxoCaixa101315176[Entrada / Saída]="Saída"))</f>
        <v>51046.48</v>
      </c>
      <c r="N5" s="26"/>
      <c r="Q5" s="31"/>
    </row>
    <row r="6" spans="2:17" ht="15.75">
      <c r="B6" s="122" t="s">
        <v>49</v>
      </c>
      <c r="C6" s="122"/>
      <c r="D6" s="9">
        <f ca="1">D4-D5</f>
        <v>-51046.48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 hidden="1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topLeftCell="D7" workbookViewId="0">
      <selection activeCell="F72" sqref="F7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4543373.12</v>
      </c>
    </row>
    <row r="5" spans="2:17" ht="15.75">
      <c r="B5" s="122" t="s">
        <v>51</v>
      </c>
      <c r="C5" s="122"/>
      <c r="D5" s="8">
        <f ca="1">SUMPRODUCT(SUBTOTAL(9,OFFSET(FluxoCaixa79121416202413[R$ (Valores)],ROW(FluxoCaixa79121416202413[R$ (Valores)])-ROW(G11),0,1)),--(FluxoCaixa79121416202413[Entrada / Saída]="Saída"))</f>
        <v>0</v>
      </c>
      <c r="N5" s="26"/>
      <c r="Q5" s="31"/>
    </row>
    <row r="6" spans="2:17" ht="15.75">
      <c r="B6" s="122" t="s">
        <v>49</v>
      </c>
      <c r="C6" s="122"/>
      <c r="D6" s="9">
        <f ca="1">D4-D5</f>
        <v>4543373.12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2" t="s">
        <v>2888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 t="str">
        <f>IF(FluxoCaixa79121416202413[[#This Row],[Entrada / Saída]]="Saída",FluxoCaixa79121416202413[[#This Row],[R$ (Valores)]]*-1,FluxoCaixa79121416202413[[#This Row],[R$ (Valores)]])</f>
        <v>284,08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2" t="s">
        <v>2906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2" t="s">
        <v>2907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2" t="s">
        <v>2889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 t="str">
        <f>IF(FluxoCaixa79121416202413[[#This Row],[Entrada / Saída]]="Saída",FluxoCaixa79121416202413[[#This Row],[R$ (Valores)]]*-1,FluxoCaixa79121416202413[[#This Row],[R$ (Valores)]])</f>
        <v>256,32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2" t="s">
        <v>2908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2" t="s">
        <v>2909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2" t="s">
        <v>2910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2" t="s">
        <v>2910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2" t="s">
        <v>2890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 t="str">
        <f>IF(FluxoCaixa79121416202413[[#This Row],[Entrada / Saída]]="Saída",FluxoCaixa79121416202413[[#This Row],[R$ (Valores)]]*-1,FluxoCaixa79121416202413[[#This Row],[R$ (Valores)]])</f>
        <v>122,17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2" t="s">
        <v>2910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2" t="s">
        <v>2910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2" t="s">
        <v>2911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2" t="s">
        <v>2912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2" t="s">
        <v>2891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 t="str">
        <f>IF(FluxoCaixa79121416202413[[#This Row],[Entrada / Saída]]="Saída",FluxoCaixa79121416202413[[#This Row],[R$ (Valores)]]*-1,FluxoCaixa79121416202413[[#This Row],[R$ (Valores)]])</f>
        <v>143,45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92" t="s">
        <v>2909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2" t="s">
        <v>2907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2" t="s">
        <v>2907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92" t="s">
        <v>2913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92" t="s">
        <v>2914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2" t="s">
        <v>2892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 t="str">
        <f>IF(FluxoCaixa79121416202413[[#This Row],[Entrada / Saída]]="Saída",FluxoCaixa79121416202413[[#This Row],[R$ (Valores)]]*-1,FluxoCaixa79121416202413[[#This Row],[R$ (Valores)]])</f>
        <v>8,61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2" t="s">
        <v>2893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 t="str">
        <f>IF(FluxoCaixa79121416202413[[#This Row],[Entrada / Saída]]="Saída",FluxoCaixa79121416202413[[#This Row],[R$ (Valores)]]*-1,FluxoCaixa79121416202413[[#This Row],[R$ (Valores)]])</f>
        <v>334,44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2" t="s">
        <v>2910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2" t="s">
        <v>2910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2" t="s">
        <v>2915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2" t="s">
        <v>2916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2" t="s">
        <v>2894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 t="str">
        <f>IF(FluxoCaixa79121416202413[[#This Row],[Entrada / Saída]]="Saída",FluxoCaixa79121416202413[[#This Row],[R$ (Valores)]]*-1,FluxoCaixa79121416202413[[#This Row],[R$ (Valores)]])</f>
        <v>49,56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2" t="s">
        <v>2917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2" t="s">
        <v>2910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2" t="s">
        <v>2910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2" t="s">
        <v>2910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2" t="s">
        <v>2910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2" t="s">
        <v>2910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2" t="s">
        <v>2907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2" t="s">
        <v>2906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92" t="s">
        <v>2918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2" t="s">
        <v>2911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2" t="s">
        <v>2895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 t="str">
        <f>IF(FluxoCaixa79121416202413[[#This Row],[Entrada / Saída]]="Saída",FluxoCaixa79121416202413[[#This Row],[R$ (Valores)]]*-1,FluxoCaixa79121416202413[[#This Row],[R$ (Valores)]])</f>
        <v>4,44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2" t="s">
        <v>2910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2" t="s">
        <v>2910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2" t="s">
        <v>2919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2" t="s">
        <v>2896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 t="str">
        <f>IF(FluxoCaixa79121416202413[[#This Row],[Entrada / Saída]]="Saída",FluxoCaixa79121416202413[[#This Row],[R$ (Valores)]]*-1,FluxoCaixa79121416202413[[#This Row],[R$ (Valores)]])</f>
        <v>14,38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2" t="s">
        <v>2910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2" t="s">
        <v>2910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2" t="s">
        <v>2910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2" t="s">
        <v>2910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92" t="s">
        <v>2920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2" t="s">
        <v>2897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 t="str">
        <f>IF(FluxoCaixa79121416202413[[#This Row],[Entrada / Saída]]="Saída",FluxoCaixa79121416202413[[#This Row],[R$ (Valores)]]*-1,FluxoCaixa79121416202413[[#This Row],[R$ (Valores)]])</f>
        <v>8,57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2" t="s">
        <v>2921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2" t="s">
        <v>2910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2" t="s">
        <v>2913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2" t="s">
        <v>2909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92" t="s">
        <v>2922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2" t="s">
        <v>2923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2" t="s">
        <v>2898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 t="str">
        <f>IF(FluxoCaixa79121416202413[[#This Row],[Entrada / Saída]]="Saída",FluxoCaixa79121416202413[[#This Row],[R$ (Valores)]]*-1,FluxoCaixa79121416202413[[#This Row],[R$ (Valores)]])</f>
        <v>22,77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2" t="s">
        <v>2910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2938</v>
      </c>
      <c r="F67" s="84" t="s">
        <v>2867</v>
      </c>
      <c r="G67" s="92" t="s">
        <v>2924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2" t="s">
        <v>2912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2" t="s">
        <v>2899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 t="str">
        <f>IF(FluxoCaixa79121416202413[[#This Row],[Entrada / Saída]]="Saída",FluxoCaixa79121416202413[[#This Row],[R$ (Valores)]]*-1,FluxoCaixa79121416202413[[#This Row],[R$ (Valores)]])</f>
        <v>18,45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2" t="s">
        <v>2925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2" t="s">
        <v>2910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2" t="s">
        <v>2910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2" t="s">
        <v>2910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2" t="s">
        <v>2926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2" t="s">
        <v>2907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2" t="s">
        <v>2910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2" t="s">
        <v>2910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2" t="s">
        <v>2910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2" t="s">
        <v>2900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 t="str">
        <f>IF(FluxoCaixa79121416202413[[#This Row],[Entrada / Saída]]="Saída",FluxoCaixa79121416202413[[#This Row],[R$ (Valores)]]*-1,FluxoCaixa79121416202413[[#This Row],[R$ (Valores)]])</f>
        <v>75.000,00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2" t="s">
        <v>2901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 t="str">
        <f>IF(FluxoCaixa79121416202413[[#This Row],[Entrada / Saída]]="Saída",FluxoCaixa79121416202413[[#This Row],[R$ (Valores)]]*-1,FluxoCaixa79121416202413[[#This Row],[R$ (Valores)]])</f>
        <v>75,07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2" t="s">
        <v>2912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2" t="s">
        <v>2927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2" t="s">
        <v>2902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 t="str">
        <f>IF(FluxoCaixa79121416202413[[#This Row],[Entrada / Saída]]="Saída",FluxoCaixa79121416202413[[#This Row],[R$ (Valores)]]*-1,FluxoCaixa79121416202413[[#This Row],[R$ (Valores)]])</f>
        <v>0,48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2" t="s">
        <v>2928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2" t="s">
        <v>2910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2" t="s">
        <v>2910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2" t="s">
        <v>2929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2" t="s">
        <v>2930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2" t="s">
        <v>2910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2" t="s">
        <v>2931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2" t="s">
        <v>2932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2" t="s">
        <v>2910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2" t="s">
        <v>2933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2" t="s">
        <v>2933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2" t="s">
        <v>2910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2" t="s">
        <v>2910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2" t="s">
        <v>2934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2" t="s">
        <v>2935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2" t="s">
        <v>2914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2" t="s">
        <v>2936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2" t="s">
        <v>2903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 t="str">
        <f>IF(FluxoCaixa79121416202413[[#This Row],[Entrada / Saída]]="Saída",FluxoCaixa79121416202413[[#This Row],[R$ (Valores)]]*-1,FluxoCaixa79121416202413[[#This Row],[R$ (Valores)]])</f>
        <v>1.248.303,17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75</v>
      </c>
      <c r="F102" s="84" t="s">
        <v>2884</v>
      </c>
      <c r="G102" s="92" t="s">
        <v>2904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 t="str">
        <f>IF(FluxoCaixa79121416202413[[#This Row],[Entrada / Saída]]="Saída",FluxoCaixa79121416202413[[#This Row],[R$ (Valores)]]*-1,FluxoCaixa79121416202413[[#This Row],[R$ (Valores)]])</f>
        <v>1.770.103,29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2" t="s">
        <v>2910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2" t="s">
        <v>2910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2" t="s">
        <v>2937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2" t="s">
        <v>2922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2" t="s">
        <v>2905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 t="str">
        <f>IF(FluxoCaixa79121416202413[[#This Row],[Entrada / Saída]]="Saída",FluxoCaixa79121416202413[[#This Row],[R$ (Valores)]]*-1,FluxoCaixa79121416202413[[#This Row],[R$ (Valores)]])</f>
        <v>0,05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2" t="s">
        <v>2910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2" t="s">
        <v>2910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2" t="s">
        <v>2910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2" t="s">
        <v>2910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2" t="s">
        <v>2907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2" t="s">
        <v>2909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H9" sqref="H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24" t="s">
        <v>49</v>
      </c>
      <c r="C6" s="125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2939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2940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2941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2942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2953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2954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2955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2962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2985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2986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2987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2988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2989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2990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2991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2992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2993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2994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2996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2995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3003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3004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3005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11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SUMPRODUCT(SUBTOTAL(9,OFFSET(FluxoCaixa1013151419[R$ (Valores)],ROW(FluxoCaixa1013151419[R$ (Valores)])-ROW(I11),0,1)),--(FluxoCaixa1013151419[Entrada / Saída]="Saída"))</f>
        <v>35029.97</v>
      </c>
      <c r="P5" s="26"/>
      <c r="S5" s="31"/>
    </row>
    <row r="6" spans="2:19" ht="15.75">
      <c r="B6" s="124" t="s">
        <v>49</v>
      </c>
      <c r="C6" s="125"/>
      <c r="D6" s="9">
        <f ca="1">D4-D5</f>
        <v>-35029.97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 hidden="1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 hidden="1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 hidden="1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 hidden="1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 hidden="1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 hidden="1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 hidden="1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 hidden="1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 hidden="1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 hidden="1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 hidden="1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 hidden="1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 hidden="1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 hidden="1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 hidden="1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 hidden="1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 hidden="1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 hidden="1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 hidden="1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 hidden="1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 hidden="1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 hidden="1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 hidden="1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 hidden="1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 hidden="1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 hidden="1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 hidden="1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 hidden="1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 hidden="1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 hidden="1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 hidden="1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 hidden="1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 hidden="1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 hidden="1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 hidden="1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 hidden="1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 hidden="1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 hidden="1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 hidden="1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 hidden="1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 hidden="1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 hidden="1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 hidden="1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 hidden="1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 hidden="1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 hidden="1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 hidden="1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 hidden="1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 hidden="1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 hidden="1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 hidden="1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 hidden="1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 hidden="1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 hidden="1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 hidden="1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 hidden="1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 hidden="1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 hidden="1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 hidden="1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 hidden="1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 hidden="1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 hidden="1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 hidden="1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 hidden="1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 hidden="1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 hidden="1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 hidden="1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 hidden="1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 hidden="1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 hidden="1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 hidden="1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 hidden="1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 hidden="1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 hidden="1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 hidden="1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 hidden="1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 hidden="1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 hidden="1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 hidden="1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 hidden="1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 hidden="1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 hidden="1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 hidden="1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 hidden="1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 hidden="1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 hidden="1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 hidden="1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 hidden="1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 hidden="1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 hidden="1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 hidden="1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 hidden="1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 hidden="1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 hidden="1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 hidden="1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 hidden="1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 hidden="1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 hidden="1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 hidden="1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 hidden="1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 hidden="1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 hidden="1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 hidden="1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 hidden="1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 hidden="1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 hidden="1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 hidden="1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 hidden="1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 hidden="1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 hidden="1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 hidden="1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 hidden="1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 hidden="1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 hidden="1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 hidden="1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 hidden="1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 hidden="1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 hidden="1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 hidden="1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 hidden="1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 hidden="1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 hidden="1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 hidden="1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 hidden="1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 hidden="1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 hidden="1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 hidden="1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 hidden="1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 hidden="1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 hidden="1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 hidden="1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 hidden="1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 hidden="1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 hidden="1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 hidden="1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 hidden="1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 hidden="1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 hidden="1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 hidden="1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 hidden="1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 hidden="1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 hidden="1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 hidden="1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 hidden="1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 hidden="1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 hidden="1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 hidden="1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 hidden="1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 hidden="1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 hidden="1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 hidden="1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 hidden="1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 hidden="1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 hidden="1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 hidden="1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 hidden="1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 hidden="1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 hidden="1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 hidden="1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 hidden="1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 hidden="1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 hidden="1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 hidden="1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 hidden="1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 hidden="1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 hidden="1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 hidden="1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 hidden="1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 hidden="1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 hidden="1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 hidden="1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 hidden="1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 hidden="1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 hidden="1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 hidden="1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 hidden="1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 hidden="1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 hidden="1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 hidden="1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 hidden="1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 hidden="1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 hidden="1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 hidden="1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 hidden="1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 hidden="1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 hidden="1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 hidden="1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 hidden="1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 hidden="1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 hidden="1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 hidden="1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 hidden="1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 hidden="1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 hidden="1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 hidden="1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 hidden="1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 hidden="1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 hidden="1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 hidden="1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 hidden="1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 hidden="1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 hidden="1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 hidden="1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 hidden="1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 hidden="1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 hidden="1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 hidden="1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 hidden="1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 hidden="1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 hidden="1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 hidden="1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 hidden="1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 hidden="1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 hidden="1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 hidden="1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 hidden="1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 hidden="1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 hidden="1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 hidden="1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 hidden="1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 hidden="1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 hidden="1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 hidden="1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 hidden="1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 hidden="1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 hidden="1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 hidden="1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 hidden="1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 hidden="1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 hidden="1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 hidden="1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 hidden="1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 hidden="1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 hidden="1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 hidden="1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 hidden="1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 hidden="1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 hidden="1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 hidden="1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 hidden="1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 hidden="1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 hidden="1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 hidden="1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 hidden="1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 hidden="1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 hidden="1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 hidden="1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 hidden="1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 hidden="1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 hidden="1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 hidden="1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 hidden="1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 hidden="1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 hidden="1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 hidden="1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 hidden="1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 hidden="1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 hidden="1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 hidden="1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 hidden="1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 hidden="1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 hidden="1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 hidden="1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 hidden="1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 hidden="1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 hidden="1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 hidden="1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 hidden="1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hidden="1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 hidden="1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 hidden="1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 hidden="1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 hidden="1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 hidden="1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 hidden="1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 hidden="1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 hidden="1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 hidden="1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 hidden="1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 hidden="1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 hidden="1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 hidden="1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 hidden="1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 hidden="1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 hidden="1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 hidden="1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 hidden="1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 hidden="1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 hidden="1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 hidden="1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 hidden="1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 hidden="1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 hidden="1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 hidden="1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 hidden="1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 hidden="1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 hidden="1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 hidden="1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 hidden="1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 hidden="1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 hidden="1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 hidden="1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 hidden="1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 hidden="1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 hidden="1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 hidden="1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 hidden="1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 hidden="1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 hidden="1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 hidden="1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 hidden="1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 hidden="1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 hidden="1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 hidden="1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 hidden="1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 hidden="1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 hidden="1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 hidden="1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 hidden="1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 hidden="1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 hidden="1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 hidden="1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 hidden="1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 hidden="1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 hidden="1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 hidden="1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 hidden="1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 hidden="1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 hidden="1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 hidden="1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 hidden="1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 hidden="1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 hidden="1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 hidden="1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 hidden="1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 hidden="1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 hidden="1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 hidden="1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 hidden="1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 hidden="1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 hidden="1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 hidden="1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 hidden="1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 hidden="1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 hidden="1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 hidden="1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 hidden="1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 hidden="1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 hidden="1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 hidden="1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 hidden="1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 hidden="1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 hidden="1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 hidden="1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 hidden="1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 hidden="1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 hidden="1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 hidden="1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 hidden="1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 hidden="1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 hidden="1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 hidden="1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 hidden="1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 hidden="1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 hidden="1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 hidden="1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 hidden="1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 hidden="1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 hidden="1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 hidden="1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 hidden="1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 hidden="1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 hidden="1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 hidden="1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 hidden="1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 hidden="1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 hidden="1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 hidden="1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 hidden="1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 hidden="1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 hidden="1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 hidden="1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 hidden="1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 hidden="1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 hidden="1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 hidden="1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 hidden="1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 hidden="1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 hidden="1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 hidden="1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 hidden="1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 hidden="1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 hidden="1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 hidden="1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 hidden="1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 hidden="1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 hidden="1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 hidden="1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 hidden="1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 hidden="1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 hidden="1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 hidden="1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 hidden="1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 hidden="1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 hidden="1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 hidden="1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 hidden="1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 hidden="1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 hidden="1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 hidden="1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 hidden="1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 hidden="1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 hidden="1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 hidden="1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 hidden="1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 hidden="1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 hidden="1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 hidden="1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 hidden="1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 hidden="1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 hidden="1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 hidden="1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 hidden="1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 hidden="1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 hidden="1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 hidden="1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 hidden="1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 hidden="1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 hidden="1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 hidden="1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 hidden="1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 hidden="1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 hidden="1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 hidden="1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 hidden="1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 hidden="1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 hidden="1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 hidden="1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 hidden="1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 hidden="1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 hidden="1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 hidden="1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 hidden="1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 hidden="1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 hidden="1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 hidden="1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 hidden="1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 hidden="1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 hidden="1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 hidden="1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 hidden="1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 hidden="1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 hidden="1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 hidden="1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 hidden="1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 hidden="1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 hidden="1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 hidden="1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 hidden="1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 hidden="1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 hidden="1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 hidden="1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 hidden="1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 hidden="1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 hidden="1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 hidden="1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 hidden="1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 hidden="1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 hidden="1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 hidden="1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 hidden="1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 hidden="1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 hidden="1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 hidden="1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 hidden="1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 hidden="1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 hidden="1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 hidden="1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 hidden="1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 hidden="1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 hidden="1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 hidden="1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 hidden="1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 hidden="1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 hidden="1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 hidden="1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 hidden="1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 hidden="1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 hidden="1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 hidden="1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 hidden="1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 hidden="1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 hidden="1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 hidden="1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 hidden="1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 hidden="1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 hidden="1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 hidden="1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 hidden="1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 hidden="1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 hidden="1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 hidden="1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 hidden="1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 hidden="1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 hidden="1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 hidden="1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 hidden="1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 hidden="1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 hidden="1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 hidden="1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 hidden="1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 hidden="1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 hidden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 hidden="1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 hidden="1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 hidden="1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 hidden="1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 hidden="1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 hidden="1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 hidden="1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 hidden="1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 hidden="1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 hidden="1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 hidden="1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 hidden="1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 hidden="1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 hidden="1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 hidden="1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 hidden="1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 hidden="1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 hidden="1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 hidden="1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 hidden="1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 hidden="1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 hidden="1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 hidden="1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 hidden="1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 hidden="1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 hidden="1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 hidden="1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 hidden="1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 hidden="1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 hidden="1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 hidden="1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 hidden="1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 hidden="1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 hidden="1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 hidden="1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 hidden="1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 hidden="1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 hidden="1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 hidden="1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 hidden="1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 hidden="1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 hidden="1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 hidden="1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 hidden="1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 hidden="1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 hidden="1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 hidden="1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 hidden="1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 hidden="1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 hidden="1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 hidden="1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 hidden="1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 hidden="1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 hidden="1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 hidden="1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 hidden="1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 hidden="1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 hidden="1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 hidden="1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 hidden="1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 hidden="1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 hidden="1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 hidden="1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 hidden="1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 hidden="1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 hidden="1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 hidden="1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 hidden="1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2943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 hidden="1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2943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 hidden="1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2944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 hidden="1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2945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 hidden="1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2946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 hidden="1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2947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 hidden="1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 hidden="1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2948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 hidden="1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2949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 hidden="1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2950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 hidden="1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2951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 hidden="1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2952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 hidden="1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 hidden="1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2956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 hidden="1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2957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 hidden="1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2957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 hidden="1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2958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 hidden="1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2959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 hidden="1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 hidden="1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2960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 hidden="1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2961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 hidden="1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 hidden="1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2963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 hidden="1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 hidden="1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 hidden="1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 hidden="1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 hidden="1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2964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 hidden="1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 hidden="1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 hidden="1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 hidden="1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 hidden="1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2965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 hidden="1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2966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 hidden="1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 hidden="1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2967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 hidden="1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2968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 hidden="1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2969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 hidden="1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2970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 hidden="1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2971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 hidden="1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 hidden="1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2972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 hidden="1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 hidden="1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 hidden="1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 hidden="1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 hidden="1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 hidden="1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2973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 hidden="1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 hidden="1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 hidden="1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 hidden="1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 hidden="1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 hidden="1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2974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 hidden="1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2975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 hidden="1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2976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 hidden="1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2977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 hidden="1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2978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 hidden="1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2979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 hidden="1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2943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 hidden="1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2980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 hidden="1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2981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 hidden="1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2982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 hidden="1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2945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 hidden="1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 hidden="1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 hidden="1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 hidden="1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2983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 hidden="1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2984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 hidden="1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2997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 hidden="1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2998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 hidden="1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2998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 hidden="1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2999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 hidden="1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2967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 hidden="1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3000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 hidden="1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2995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 hidden="1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3001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 hidden="1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3002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 hidden="1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3006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 hidden="1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3006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 hidden="1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3006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 hidden="1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3006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 hidden="1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3006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 hidden="1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3006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 hidden="1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 hidden="1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 hidden="1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 hidden="1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 hidden="1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 hidden="1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 hidden="1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 hidden="1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 hidden="1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 hidden="1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 hidden="1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 hidden="1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 hidden="1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 hidden="1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 hidden="1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3007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 hidden="1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 hidden="1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 hidden="1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 hidden="1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3008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 hidden="1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3009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 hidden="1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3010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 hidden="1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3011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 hidden="1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3012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 hidden="1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 hidden="1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3012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 hidden="1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 hidden="1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 hidden="1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 hidden="1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 hidden="1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3013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 hidden="1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3014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 hidden="1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 hidden="1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 hidden="1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 hidden="1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3015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 hidden="1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3016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 hidden="1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3017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 hidden="1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3018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 hidden="1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3019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 hidden="1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3020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 hidden="1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3021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 hidden="1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3022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 hidden="1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3023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 hidden="1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3024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 hidden="1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3025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 hidden="1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2949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 hidden="1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2949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 hidden="1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3027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 hidden="1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2949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 hidden="1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2949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 hidden="1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 hidden="1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 hidden="1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 hidden="1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3026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 hidden="1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3026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 hidden="1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3026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 hidden="1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3026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 hidden="1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3028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 hidden="1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 hidden="1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 hidden="1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 hidden="1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 hidden="1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76"/>
  <sheetViews>
    <sheetView showGridLines="0" zoomScale="85" zoomScaleNormal="85" workbookViewId="0">
      <pane ySplit="10" topLeftCell="A61" activePane="bottomLeft" state="frozen"/>
      <selection pane="bottomLeft" activeCell="H84" sqref="H8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24" t="s">
        <v>49</v>
      </c>
      <c r="C6" s="125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3288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3289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3289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3288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3289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3289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3290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3291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3289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3289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3288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3289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3289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3288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3289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3288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3289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3288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3292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3289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3288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3289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3289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3288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3289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3288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3293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3289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3288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3289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3288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3292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3289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3289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3289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3289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3288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3292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3292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3294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F11:F76" xr:uid="{D80D4396-4700-482A-9361-AB0DFB92784F}">
      <formula1>"Entrada,Saída"</formula1>
    </dataValidation>
    <dataValidation type="list" allowBlank="1" showInputMessage="1" showErrorMessage="1" sqref="H11" xr:uid="{0028F816-79F3-43C5-9123-1E38B471E961}">
      <formula1>INDIRECT($F11)</formula1>
    </dataValidation>
    <dataValidation type="list" allowBlank="1" showInputMessage="1" showErrorMessage="1" sqref="G11:G76" xr:uid="{F7D36176-7297-4114-A930-64CC926DC03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J11:J76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I103" sqref="I10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24" t="s">
        <v>49</v>
      </c>
      <c r="C6" s="125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3031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3029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3032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3033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3030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3034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3030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3030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3030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3030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3030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3035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3030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3030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2943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3030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2943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3030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2943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3030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3061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3030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3062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3030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3063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3030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3064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3030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3065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3030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3066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3030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3067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3030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3030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3068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3030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3069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3030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3030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3070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3030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3072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3030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3071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3030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2943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3030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2943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3030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3030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3030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3074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3030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3075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3030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3076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3030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3077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3030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3078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3030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3079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3030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3030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3030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3030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3097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3030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3200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3030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3201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3030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3030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3202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3030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3030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3203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3030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3030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3204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3031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3209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3031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3210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3031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3211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3031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3031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3031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3031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3031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3031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2943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3031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3234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3031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2943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3031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3204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3031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3255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3031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3260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3031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3261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3031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3031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3262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3031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3263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3031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3264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3031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3265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3031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3266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3031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3267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3031</v>
      </c>
      <c r="D84" s="16">
        <v>46162</v>
      </c>
      <c r="E84" s="48" t="s">
        <v>2496</v>
      </c>
      <c r="F84" s="17" t="s">
        <v>2</v>
      </c>
      <c r="G84" s="17" t="s">
        <v>3269</v>
      </c>
      <c r="H84" s="17" t="s">
        <v>3268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3031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3270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3031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3031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3031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3031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3031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3030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3234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3030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3284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3030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3285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3030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3286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3030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3287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3030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3310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3030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3311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3030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3345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3030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3030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3345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3030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2943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3030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3352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3030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3030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3353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3030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3354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3355</v>
      </c>
      <c r="C106" s="48" t="s">
        <v>3030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3355</v>
      </c>
      <c r="C107" s="48" t="s">
        <v>3030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3355</v>
      </c>
      <c r="C108" s="48" t="s">
        <v>3030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3355</v>
      </c>
      <c r="C109" s="48" t="s">
        <v>3030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3355</v>
      </c>
      <c r="C110" s="48" t="s">
        <v>3030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3355</v>
      </c>
      <c r="C111" s="48" t="s">
        <v>3030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3355</v>
      </c>
      <c r="C112" s="48" t="s">
        <v>3030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3355</v>
      </c>
      <c r="C113" s="48" t="s">
        <v>3030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3355</v>
      </c>
      <c r="C114" s="48" t="s">
        <v>3030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3355</v>
      </c>
      <c r="C115" s="48" t="s">
        <v>3030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3355</v>
      </c>
      <c r="C116" s="48" t="s">
        <v>3030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3355</v>
      </c>
      <c r="C117" s="48" t="s">
        <v>3030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3355</v>
      </c>
      <c r="C118" s="48" t="s">
        <v>3030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3355</v>
      </c>
      <c r="C119" s="48" t="s">
        <v>3030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3355</v>
      </c>
      <c r="C120" s="48" t="s">
        <v>3030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3355</v>
      </c>
      <c r="C121" s="48" t="s">
        <v>3030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3355</v>
      </c>
      <c r="C122" s="48" t="s">
        <v>3030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3355</v>
      </c>
      <c r="C123" s="48" t="s">
        <v>3030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3355</v>
      </c>
      <c r="C124" s="48" t="s">
        <v>3030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3355</v>
      </c>
      <c r="C125" s="48" t="s">
        <v>3030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3355</v>
      </c>
      <c r="C126" s="48" t="s">
        <v>3030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3355</v>
      </c>
      <c r="C127" s="48" t="s">
        <v>3030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3356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3030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2943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3030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3366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3030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3367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3030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3030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3368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3030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3030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3369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673"/>
  <sheetViews>
    <sheetView showGridLines="0" zoomScale="85" zoomScaleNormal="85" workbookViewId="0">
      <pane ySplit="10" topLeftCell="A11" activePane="bottomLeft" state="frozen"/>
      <selection pane="bottomLeft" activeCell="B673" sqref="B673:K67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1.285156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>
        <v>0.59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SUMPRODUCT(SUBTOTAL(9,OFFSET(FluxoCaixa10131514191820[R$ (Valores)],ROW(FluxoCaixa10131514191820[R$ (Valores)])-ROW(I11),0,1)),--(FluxoCaixa10131514191820[Entrada / Saída]="Saída"))</f>
        <v>38410.400000000001</v>
      </c>
      <c r="P5" s="26"/>
      <c r="S5" s="31"/>
    </row>
    <row r="6" spans="2:19" ht="15.75">
      <c r="B6" s="124" t="s">
        <v>49</v>
      </c>
      <c r="C6" s="125"/>
      <c r="D6" s="9">
        <f ca="1">D4-D5</f>
        <v>-38410.400000000001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 hidden="1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 hidden="1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3036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 hidden="1">
      <c r="B14" s="48" t="s">
        <v>2477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 hidden="1">
      <c r="B15" s="48" t="s">
        <v>2477</v>
      </c>
      <c r="C15" s="48" t="s">
        <v>3030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 hidden="1">
      <c r="B16" s="48" t="s">
        <v>2477</v>
      </c>
      <c r="C16" s="48" t="s">
        <v>3030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 hidden="1">
      <c r="B17" s="48" t="s">
        <v>2477</v>
      </c>
      <c r="C17" s="48" t="s">
        <v>3030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 hidden="1">
      <c r="B18" s="48" t="s">
        <v>2477</v>
      </c>
      <c r="C18" s="48" t="s">
        <v>3030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3037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 hidden="1">
      <c r="B19" s="48" t="s">
        <v>2477</v>
      </c>
      <c r="C19" s="48" t="s">
        <v>3030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3037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 hidden="1">
      <c r="B20" s="48" t="s">
        <v>2477</v>
      </c>
      <c r="C20" s="48" t="s">
        <v>3030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2945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 hidden="1">
      <c r="B21" s="48" t="s">
        <v>2477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 hidden="1">
      <c r="B22" s="48" t="s">
        <v>2477</v>
      </c>
      <c r="C22" s="48" t="s">
        <v>3030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 hidden="1">
      <c r="B23" s="48" t="s">
        <v>2477</v>
      </c>
      <c r="C23" s="48" t="s">
        <v>3030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3038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 hidden="1">
      <c r="B24" s="48" t="s">
        <v>2477</v>
      </c>
      <c r="C24" s="48" t="s">
        <v>3030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 hidden="1">
      <c r="B25" s="48" t="s">
        <v>2477</v>
      </c>
      <c r="C25" s="48" t="s">
        <v>3030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3039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 hidden="1">
      <c r="B26" s="48" t="s">
        <v>2478</v>
      </c>
      <c r="C26" s="48" t="s">
        <v>3030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 hidden="1">
      <c r="B27" s="48" t="s">
        <v>2478</v>
      </c>
      <c r="C27" s="48" t="s">
        <v>3030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 hidden="1">
      <c r="B28" s="48" t="s">
        <v>2477</v>
      </c>
      <c r="C28" s="48" t="s">
        <v>3030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 hidden="1">
      <c r="B29" s="48" t="s">
        <v>2477</v>
      </c>
      <c r="C29" s="48" t="s">
        <v>3030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 hidden="1">
      <c r="B30" s="48" t="s">
        <v>2477</v>
      </c>
      <c r="C30" s="48" t="s">
        <v>3030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 hidden="1">
      <c r="B31" s="48" t="s">
        <v>2477</v>
      </c>
      <c r="C31" s="48" t="s">
        <v>3030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 hidden="1">
      <c r="B32" s="48" t="s">
        <v>2477</v>
      </c>
      <c r="C32" s="48" t="s">
        <v>3030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 hidden="1">
      <c r="B33" s="48" t="s">
        <v>2477</v>
      </c>
      <c r="C33" s="48" t="s">
        <v>3030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 hidden="1">
      <c r="B34" s="48" t="s">
        <v>2477</v>
      </c>
      <c r="C34" s="48" t="s">
        <v>3030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 hidden="1">
      <c r="B35" s="48" t="s">
        <v>2477</v>
      </c>
      <c r="C35" s="48" t="s">
        <v>3030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 hidden="1">
      <c r="B36" s="48" t="s">
        <v>2477</v>
      </c>
      <c r="C36" s="48" t="s">
        <v>3030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 hidden="1">
      <c r="B37" s="48" t="s">
        <v>2477</v>
      </c>
      <c r="C37" s="48" t="s">
        <v>3030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 hidden="1">
      <c r="B38" s="48" t="s">
        <v>2478</v>
      </c>
      <c r="C38" s="48" t="s">
        <v>3030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3040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 hidden="1">
      <c r="B39" s="48" t="s">
        <v>2478</v>
      </c>
      <c r="C39" s="48" t="s">
        <v>3030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3041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 hidden="1">
      <c r="B40" s="48" t="s">
        <v>2478</v>
      </c>
      <c r="C40" s="48" t="s">
        <v>3030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3042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 hidden="1">
      <c r="B41" s="48" t="s">
        <v>2478</v>
      </c>
      <c r="C41" s="48" t="s">
        <v>3030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3043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 hidden="1">
      <c r="B42" s="48" t="s">
        <v>2478</v>
      </c>
      <c r="C42" s="48" t="s">
        <v>3030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3044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 hidden="1">
      <c r="B43" s="48" t="s">
        <v>2478</v>
      </c>
      <c r="C43" s="48" t="s">
        <v>3030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 hidden="1">
      <c r="B44" s="48" t="s">
        <v>2478</v>
      </c>
      <c r="C44" s="48" t="s">
        <v>3030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3049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 hidden="1">
      <c r="B45" s="48" t="s">
        <v>2478</v>
      </c>
      <c r="C45" s="48" t="s">
        <v>3030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2959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 hidden="1">
      <c r="B46" s="48" t="s">
        <v>2477</v>
      </c>
      <c r="C46" s="48" t="s">
        <v>3030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 hidden="1">
      <c r="B47" s="48" t="s">
        <v>2478</v>
      </c>
      <c r="C47" s="48" t="s">
        <v>3030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 hidden="1">
      <c r="B48" s="48" t="s">
        <v>2478</v>
      </c>
      <c r="C48" s="48" t="s">
        <v>3030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3046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 hidden="1">
      <c r="B49" s="48" t="s">
        <v>2478</v>
      </c>
      <c r="C49" s="48" t="s">
        <v>3030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3047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 hidden="1">
      <c r="B50" s="48" t="s">
        <v>2478</v>
      </c>
      <c r="C50" s="48" t="s">
        <v>3030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3048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 hidden="1">
      <c r="B51" s="48" t="s">
        <v>2478</v>
      </c>
      <c r="C51" s="48" t="s">
        <v>3030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 hidden="1">
      <c r="B52" s="48" t="s">
        <v>2478</v>
      </c>
      <c r="C52" s="48" t="s">
        <v>3030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3045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 hidden="1">
      <c r="B53" s="48" t="s">
        <v>2478</v>
      </c>
      <c r="C53" s="48" t="s">
        <v>3030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 hidden="1">
      <c r="B54" s="48" t="s">
        <v>2478</v>
      </c>
      <c r="C54" s="48" t="s">
        <v>3030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 hidden="1">
      <c r="B55" s="48" t="s">
        <v>2478</v>
      </c>
      <c r="C55" s="48" t="s">
        <v>3030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 hidden="1">
      <c r="B56" s="48" t="s">
        <v>2478</v>
      </c>
      <c r="C56" s="48" t="s">
        <v>3030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3051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 hidden="1">
      <c r="B57" s="48" t="s">
        <v>2478</v>
      </c>
      <c r="C57" s="48" t="s">
        <v>3030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3051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 hidden="1">
      <c r="B58" s="48" t="s">
        <v>2478</v>
      </c>
      <c r="C58" s="48" t="s">
        <v>3030</v>
      </c>
      <c r="D58" s="16">
        <v>46147</v>
      </c>
      <c r="E58" s="48" t="s">
        <v>2413</v>
      </c>
      <c r="F58" s="17" t="s">
        <v>2</v>
      </c>
      <c r="G58" s="17"/>
      <c r="H58" s="17" t="s">
        <v>3052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 hidden="1">
      <c r="B59" s="48" t="s">
        <v>2478</v>
      </c>
      <c r="C59" s="48" t="s">
        <v>3030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3053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 hidden="1">
      <c r="B60" s="48" t="s">
        <v>2478</v>
      </c>
      <c r="C60" s="48" t="s">
        <v>3030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3054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 hidden="1">
      <c r="B61" s="48" t="s">
        <v>2477</v>
      </c>
      <c r="C61" s="48" t="s">
        <v>3030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3055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 hidden="1">
      <c r="B62" s="48" t="s">
        <v>2477</v>
      </c>
      <c r="C62" s="48" t="s">
        <v>3030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3056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 hidden="1">
      <c r="B63" s="48" t="s">
        <v>2477</v>
      </c>
      <c r="C63" s="48" t="s">
        <v>3030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3057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 hidden="1">
      <c r="B64" s="48" t="s">
        <v>2477</v>
      </c>
      <c r="C64" s="48" t="s">
        <v>3030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 hidden="1">
      <c r="B65" s="48" t="s">
        <v>2477</v>
      </c>
      <c r="C65" s="48" t="s">
        <v>3030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 hidden="1">
      <c r="B66" s="48" t="s">
        <v>2477</v>
      </c>
      <c r="C66" s="48" t="s">
        <v>3030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3058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 hidden="1">
      <c r="B67" s="48" t="s">
        <v>2477</v>
      </c>
      <c r="C67" s="48" t="s">
        <v>3030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 hidden="1">
      <c r="B68" s="48" t="s">
        <v>2477</v>
      </c>
      <c r="C68" s="48" t="s">
        <v>3030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 hidden="1">
      <c r="B69" s="48" t="s">
        <v>2477</v>
      </c>
      <c r="C69" s="48" t="s">
        <v>3030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 hidden="1">
      <c r="B70" s="48" t="s">
        <v>2477</v>
      </c>
      <c r="C70" s="48" t="s">
        <v>3030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3059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 hidden="1">
      <c r="B71" s="48" t="s">
        <v>2478</v>
      </c>
      <c r="C71" s="48" t="s">
        <v>3030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3060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 hidden="1">
      <c r="B72" s="48" t="s">
        <v>2477</v>
      </c>
      <c r="C72" s="48" t="s">
        <v>3030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 hidden="1">
      <c r="B73" s="48" t="s">
        <v>2478</v>
      </c>
      <c r="C73" s="48" t="s">
        <v>3030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 hidden="1">
      <c r="B74" s="48" t="s">
        <v>2478</v>
      </c>
      <c r="C74" s="48" t="s">
        <v>3030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 hidden="1">
      <c r="B75" s="48" t="s">
        <v>2478</v>
      </c>
      <c r="C75" s="48" t="s">
        <v>3030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 hidden="1">
      <c r="B76" s="48" t="s">
        <v>2478</v>
      </c>
      <c r="C76" s="48" t="s">
        <v>3030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 hidden="1">
      <c r="B77" s="48" t="s">
        <v>2478</v>
      </c>
      <c r="C77" s="48" t="s">
        <v>3030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3080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 hidden="1">
      <c r="B78" s="48" t="s">
        <v>2477</v>
      </c>
      <c r="C78" s="48" t="s">
        <v>3030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 hidden="1">
      <c r="B79" s="48" t="s">
        <v>2477</v>
      </c>
      <c r="C79" s="48" t="s">
        <v>3030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 hidden="1">
      <c r="B80" s="48" t="s">
        <v>2477</v>
      </c>
      <c r="C80" s="48" t="s">
        <v>3030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 hidden="1">
      <c r="B81" s="48" t="s">
        <v>2477</v>
      </c>
      <c r="C81" s="48" t="s">
        <v>3030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3081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 hidden="1">
      <c r="B82" s="48" t="s">
        <v>2477</v>
      </c>
      <c r="C82" s="48" t="s">
        <v>3030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3082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 hidden="1">
      <c r="B83" s="48" t="s">
        <v>2478</v>
      </c>
      <c r="C83" s="48" t="s">
        <v>3030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3083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 hidden="1">
      <c r="B84" s="48" t="s">
        <v>2478</v>
      </c>
      <c r="C84" s="48" t="s">
        <v>3030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 hidden="1">
      <c r="B85" s="48" t="s">
        <v>2478</v>
      </c>
      <c r="C85" s="48" t="s">
        <v>3030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3084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 hidden="1">
      <c r="B86" s="48" t="s">
        <v>2478</v>
      </c>
      <c r="C86" s="48" t="s">
        <v>3030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3207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 hidden="1">
      <c r="B87" s="48" t="s">
        <v>2478</v>
      </c>
      <c r="C87" s="48" t="s">
        <v>3030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3208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 hidden="1">
      <c r="B88" s="48" t="s">
        <v>2478</v>
      </c>
      <c r="C88" s="48" t="s">
        <v>3030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3085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 hidden="1">
      <c r="B89" s="48" t="s">
        <v>2478</v>
      </c>
      <c r="C89" s="48" t="s">
        <v>3030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3086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 hidden="1">
      <c r="B90" s="48" t="s">
        <v>2478</v>
      </c>
      <c r="C90" s="48" t="s">
        <v>3030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3087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 hidden="1">
      <c r="B91" s="48" t="s">
        <v>2478</v>
      </c>
      <c r="C91" s="48" t="s">
        <v>3030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3088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 hidden="1">
      <c r="B92" s="48" t="s">
        <v>2477</v>
      </c>
      <c r="C92" s="48" t="s">
        <v>3030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3089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 hidden="1">
      <c r="B93" s="48" t="s">
        <v>2477</v>
      </c>
      <c r="C93" s="48" t="s">
        <v>3030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3090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 hidden="1">
      <c r="B94" s="48" t="s">
        <v>2477</v>
      </c>
      <c r="C94" s="48" t="s">
        <v>3030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3091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 hidden="1">
      <c r="B95" s="48" t="s">
        <v>2477</v>
      </c>
      <c r="C95" s="48" t="s">
        <v>3030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 hidden="1">
      <c r="B96" s="48" t="s">
        <v>2477</v>
      </c>
      <c r="C96" s="48" t="s">
        <v>3030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3092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 hidden="1">
      <c r="B97" s="48" t="s">
        <v>2477</v>
      </c>
      <c r="C97" s="48" t="s">
        <v>3030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3093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 hidden="1">
      <c r="B98" s="48" t="s">
        <v>2477</v>
      </c>
      <c r="C98" s="48" t="s">
        <v>3030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3094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 hidden="1">
      <c r="B99" s="48" t="s">
        <v>2477</v>
      </c>
      <c r="C99" s="48" t="s">
        <v>3030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3095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 hidden="1">
      <c r="B100" s="48" t="s">
        <v>2477</v>
      </c>
      <c r="C100" s="48" t="s">
        <v>3030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3096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 hidden="1">
      <c r="B101" s="48" t="s">
        <v>2477</v>
      </c>
      <c r="C101" s="48" t="s">
        <v>3030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 hidden="1">
      <c r="B102" s="48" t="s">
        <v>2477</v>
      </c>
      <c r="C102" s="48" t="s">
        <v>3030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 hidden="1">
      <c r="B103" s="48" t="s">
        <v>2477</v>
      </c>
      <c r="C103" s="48" t="s">
        <v>3030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 hidden="1">
      <c r="B104" s="48" t="s">
        <v>2477</v>
      </c>
      <c r="C104" s="48" t="s">
        <v>3030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 hidden="1">
      <c r="B105" s="48" t="s">
        <v>2477</v>
      </c>
      <c r="C105" s="48" t="s">
        <v>3030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 hidden="1">
      <c r="B106" s="48" t="s">
        <v>2478</v>
      </c>
      <c r="C106" s="48" t="s">
        <v>3030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 hidden="1">
      <c r="B107" s="48" t="s">
        <v>2478</v>
      </c>
      <c r="C107" s="48" t="s">
        <v>3030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3098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 hidden="1">
      <c r="B108" s="48" t="s">
        <v>2478</v>
      </c>
      <c r="C108" s="48" t="s">
        <v>3030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3099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 hidden="1">
      <c r="B109" s="48" t="s">
        <v>2478</v>
      </c>
      <c r="C109" s="48" t="s">
        <v>3030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3100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 hidden="1">
      <c r="B110" s="48" t="s">
        <v>2478</v>
      </c>
      <c r="C110" s="48" t="s">
        <v>3030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 hidden="1">
      <c r="B111" s="48" t="s">
        <v>2478</v>
      </c>
      <c r="C111" s="48" t="s">
        <v>3030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3101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 hidden="1">
      <c r="B112" s="48" t="s">
        <v>2478</v>
      </c>
      <c r="C112" s="48" t="s">
        <v>3030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3102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 hidden="1">
      <c r="B113" s="48" t="s">
        <v>2478</v>
      </c>
      <c r="C113" s="48" t="s">
        <v>3030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3103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 hidden="1">
      <c r="B114" s="48" t="s">
        <v>2478</v>
      </c>
      <c r="C114" s="48" t="s">
        <v>3030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3104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 hidden="1">
      <c r="B115" s="48" t="s">
        <v>2478</v>
      </c>
      <c r="C115" s="48" t="s">
        <v>3030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 hidden="1">
      <c r="B116" s="48" t="s">
        <v>2477</v>
      </c>
      <c r="C116" s="48" t="s">
        <v>3030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3105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 hidden="1">
      <c r="B117" s="48" t="s">
        <v>2477</v>
      </c>
      <c r="C117" s="48" t="s">
        <v>3030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3106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 hidden="1">
      <c r="B118" s="48" t="s">
        <v>2477</v>
      </c>
      <c r="C118" s="48" t="s">
        <v>3030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 hidden="1">
      <c r="B119" s="48" t="s">
        <v>2477</v>
      </c>
      <c r="C119" s="48" t="s">
        <v>3030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 hidden="1">
      <c r="B120" s="48" t="s">
        <v>2477</v>
      </c>
      <c r="C120" s="48" t="s">
        <v>3030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 hidden="1">
      <c r="B121" s="48" t="s">
        <v>2477</v>
      </c>
      <c r="C121" s="48" t="s">
        <v>3030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 hidden="1">
      <c r="B122" s="48" t="s">
        <v>2477</v>
      </c>
      <c r="C122" s="48" t="s">
        <v>3030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 hidden="1">
      <c r="B123" s="48" t="s">
        <v>2477</v>
      </c>
      <c r="C123" s="48" t="s">
        <v>3030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 hidden="1">
      <c r="B124" s="48" t="s">
        <v>2477</v>
      </c>
      <c r="C124" s="48" t="s">
        <v>3030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 hidden="1">
      <c r="B125" s="48" t="s">
        <v>2477</v>
      </c>
      <c r="C125" s="48" t="s">
        <v>3030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 hidden="1">
      <c r="B126" s="48" t="s">
        <v>2477</v>
      </c>
      <c r="C126" s="48" t="s">
        <v>3030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 hidden="1">
      <c r="B127" s="48" t="s">
        <v>2477</v>
      </c>
      <c r="C127" s="48" t="s">
        <v>3030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 hidden="1">
      <c r="B128" s="48" t="s">
        <v>2477</v>
      </c>
      <c r="C128" s="48" t="s">
        <v>3030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 hidden="1">
      <c r="B129" s="48" t="s">
        <v>2477</v>
      </c>
      <c r="C129" s="48" t="s">
        <v>3030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 hidden="1">
      <c r="B130" s="48" t="s">
        <v>2477</v>
      </c>
      <c r="C130" s="48" t="s">
        <v>3030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 hidden="1">
      <c r="B131" s="48" t="s">
        <v>2477</v>
      </c>
      <c r="C131" s="48" t="s">
        <v>3030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 hidden="1">
      <c r="B132" s="48" t="s">
        <v>2477</v>
      </c>
      <c r="C132" s="48" t="s">
        <v>3030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 hidden="1">
      <c r="B133" s="48" t="s">
        <v>2477</v>
      </c>
      <c r="C133" s="48" t="s">
        <v>3030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 hidden="1">
      <c r="B134" s="48" t="s">
        <v>2477</v>
      </c>
      <c r="C134" s="48" t="s">
        <v>3030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3107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 hidden="1">
      <c r="B135" s="48" t="s">
        <v>2477</v>
      </c>
      <c r="C135" s="48" t="s">
        <v>3030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 hidden="1">
      <c r="B136" s="48" t="s">
        <v>2477</v>
      </c>
      <c r="C136" s="48" t="s">
        <v>3030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 hidden="1">
      <c r="B137" s="48" t="s">
        <v>2477</v>
      </c>
      <c r="C137" s="48" t="s">
        <v>3030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 hidden="1">
      <c r="B138" s="48" t="s">
        <v>2477</v>
      </c>
      <c r="C138" s="48" t="s">
        <v>3030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 hidden="1">
      <c r="B139" s="48" t="s">
        <v>2477</v>
      </c>
      <c r="C139" s="48" t="s">
        <v>3030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 hidden="1">
      <c r="B140" s="48" t="s">
        <v>2477</v>
      </c>
      <c r="C140" s="48" t="s">
        <v>3030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 hidden="1">
      <c r="B141" s="48" t="s">
        <v>2477</v>
      </c>
      <c r="C141" s="48" t="s">
        <v>3030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 hidden="1">
      <c r="B142" s="48" t="s">
        <v>2477</v>
      </c>
      <c r="C142" s="48" t="s">
        <v>3030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 hidden="1">
      <c r="B143" s="48" t="s">
        <v>2477</v>
      </c>
      <c r="C143" s="48" t="s">
        <v>3030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3108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 hidden="1">
      <c r="B144" s="48" t="s">
        <v>2477</v>
      </c>
      <c r="C144" s="48" t="s">
        <v>3030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 hidden="1">
      <c r="B145" s="48" t="s">
        <v>2477</v>
      </c>
      <c r="C145" s="48" t="s">
        <v>3030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3109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 hidden="1">
      <c r="B146" s="48" t="s">
        <v>2477</v>
      </c>
      <c r="C146" s="48" t="s">
        <v>3030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 hidden="1">
      <c r="B147" s="48" t="s">
        <v>2477</v>
      </c>
      <c r="C147" s="48" t="s">
        <v>3030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3110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 hidden="1">
      <c r="B148" s="48" t="s">
        <v>2477</v>
      </c>
      <c r="C148" s="48" t="s">
        <v>3030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 hidden="1">
      <c r="B149" s="48" t="s">
        <v>2477</v>
      </c>
      <c r="C149" s="48" t="s">
        <v>3030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 hidden="1">
      <c r="B150" s="48" t="s">
        <v>2477</v>
      </c>
      <c r="C150" s="48" t="s">
        <v>3030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 hidden="1">
      <c r="B151" s="48" t="s">
        <v>2477</v>
      </c>
      <c r="C151" s="48" t="s">
        <v>3030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 hidden="1">
      <c r="B152" s="48" t="s">
        <v>2477</v>
      </c>
      <c r="C152" s="48" t="s">
        <v>3030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3111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 hidden="1">
      <c r="B153" s="48" t="s">
        <v>2477</v>
      </c>
      <c r="C153" s="48" t="s">
        <v>3030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 hidden="1">
      <c r="B154" s="48" t="s">
        <v>2477</v>
      </c>
      <c r="C154" s="48" t="s">
        <v>3030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 hidden="1">
      <c r="B155" s="48" t="s">
        <v>2477</v>
      </c>
      <c r="C155" s="48" t="s">
        <v>3030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3112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 hidden="1">
      <c r="B156" s="48" t="s">
        <v>2477</v>
      </c>
      <c r="C156" s="48" t="s">
        <v>3030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 hidden="1">
      <c r="B157" s="48" t="s">
        <v>2477</v>
      </c>
      <c r="C157" s="48" t="s">
        <v>3030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 hidden="1">
      <c r="B158" s="48" t="s">
        <v>2477</v>
      </c>
      <c r="C158" s="48" t="s">
        <v>3030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 hidden="1">
      <c r="B159" s="48" t="s">
        <v>2477</v>
      </c>
      <c r="C159" s="48" t="s">
        <v>3030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3113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 hidden="1">
      <c r="B160" s="48" t="s">
        <v>2477</v>
      </c>
      <c r="C160" s="48" t="s">
        <v>3030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 hidden="1">
      <c r="B161" s="48" t="s">
        <v>2477</v>
      </c>
      <c r="C161" s="48" t="s">
        <v>3030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 hidden="1">
      <c r="B162" s="48" t="s">
        <v>2477</v>
      </c>
      <c r="C162" s="48" t="s">
        <v>3030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 hidden="1">
      <c r="B163" s="48" t="s">
        <v>2477</v>
      </c>
      <c r="C163" s="48" t="s">
        <v>3030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 hidden="1">
      <c r="B164" s="48" t="s">
        <v>2477</v>
      </c>
      <c r="C164" s="48" t="s">
        <v>3030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 hidden="1">
      <c r="B165" s="48" t="s">
        <v>2477</v>
      </c>
      <c r="C165" s="48" t="s">
        <v>3030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3114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 hidden="1">
      <c r="B166" s="48" t="s">
        <v>2477</v>
      </c>
      <c r="C166" s="48" t="s">
        <v>3030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 hidden="1">
      <c r="B167" s="48" t="s">
        <v>2477</v>
      </c>
      <c r="C167" s="48" t="s">
        <v>3030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 hidden="1">
      <c r="B168" s="48" t="s">
        <v>2477</v>
      </c>
      <c r="C168" s="48" t="s">
        <v>3030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 hidden="1">
      <c r="B169" s="48" t="s">
        <v>2477</v>
      </c>
      <c r="C169" s="48" t="s">
        <v>3030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>
      <c r="B170" s="48" t="s">
        <v>2477</v>
      </c>
      <c r="C170" s="48" t="s">
        <v>3030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 hidden="1">
      <c r="B171" s="48" t="s">
        <v>2477</v>
      </c>
      <c r="C171" s="48" t="s">
        <v>3030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>
      <c r="B172" s="48" t="s">
        <v>2477</v>
      </c>
      <c r="C172" s="48" t="s">
        <v>3030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3115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 hidden="1">
      <c r="B173" s="48" t="s">
        <v>2477</v>
      </c>
      <c r="C173" s="48" t="s">
        <v>3030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 hidden="1">
      <c r="B174" s="48" t="s">
        <v>2477</v>
      </c>
      <c r="C174" s="48" t="s">
        <v>3030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 hidden="1">
      <c r="B175" s="48" t="s">
        <v>2477</v>
      </c>
      <c r="C175" s="48" t="s">
        <v>3030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 hidden="1">
      <c r="B176" s="48" t="s">
        <v>2477</v>
      </c>
      <c r="C176" s="48" t="s">
        <v>3030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 hidden="1">
      <c r="B177" s="48" t="s">
        <v>2477</v>
      </c>
      <c r="C177" s="48" t="s">
        <v>3030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 hidden="1">
      <c r="B178" s="48" t="s">
        <v>2477</v>
      </c>
      <c r="C178" s="48" t="s">
        <v>3030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 hidden="1">
      <c r="B179" s="48" t="s">
        <v>2477</v>
      </c>
      <c r="C179" s="48" t="s">
        <v>3030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>
      <c r="B180" s="48" t="s">
        <v>2477</v>
      </c>
      <c r="C180" s="48" t="s">
        <v>3030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3116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 hidden="1">
      <c r="B181" s="48" t="s">
        <v>2477</v>
      </c>
      <c r="C181" s="48" t="s">
        <v>3030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 hidden="1">
      <c r="B182" s="48" t="s">
        <v>2477</v>
      </c>
      <c r="C182" s="48" t="s">
        <v>3030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 hidden="1">
      <c r="B183" s="48" t="s">
        <v>2477</v>
      </c>
      <c r="C183" s="48" t="s">
        <v>3030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 hidden="1">
      <c r="B184" s="48" t="s">
        <v>2478</v>
      </c>
      <c r="C184" s="48" t="s">
        <v>3030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3117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 hidden="1">
      <c r="B185" s="48" t="s">
        <v>2478</v>
      </c>
      <c r="C185" s="48" t="s">
        <v>3030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3118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 hidden="1">
      <c r="B186" s="48" t="s">
        <v>2478</v>
      </c>
      <c r="C186" s="48" t="s">
        <v>3030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3119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 hidden="1">
      <c r="B187" s="48" t="s">
        <v>2478</v>
      </c>
      <c r="C187" s="48" t="s">
        <v>3030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3120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 hidden="1">
      <c r="B188" s="48" t="s">
        <v>2478</v>
      </c>
      <c r="C188" s="48" t="s">
        <v>3030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3121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 hidden="1">
      <c r="B189" s="48" t="s">
        <v>2478</v>
      </c>
      <c r="C189" s="48" t="s">
        <v>3030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3122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 hidden="1">
      <c r="B190" s="48" t="s">
        <v>2478</v>
      </c>
      <c r="C190" s="48" t="s">
        <v>3030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3123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 hidden="1">
      <c r="B191" s="48" t="s">
        <v>2478</v>
      </c>
      <c r="C191" s="48" t="s">
        <v>3030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3124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 hidden="1">
      <c r="B192" s="48" t="s">
        <v>2477</v>
      </c>
      <c r="C192" s="48" t="s">
        <v>3030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 hidden="1">
      <c r="B193" s="48" t="s">
        <v>2477</v>
      </c>
      <c r="C193" s="48" t="s">
        <v>3030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 hidden="1">
      <c r="B194" s="48" t="s">
        <v>2478</v>
      </c>
      <c r="C194" s="48" t="s">
        <v>3030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3125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 hidden="1">
      <c r="B195" s="48" t="s">
        <v>2478</v>
      </c>
      <c r="C195" s="48" t="s">
        <v>3030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3126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 hidden="1">
      <c r="B196" s="48" t="s">
        <v>2477</v>
      </c>
      <c r="C196" s="48" t="s">
        <v>3030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 hidden="1">
      <c r="B197" s="48" t="s">
        <v>2478</v>
      </c>
      <c r="C197" s="48" t="s">
        <v>3030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3127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 hidden="1">
      <c r="B198" s="48" t="s">
        <v>2478</v>
      </c>
      <c r="C198" s="48" t="s">
        <v>3030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3128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 hidden="1">
      <c r="B199" s="48" t="s">
        <v>2478</v>
      </c>
      <c r="C199" s="48" t="s">
        <v>3030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3129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 hidden="1">
      <c r="B200" s="48" t="s">
        <v>2478</v>
      </c>
      <c r="C200" s="48" t="s">
        <v>3030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3130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 hidden="1">
      <c r="B201" s="48" t="s">
        <v>2478</v>
      </c>
      <c r="C201" s="48" t="s">
        <v>3030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3131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 hidden="1">
      <c r="B202" s="48" t="s">
        <v>2478</v>
      </c>
      <c r="C202" s="48" t="s">
        <v>3030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3132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 hidden="1">
      <c r="B203" s="48" t="s">
        <v>2478</v>
      </c>
      <c r="C203" s="48" t="s">
        <v>3030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 hidden="1">
      <c r="B204" s="48" t="s">
        <v>2477</v>
      </c>
      <c r="C204" s="48" t="s">
        <v>3030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 hidden="1">
      <c r="B205" s="48" t="s">
        <v>2477</v>
      </c>
      <c r="C205" s="48" t="s">
        <v>3030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 hidden="1">
      <c r="B206" s="48" t="s">
        <v>2477</v>
      </c>
      <c r="C206" s="48" t="s">
        <v>3030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3133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 hidden="1">
      <c r="B207" s="48" t="s">
        <v>2477</v>
      </c>
      <c r="C207" s="48" t="s">
        <v>3030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 hidden="1">
      <c r="B208" s="48" t="s">
        <v>2477</v>
      </c>
      <c r="C208" s="48" t="s">
        <v>3030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 hidden="1">
      <c r="B209" s="48" t="s">
        <v>2477</v>
      </c>
      <c r="C209" s="48" t="s">
        <v>3030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 hidden="1">
      <c r="B210" s="48" t="s">
        <v>2477</v>
      </c>
      <c r="C210" s="48" t="s">
        <v>3030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 hidden="1">
      <c r="B211" s="48" t="s">
        <v>2477</v>
      </c>
      <c r="C211" s="48" t="s">
        <v>3030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 hidden="1">
      <c r="B212" s="48" t="s">
        <v>2477</v>
      </c>
      <c r="C212" s="48" t="s">
        <v>3030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 hidden="1">
      <c r="B213" s="48" t="s">
        <v>2477</v>
      </c>
      <c r="C213" s="48" t="s">
        <v>3030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 hidden="1">
      <c r="B214" s="48" t="s">
        <v>2477</v>
      </c>
      <c r="C214" s="48" t="s">
        <v>3030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 hidden="1">
      <c r="B215" s="48" t="s">
        <v>2477</v>
      </c>
      <c r="C215" s="48" t="s">
        <v>3030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 hidden="1">
      <c r="B216" s="48" t="s">
        <v>2477</v>
      </c>
      <c r="C216" s="48" t="s">
        <v>3030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3134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 hidden="1">
      <c r="B217" s="48" t="s">
        <v>2477</v>
      </c>
      <c r="C217" s="48" t="s">
        <v>3030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 hidden="1">
      <c r="B218" s="48" t="s">
        <v>2477</v>
      </c>
      <c r="C218" s="48" t="s">
        <v>3030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 hidden="1">
      <c r="B219" s="48" t="s">
        <v>2477</v>
      </c>
      <c r="C219" s="48" t="s">
        <v>3030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 hidden="1">
      <c r="B220" s="48" t="s">
        <v>2477</v>
      </c>
      <c r="C220" s="48" t="s">
        <v>3030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 hidden="1">
      <c r="B221" s="48" t="s">
        <v>2477</v>
      </c>
      <c r="C221" s="48" t="s">
        <v>3030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 hidden="1">
      <c r="B222" s="48" t="s">
        <v>2477</v>
      </c>
      <c r="C222" s="48" t="s">
        <v>3030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 hidden="1">
      <c r="B223" s="48" t="s">
        <v>2477</v>
      </c>
      <c r="C223" s="48" t="s">
        <v>3030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 hidden="1">
      <c r="B224" s="48" t="s">
        <v>2477</v>
      </c>
      <c r="C224" s="48" t="s">
        <v>3030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 hidden="1">
      <c r="B225" s="48" t="s">
        <v>2477</v>
      </c>
      <c r="C225" s="48" t="s">
        <v>3030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 hidden="1">
      <c r="B226" s="48" t="s">
        <v>2477</v>
      </c>
      <c r="C226" s="48" t="s">
        <v>3030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 hidden="1">
      <c r="B227" s="48" t="s">
        <v>2477</v>
      </c>
      <c r="C227" s="48" t="s">
        <v>3030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 hidden="1">
      <c r="B228" s="48" t="s">
        <v>2477</v>
      </c>
      <c r="C228" s="48" t="s">
        <v>3030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 hidden="1">
      <c r="B229" s="48" t="s">
        <v>2477</v>
      </c>
      <c r="C229" s="48" t="s">
        <v>3030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 hidden="1">
      <c r="B230" s="48" t="s">
        <v>2477</v>
      </c>
      <c r="C230" s="48" t="s">
        <v>3030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 hidden="1">
      <c r="B231" s="48" t="s">
        <v>2477</v>
      </c>
      <c r="C231" s="48" t="s">
        <v>3030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 hidden="1">
      <c r="B232" s="48" t="s">
        <v>2477</v>
      </c>
      <c r="C232" s="48" t="s">
        <v>3030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>
      <c r="B233" s="48" t="s">
        <v>2477</v>
      </c>
      <c r="C233" s="48" t="s">
        <v>3030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 hidden="1">
      <c r="B234" s="48" t="s">
        <v>2477</v>
      </c>
      <c r="C234" s="48" t="s">
        <v>3030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 hidden="1">
      <c r="B235" s="48" t="s">
        <v>2477</v>
      </c>
      <c r="C235" s="48" t="s">
        <v>3030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 hidden="1">
      <c r="B236" s="48" t="s">
        <v>2477</v>
      </c>
      <c r="C236" s="48" t="s">
        <v>3030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 hidden="1">
      <c r="B237" s="48" t="s">
        <v>2477</v>
      </c>
      <c r="C237" s="48" t="s">
        <v>3030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 hidden="1">
      <c r="B238" s="48" t="s">
        <v>2477</v>
      </c>
      <c r="C238" s="48" t="s">
        <v>3030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 hidden="1">
      <c r="B239" s="48" t="s">
        <v>2477</v>
      </c>
      <c r="C239" s="48" t="s">
        <v>3030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 hidden="1">
      <c r="B240" s="48" t="s">
        <v>2477</v>
      </c>
      <c r="C240" s="48" t="s">
        <v>3030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 hidden="1">
      <c r="B241" s="48" t="s">
        <v>2477</v>
      </c>
      <c r="C241" s="48" t="s">
        <v>3030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 hidden="1">
      <c r="B242" s="48" t="s">
        <v>2477</v>
      </c>
      <c r="C242" s="48" t="s">
        <v>3030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 hidden="1">
      <c r="B243" s="48" t="s">
        <v>2477</v>
      </c>
      <c r="C243" s="48" t="s">
        <v>3030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 hidden="1">
      <c r="B244" s="48" t="s">
        <v>2477</v>
      </c>
      <c r="C244" s="48" t="s">
        <v>3030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 hidden="1">
      <c r="B245" s="48" t="s">
        <v>2477</v>
      </c>
      <c r="C245" s="48" t="s">
        <v>3030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 hidden="1">
      <c r="B246" s="48" t="s">
        <v>2477</v>
      </c>
      <c r="C246" s="48" t="s">
        <v>3030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 hidden="1">
      <c r="B247" s="48" t="s">
        <v>2477</v>
      </c>
      <c r="C247" s="48" t="s">
        <v>3030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 hidden="1">
      <c r="B248" s="48" t="s">
        <v>2477</v>
      </c>
      <c r="C248" s="48" t="s">
        <v>3030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 hidden="1">
      <c r="B249" s="48" t="s">
        <v>2477</v>
      </c>
      <c r="C249" s="48" t="s">
        <v>3030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 hidden="1">
      <c r="B250" s="48" t="s">
        <v>2477</v>
      </c>
      <c r="C250" s="48" t="s">
        <v>3030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 hidden="1">
      <c r="B251" s="48" t="s">
        <v>2477</v>
      </c>
      <c r="C251" s="48" t="s">
        <v>3030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 hidden="1">
      <c r="B252" s="48" t="s">
        <v>2477</v>
      </c>
      <c r="C252" s="48" t="s">
        <v>3030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 hidden="1">
      <c r="B253" s="48" t="s">
        <v>2477</v>
      </c>
      <c r="C253" s="48" t="s">
        <v>3030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 hidden="1">
      <c r="B254" s="48" t="s">
        <v>2477</v>
      </c>
      <c r="C254" s="48" t="s">
        <v>3030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 hidden="1">
      <c r="B255" s="48" t="s">
        <v>2477</v>
      </c>
      <c r="C255" s="48" t="s">
        <v>3030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 hidden="1">
      <c r="B256" s="48" t="s">
        <v>2477</v>
      </c>
      <c r="C256" s="48" t="s">
        <v>3030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 hidden="1">
      <c r="B257" s="48" t="s">
        <v>2477</v>
      </c>
      <c r="C257" s="48" t="s">
        <v>3030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 hidden="1">
      <c r="B258" s="48" t="s">
        <v>2477</v>
      </c>
      <c r="C258" s="48" t="s">
        <v>3030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 hidden="1">
      <c r="B259" s="48" t="s">
        <v>2478</v>
      </c>
      <c r="C259" s="48" t="s">
        <v>3030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3135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 hidden="1">
      <c r="B260" s="48" t="s">
        <v>2478</v>
      </c>
      <c r="C260" s="48" t="s">
        <v>3030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3135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 hidden="1">
      <c r="B261" s="48" t="s">
        <v>2478</v>
      </c>
      <c r="C261" s="48" t="s">
        <v>3030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 hidden="1">
      <c r="B262" s="48" t="s">
        <v>2477</v>
      </c>
      <c r="C262" s="48" t="s">
        <v>3030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3136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 hidden="1">
      <c r="B263" s="48" t="s">
        <v>2477</v>
      </c>
      <c r="C263" s="48" t="s">
        <v>3030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3137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 hidden="1">
      <c r="B264" s="48" t="s">
        <v>2477</v>
      </c>
      <c r="C264" s="48" t="s">
        <v>3030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 hidden="1">
      <c r="B265" s="48" t="s">
        <v>2477</v>
      </c>
      <c r="C265" s="48" t="s">
        <v>3030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 hidden="1">
      <c r="B266" s="48" t="s">
        <v>2477</v>
      </c>
      <c r="C266" s="48" t="s">
        <v>3030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 hidden="1">
      <c r="B267" s="48" t="s">
        <v>2477</v>
      </c>
      <c r="C267" s="48" t="s">
        <v>3030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 hidden="1">
      <c r="B268" s="48" t="s">
        <v>2477</v>
      </c>
      <c r="C268" s="48" t="s">
        <v>3030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 hidden="1">
      <c r="B269" s="48" t="s">
        <v>2477</v>
      </c>
      <c r="C269" s="48" t="s">
        <v>3030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3138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 hidden="1">
      <c r="B270" s="48" t="s">
        <v>2477</v>
      </c>
      <c r="C270" s="48" t="s">
        <v>3030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 hidden="1">
      <c r="B271" s="48" t="s">
        <v>2477</v>
      </c>
      <c r="C271" s="48" t="s">
        <v>3030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3139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 hidden="1">
      <c r="B272" s="48" t="s">
        <v>2478</v>
      </c>
      <c r="C272" s="48" t="s">
        <v>3030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>
      <c r="B273" s="48" t="s">
        <v>2478</v>
      </c>
      <c r="C273" s="48" t="s">
        <v>3030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3140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 hidden="1">
      <c r="B274" s="48" t="s">
        <v>2478</v>
      </c>
      <c r="C274" s="48" t="s">
        <v>3030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3141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 hidden="1">
      <c r="B275" s="48" t="s">
        <v>2478</v>
      </c>
      <c r="C275" s="48" t="s">
        <v>3030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 hidden="1">
      <c r="B276" s="48" t="s">
        <v>2478</v>
      </c>
      <c r="C276" s="48" t="s">
        <v>3030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3142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 hidden="1">
      <c r="B277" s="48" t="s">
        <v>2478</v>
      </c>
      <c r="C277" s="48" t="s">
        <v>3030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 hidden="1">
      <c r="B278" s="48" t="s">
        <v>2478</v>
      </c>
      <c r="C278" s="48" t="s">
        <v>3030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3143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 hidden="1">
      <c r="B279" s="48" t="s">
        <v>2478</v>
      </c>
      <c r="C279" s="48" t="s">
        <v>3030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3144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 hidden="1">
      <c r="B280" s="48" t="s">
        <v>2478</v>
      </c>
      <c r="C280" s="48" t="s">
        <v>3030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 hidden="1">
      <c r="B281" s="48" t="s">
        <v>2477</v>
      </c>
      <c r="C281" s="48" t="s">
        <v>3030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3145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 hidden="1">
      <c r="B282" s="48" t="s">
        <v>2477</v>
      </c>
      <c r="C282" s="48" t="s">
        <v>3030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 hidden="1">
      <c r="B283" s="48" t="s">
        <v>2478</v>
      </c>
      <c r="C283" s="48" t="s">
        <v>3030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3146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hidden="1" customHeight="1">
      <c r="B284" s="48" t="s">
        <v>2478</v>
      </c>
      <c r="C284" s="48" t="s">
        <v>3030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3147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 hidden="1">
      <c r="B285" s="48" t="s">
        <v>2478</v>
      </c>
      <c r="C285" s="48" t="s">
        <v>3030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3148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 hidden="1">
      <c r="B286" s="48" t="s">
        <v>2478</v>
      </c>
      <c r="C286" s="48" t="s">
        <v>3030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3149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 hidden="1">
      <c r="B287" s="48" t="s">
        <v>2477</v>
      </c>
      <c r="C287" s="48" t="s">
        <v>3030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3150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 hidden="1">
      <c r="B288" s="48" t="s">
        <v>2477</v>
      </c>
      <c r="C288" s="48" t="s">
        <v>3030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3150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 hidden="1">
      <c r="B289" s="48" t="s">
        <v>2477</v>
      </c>
      <c r="C289" s="48" t="s">
        <v>3030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3150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 hidden="1">
      <c r="B290" s="48" t="s">
        <v>2477</v>
      </c>
      <c r="C290" s="48" t="s">
        <v>3030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 hidden="1">
      <c r="B291" s="48" t="s">
        <v>2477</v>
      </c>
      <c r="C291" s="48" t="s">
        <v>3030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 hidden="1">
      <c r="B292" s="48" t="s">
        <v>2477</v>
      </c>
      <c r="C292" s="48" t="s">
        <v>3030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 hidden="1">
      <c r="B293" s="48" t="s">
        <v>2477</v>
      </c>
      <c r="C293" s="48" t="s">
        <v>3030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 hidden="1">
      <c r="B294" s="48" t="s">
        <v>2477</v>
      </c>
      <c r="C294" s="48" t="s">
        <v>3030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 hidden="1">
      <c r="B295" s="48" t="s">
        <v>2477</v>
      </c>
      <c r="C295" s="48" t="s">
        <v>3030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 hidden="1">
      <c r="B296" s="48" t="s">
        <v>2477</v>
      </c>
      <c r="C296" s="48" t="s">
        <v>3030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 hidden="1">
      <c r="B297" s="48" t="s">
        <v>2477</v>
      </c>
      <c r="C297" s="48" t="s">
        <v>3030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 hidden="1">
      <c r="B298" s="48" t="s">
        <v>2477</v>
      </c>
      <c r="C298" s="48" t="s">
        <v>3030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 hidden="1">
      <c r="B299" s="48" t="s">
        <v>2477</v>
      </c>
      <c r="C299" s="48" t="s">
        <v>3030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 hidden="1">
      <c r="B300" s="48" t="s">
        <v>2477</v>
      </c>
      <c r="C300" s="48" t="s">
        <v>3030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 hidden="1">
      <c r="B301" s="48" t="s">
        <v>2477</v>
      </c>
      <c r="C301" s="48" t="s">
        <v>3030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 hidden="1">
      <c r="B302" s="48" t="s">
        <v>2477</v>
      </c>
      <c r="C302" s="48" t="s">
        <v>3030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 hidden="1">
      <c r="B303" s="48" t="s">
        <v>2477</v>
      </c>
      <c r="C303" s="48" t="s">
        <v>3030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 hidden="1">
      <c r="B304" s="48" t="s">
        <v>2477</v>
      </c>
      <c r="C304" s="48" t="s">
        <v>3030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 hidden="1">
      <c r="B305" s="48" t="s">
        <v>2477</v>
      </c>
      <c r="C305" s="48" t="s">
        <v>3030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 hidden="1">
      <c r="B306" s="48" t="s">
        <v>2477</v>
      </c>
      <c r="C306" s="48" t="s">
        <v>3030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 hidden="1">
      <c r="B307" s="48" t="s">
        <v>2477</v>
      </c>
      <c r="C307" s="48" t="s">
        <v>3030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 hidden="1">
      <c r="B308" s="48" t="s">
        <v>2477</v>
      </c>
      <c r="C308" s="48" t="s">
        <v>3030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 hidden="1">
      <c r="B309" s="48" t="s">
        <v>2477</v>
      </c>
      <c r="C309" s="48" t="s">
        <v>3030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 hidden="1">
      <c r="B310" s="48" t="s">
        <v>2477</v>
      </c>
      <c r="C310" s="48" t="s">
        <v>3030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 hidden="1">
      <c r="B311" s="48" t="s">
        <v>2477</v>
      </c>
      <c r="C311" s="48" t="s">
        <v>3030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 hidden="1">
      <c r="B312" s="48" t="s">
        <v>2477</v>
      </c>
      <c r="C312" s="48" t="s">
        <v>3030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 hidden="1">
      <c r="B313" s="48" t="s">
        <v>2477</v>
      </c>
      <c r="C313" s="48" t="s">
        <v>3030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 hidden="1">
      <c r="B314" s="48" t="s">
        <v>2477</v>
      </c>
      <c r="C314" s="48" t="s">
        <v>3030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3151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 hidden="1">
      <c r="B315" s="48" t="s">
        <v>2477</v>
      </c>
      <c r="C315" s="48" t="s">
        <v>3030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3152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 hidden="1">
      <c r="B316" s="48" t="s">
        <v>2477</v>
      </c>
      <c r="C316" s="48" t="s">
        <v>3030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 hidden="1">
      <c r="B317" s="48" t="s">
        <v>2477</v>
      </c>
      <c r="C317" s="48" t="s">
        <v>3030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 hidden="1">
      <c r="B318" s="48" t="s">
        <v>2477</v>
      </c>
      <c r="C318" s="48" t="s">
        <v>3030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 hidden="1">
      <c r="B319" s="48" t="s">
        <v>2477</v>
      </c>
      <c r="C319" s="48" t="s">
        <v>3030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 hidden="1">
      <c r="B320" s="48" t="s">
        <v>2477</v>
      </c>
      <c r="C320" s="48" t="s">
        <v>3030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 hidden="1">
      <c r="B321" s="48" t="s">
        <v>2477</v>
      </c>
      <c r="C321" s="48" t="s">
        <v>3030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 hidden="1">
      <c r="B322" s="48" t="s">
        <v>2477</v>
      </c>
      <c r="C322" s="48" t="s">
        <v>3030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 hidden="1">
      <c r="B323" s="48" t="s">
        <v>2477</v>
      </c>
      <c r="C323" s="48" t="s">
        <v>3030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 hidden="1">
      <c r="B324" s="48" t="s">
        <v>2477</v>
      </c>
      <c r="C324" s="48" t="s">
        <v>3030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3153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 hidden="1">
      <c r="B325" s="48" t="s">
        <v>2477</v>
      </c>
      <c r="C325" s="48" t="s">
        <v>3030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3154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 hidden="1">
      <c r="B326" s="48" t="s">
        <v>2477</v>
      </c>
      <c r="C326" s="48" t="s">
        <v>3030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3155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 hidden="1">
      <c r="B327" s="48" t="s">
        <v>2477</v>
      </c>
      <c r="C327" s="48" t="s">
        <v>3030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3156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 hidden="1">
      <c r="B328" s="48" t="s">
        <v>2477</v>
      </c>
      <c r="C328" s="48" t="s">
        <v>3030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3157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 hidden="1">
      <c r="B329" s="48" t="s">
        <v>2477</v>
      </c>
      <c r="C329" s="48" t="s">
        <v>3030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 hidden="1">
      <c r="B330" s="48" t="s">
        <v>2477</v>
      </c>
      <c r="C330" s="48" t="s">
        <v>3030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 hidden="1">
      <c r="B331" s="48" t="s">
        <v>2478</v>
      </c>
      <c r="C331" s="48" t="s">
        <v>3030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3158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 hidden="1">
      <c r="B332" s="48" t="s">
        <v>2478</v>
      </c>
      <c r="C332" s="48" t="s">
        <v>3030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 hidden="1">
      <c r="B333" s="48" t="s">
        <v>2477</v>
      </c>
      <c r="C333" s="48" t="s">
        <v>3030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 hidden="1">
      <c r="B334" s="48" t="s">
        <v>2477</v>
      </c>
      <c r="C334" s="48" t="s">
        <v>3030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 hidden="1">
      <c r="B335" s="48" t="s">
        <v>2478</v>
      </c>
      <c r="C335" s="48" t="s">
        <v>3030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3159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 hidden="1">
      <c r="B336" s="48" t="s">
        <v>2478</v>
      </c>
      <c r="C336" s="48" t="s">
        <v>3030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3160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 hidden="1">
      <c r="B337" s="48" t="s">
        <v>2477</v>
      </c>
      <c r="C337" s="48" t="s">
        <v>3030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3161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 hidden="1">
      <c r="B338" s="48" t="s">
        <v>2477</v>
      </c>
      <c r="C338" s="48" t="s">
        <v>3030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3161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 hidden="1">
      <c r="B339" s="48" t="s">
        <v>2477</v>
      </c>
      <c r="C339" s="48" t="s">
        <v>3030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3162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 hidden="1">
      <c r="B340" s="48" t="s">
        <v>2477</v>
      </c>
      <c r="C340" s="48" t="s">
        <v>3030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 hidden="1">
      <c r="B341" s="48" t="s">
        <v>2477</v>
      </c>
      <c r="C341" s="48" t="s">
        <v>3030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 hidden="1">
      <c r="B342" s="48" t="s">
        <v>2477</v>
      </c>
      <c r="C342" s="48" t="s">
        <v>3030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3163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 hidden="1">
      <c r="B343" s="48" t="s">
        <v>2477</v>
      </c>
      <c r="C343" s="48" t="s">
        <v>3030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3164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 hidden="1">
      <c r="B344" s="48" t="s">
        <v>2478</v>
      </c>
      <c r="C344" s="48" t="s">
        <v>3030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 hidden="1">
      <c r="B345" s="48" t="s">
        <v>2478</v>
      </c>
      <c r="C345" s="48" t="s">
        <v>3030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3165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 hidden="1">
      <c r="B346" s="48" t="s">
        <v>2478</v>
      </c>
      <c r="C346" s="48" t="s">
        <v>3030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3166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 hidden="1">
      <c r="B347" s="48" t="s">
        <v>2478</v>
      </c>
      <c r="C347" s="48" t="s">
        <v>3030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3167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 hidden="1">
      <c r="B348" s="48" t="s">
        <v>2478</v>
      </c>
      <c r="C348" s="48" t="s">
        <v>3030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3168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 hidden="1">
      <c r="B349" s="48" t="s">
        <v>2478</v>
      </c>
      <c r="C349" s="48" t="s">
        <v>3030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3169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 hidden="1">
      <c r="B350" s="48" t="s">
        <v>2478</v>
      </c>
      <c r="C350" s="48" t="s">
        <v>3030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3170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 hidden="1">
      <c r="B351" s="48" t="s">
        <v>2478</v>
      </c>
      <c r="C351" s="48" t="s">
        <v>3030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3171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 hidden="1">
      <c r="B352" s="48" t="s">
        <v>2478</v>
      </c>
      <c r="C352" s="48" t="s">
        <v>3030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 hidden="1">
      <c r="B353" s="48" t="s">
        <v>2478</v>
      </c>
      <c r="C353" s="48" t="s">
        <v>3030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3172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 hidden="1">
      <c r="B354" s="48" t="s">
        <v>2478</v>
      </c>
      <c r="C354" s="48" t="s">
        <v>3030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3173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 hidden="1">
      <c r="B355" s="48" t="s">
        <v>2478</v>
      </c>
      <c r="C355" s="48" t="s">
        <v>3030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3174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 hidden="1">
      <c r="B356" s="48" t="s">
        <v>2477</v>
      </c>
      <c r="C356" s="48" t="s">
        <v>3030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 hidden="1">
      <c r="B357" s="48" t="s">
        <v>2477</v>
      </c>
      <c r="C357" s="48" t="s">
        <v>3030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 hidden="1">
      <c r="B358" s="48" t="s">
        <v>2477</v>
      </c>
      <c r="C358" s="48" t="s">
        <v>3030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 hidden="1">
      <c r="B359" s="48" t="s">
        <v>2477</v>
      </c>
      <c r="C359" s="48" t="s">
        <v>3030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 hidden="1">
      <c r="B360" s="48" t="s">
        <v>2477</v>
      </c>
      <c r="C360" s="48" t="s">
        <v>3030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 hidden="1">
      <c r="B361" s="48" t="s">
        <v>2478</v>
      </c>
      <c r="C361" s="48" t="s">
        <v>3030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3175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 hidden="1">
      <c r="B362" s="48" t="s">
        <v>2478</v>
      </c>
      <c r="C362" s="48" t="s">
        <v>3030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3178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 hidden="1">
      <c r="B363" s="48" t="s">
        <v>2478</v>
      </c>
      <c r="C363" s="48" t="s">
        <v>3030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3177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 hidden="1">
      <c r="B364" s="48" t="s">
        <v>2478</v>
      </c>
      <c r="C364" s="48" t="s">
        <v>3030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3176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 hidden="1">
      <c r="B365" s="48" t="s">
        <v>2478</v>
      </c>
      <c r="C365" s="48" t="s">
        <v>3030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3179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 hidden="1">
      <c r="B366" s="48" t="s">
        <v>2478</v>
      </c>
      <c r="C366" s="48" t="s">
        <v>3030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3180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 hidden="1">
      <c r="B367" s="48" t="s">
        <v>2478</v>
      </c>
      <c r="C367" s="48" t="s">
        <v>3030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3181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 hidden="1">
      <c r="B368" s="48" t="s">
        <v>2478</v>
      </c>
      <c r="C368" s="48" t="s">
        <v>3030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3182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 hidden="1">
      <c r="B369" s="48" t="s">
        <v>2478</v>
      </c>
      <c r="C369" s="48" t="s">
        <v>3030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3183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 hidden="1">
      <c r="B370" s="48" t="s">
        <v>2478</v>
      </c>
      <c r="C370" s="48" t="s">
        <v>3030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3184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 hidden="1">
      <c r="B371" s="48" t="s">
        <v>2478</v>
      </c>
      <c r="C371" s="48" t="s">
        <v>3030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3185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 hidden="1">
      <c r="B372" s="48" t="s">
        <v>2477</v>
      </c>
      <c r="C372" s="48" t="s">
        <v>3030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2982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 hidden="1">
      <c r="B373" s="48" t="s">
        <v>2478</v>
      </c>
      <c r="C373" s="48" t="s">
        <v>3030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3186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 hidden="1">
      <c r="B374" s="48" t="s">
        <v>2478</v>
      </c>
      <c r="C374" s="48" t="s">
        <v>3030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3187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 hidden="1">
      <c r="B375" s="48" t="s">
        <v>2478</v>
      </c>
      <c r="C375" s="48" t="s">
        <v>3030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3188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 hidden="1">
      <c r="B376" s="48" t="s">
        <v>2478</v>
      </c>
      <c r="C376" s="48" t="s">
        <v>3030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3189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 hidden="1">
      <c r="B377" s="48" t="s">
        <v>2478</v>
      </c>
      <c r="C377" s="48" t="s">
        <v>3030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 hidden="1">
      <c r="B378" s="48" t="s">
        <v>2478</v>
      </c>
      <c r="C378" s="48" t="s">
        <v>3030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3190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 hidden="1">
      <c r="B379" s="48" t="s">
        <v>2478</v>
      </c>
      <c r="C379" s="48" t="s">
        <v>3030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3191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 hidden="1">
      <c r="B380" s="48" t="s">
        <v>2478</v>
      </c>
      <c r="C380" s="48" t="s">
        <v>3030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3192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 hidden="1">
      <c r="B381" s="48" t="s">
        <v>2478</v>
      </c>
      <c r="C381" s="48" t="s">
        <v>3030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3193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 hidden="1">
      <c r="B382" s="48" t="s">
        <v>2478</v>
      </c>
      <c r="C382" s="48" t="s">
        <v>3030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3194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 hidden="1">
      <c r="B383" s="48" t="s">
        <v>2478</v>
      </c>
      <c r="C383" s="48" t="s">
        <v>3030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3195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 hidden="1">
      <c r="B384" s="48" t="s">
        <v>2478</v>
      </c>
      <c r="C384" s="48" t="s">
        <v>3030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3194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 hidden="1">
      <c r="B385" s="48" t="s">
        <v>2478</v>
      </c>
      <c r="C385" s="48" t="s">
        <v>3030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3194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 hidden="1">
      <c r="B386" s="48" t="s">
        <v>2478</v>
      </c>
      <c r="C386" s="48" t="s">
        <v>3030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3194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 hidden="1">
      <c r="B387" s="48" t="s">
        <v>2478</v>
      </c>
      <c r="C387" s="48" t="s">
        <v>3030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3196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 hidden="1">
      <c r="B388" s="48" t="s">
        <v>2477</v>
      </c>
      <c r="C388" s="48" t="s">
        <v>3030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3197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 hidden="1">
      <c r="B389" s="48" t="s">
        <v>2477</v>
      </c>
      <c r="C389" s="48" t="s">
        <v>3030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3198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 hidden="1">
      <c r="B390" s="48" t="s">
        <v>2478</v>
      </c>
      <c r="C390" s="48" t="s">
        <v>3030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 hidden="1">
      <c r="B391" s="48" t="s">
        <v>2478</v>
      </c>
      <c r="C391" s="48" t="s">
        <v>3030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 hidden="1">
      <c r="B392" s="48" t="s">
        <v>2478</v>
      </c>
      <c r="C392" s="48" t="s">
        <v>3030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3199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 hidden="1">
      <c r="B393" s="48" t="s">
        <v>2478</v>
      </c>
      <c r="C393" s="48" t="s">
        <v>3030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3205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 hidden="1">
      <c r="B394" s="48" t="s">
        <v>2478</v>
      </c>
      <c r="C394" s="48" t="s">
        <v>3030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3206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 hidden="1">
      <c r="B395" s="48" t="s">
        <v>2477</v>
      </c>
      <c r="C395" s="48" t="s">
        <v>3030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 hidden="1">
      <c r="B396" s="48" t="s">
        <v>2477</v>
      </c>
      <c r="C396" s="48" t="s">
        <v>3030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 hidden="1">
      <c r="B397" s="48" t="s">
        <v>2477</v>
      </c>
      <c r="C397" s="48" t="s">
        <v>3030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 hidden="1">
      <c r="B398" s="48" t="s">
        <v>2477</v>
      </c>
      <c r="C398" s="48" t="s">
        <v>3030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 hidden="1">
      <c r="B399" s="48" t="s">
        <v>2478</v>
      </c>
      <c r="C399" s="48" t="s">
        <v>3030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3212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 hidden="1">
      <c r="B400" s="48" t="s">
        <v>2478</v>
      </c>
      <c r="C400" s="48" t="s">
        <v>3030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3109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 hidden="1">
      <c r="B401" s="48" t="s">
        <v>2478</v>
      </c>
      <c r="C401" s="48" t="s">
        <v>3030</v>
      </c>
      <c r="D401" s="16">
        <v>46156</v>
      </c>
      <c r="E401" s="48"/>
      <c r="F401" s="17" t="s">
        <v>2</v>
      </c>
      <c r="G401" s="17" t="s">
        <v>70</v>
      </c>
      <c r="H401" s="17" t="s">
        <v>3217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 hidden="1">
      <c r="B402" s="48" t="s">
        <v>2478</v>
      </c>
      <c r="C402" s="48" t="s">
        <v>3030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 hidden="1">
      <c r="B403" s="48" t="s">
        <v>2477</v>
      </c>
      <c r="C403" s="48" t="s">
        <v>3030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 hidden="1">
      <c r="B404" s="48" t="s">
        <v>2477</v>
      </c>
      <c r="C404" s="48" t="s">
        <v>3030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3213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 hidden="1">
      <c r="B405" s="48" t="s">
        <v>2478</v>
      </c>
      <c r="C405" s="48" t="s">
        <v>3030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3214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 hidden="1">
      <c r="B406" s="48" t="s">
        <v>2478</v>
      </c>
      <c r="C406" s="48" t="s">
        <v>3030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3215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 hidden="1">
      <c r="B407" s="48" t="s">
        <v>2478</v>
      </c>
      <c r="C407" s="48" t="s">
        <v>3030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3216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 hidden="1">
      <c r="B408" s="48" t="s">
        <v>2478</v>
      </c>
      <c r="C408" s="48" t="s">
        <v>3030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 hidden="1">
      <c r="B409" s="48" t="s">
        <v>2478</v>
      </c>
      <c r="C409" s="48" t="s">
        <v>3030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3005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 hidden="1">
      <c r="B410" s="48" t="s">
        <v>2478</v>
      </c>
      <c r="C410" s="48" t="s">
        <v>3030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3218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 hidden="1">
      <c r="B411" s="48" t="s">
        <v>2478</v>
      </c>
      <c r="C411" s="48" t="s">
        <v>3030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3219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 hidden="1">
      <c r="B412" s="48" t="s">
        <v>2478</v>
      </c>
      <c r="C412" s="48" t="s">
        <v>3030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3220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 hidden="1">
      <c r="B413" s="48" t="s">
        <v>2478</v>
      </c>
      <c r="C413" s="48" t="s">
        <v>3030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3221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 hidden="1">
      <c r="B414" s="48" t="s">
        <v>2478</v>
      </c>
      <c r="C414" s="48" t="s">
        <v>3030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3222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 hidden="1">
      <c r="B415" s="48" t="s">
        <v>2478</v>
      </c>
      <c r="C415" s="48" t="s">
        <v>3030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3223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 hidden="1">
      <c r="B416" s="48" t="s">
        <v>2478</v>
      </c>
      <c r="C416" s="48" t="s">
        <v>3030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3224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 hidden="1">
      <c r="B417" s="48" t="s">
        <v>2478</v>
      </c>
      <c r="C417" s="48" t="s">
        <v>3030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3225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 hidden="1">
      <c r="B418" s="48" t="s">
        <v>2478</v>
      </c>
      <c r="C418" s="48" t="s">
        <v>3030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3226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 hidden="1">
      <c r="B419" s="48" t="s">
        <v>2477</v>
      </c>
      <c r="C419" s="48" t="s">
        <v>3030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 hidden="1">
      <c r="B420" s="48" t="s">
        <v>2477</v>
      </c>
      <c r="C420" s="48" t="s">
        <v>3030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 hidden="1">
      <c r="B421" s="48" t="s">
        <v>2477</v>
      </c>
      <c r="C421" s="48" t="s">
        <v>3030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3227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 hidden="1">
      <c r="B422" s="48" t="s">
        <v>2477</v>
      </c>
      <c r="C422" s="48" t="s">
        <v>3030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 hidden="1">
      <c r="B423" s="48" t="s">
        <v>2477</v>
      </c>
      <c r="C423" s="48" t="s">
        <v>3030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3228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 hidden="1">
      <c r="B424" s="48" t="s">
        <v>2477</v>
      </c>
      <c r="C424" s="48" t="s">
        <v>3030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 hidden="1">
      <c r="B425" s="48" t="s">
        <v>2478</v>
      </c>
      <c r="C425" s="48" t="s">
        <v>3030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 hidden="1">
      <c r="B426" s="48" t="s">
        <v>2478</v>
      </c>
      <c r="C426" s="48" t="s">
        <v>3030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3229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 hidden="1">
      <c r="B427" s="48" t="s">
        <v>2478</v>
      </c>
      <c r="C427" s="48" t="s">
        <v>3030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 hidden="1">
      <c r="B428" s="48" t="s">
        <v>2477</v>
      </c>
      <c r="C428" s="48" t="s">
        <v>3030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3230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 hidden="1">
      <c r="B429" s="48" t="s">
        <v>2477</v>
      </c>
      <c r="C429" s="48" t="s">
        <v>3030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3231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 hidden="1">
      <c r="B430" s="48" t="s">
        <v>2477</v>
      </c>
      <c r="C430" s="48" t="s">
        <v>3030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 hidden="1">
      <c r="B431" s="48" t="s">
        <v>2477</v>
      </c>
      <c r="C431" s="48" t="s">
        <v>3030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 hidden="1">
      <c r="B432" s="48" t="s">
        <v>2477</v>
      </c>
      <c r="C432" s="48" t="s">
        <v>3030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 hidden="1">
      <c r="B433" s="48" t="s">
        <v>2477</v>
      </c>
      <c r="C433" s="48" t="s">
        <v>3030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2971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 hidden="1">
      <c r="B434" s="48" t="s">
        <v>2477</v>
      </c>
      <c r="C434" s="48" t="s">
        <v>3030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3232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 hidden="1">
      <c r="B435" s="48" t="s">
        <v>2477</v>
      </c>
      <c r="C435" s="48" t="s">
        <v>3030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3233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 hidden="1">
      <c r="B436" s="48" t="s">
        <v>2478</v>
      </c>
      <c r="C436" s="48" t="s">
        <v>3030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 hidden="1">
      <c r="B437" s="48" t="s">
        <v>2478</v>
      </c>
      <c r="C437" s="48" t="s">
        <v>3030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3235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 hidden="1">
      <c r="B438" s="48" t="s">
        <v>2477</v>
      </c>
      <c r="C438" s="48" t="s">
        <v>3030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3236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 hidden="1">
      <c r="B439" s="48" t="s">
        <v>2477</v>
      </c>
      <c r="C439" s="48" t="s">
        <v>3030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3237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 hidden="1">
      <c r="B440" s="48" t="s">
        <v>2477</v>
      </c>
      <c r="C440" s="48" t="s">
        <v>3030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 hidden="1">
      <c r="B441" s="48" t="s">
        <v>2477</v>
      </c>
      <c r="C441" s="48" t="s">
        <v>3030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 hidden="1">
      <c r="B442" s="48" t="s">
        <v>2477</v>
      </c>
      <c r="C442" s="48" t="s">
        <v>3030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 hidden="1">
      <c r="B443" s="48" t="s">
        <v>2477</v>
      </c>
      <c r="C443" s="48" t="s">
        <v>3030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 hidden="1">
      <c r="B444" s="48" t="s">
        <v>2477</v>
      </c>
      <c r="C444" s="48" t="s">
        <v>3030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 hidden="1">
      <c r="B445" s="48" t="s">
        <v>2477</v>
      </c>
      <c r="C445" s="48" t="s">
        <v>3030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3229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 hidden="1">
      <c r="B446" s="48" t="s">
        <v>2477</v>
      </c>
      <c r="C446" s="48" t="s">
        <v>3030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3229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 hidden="1">
      <c r="B447" s="48" t="s">
        <v>2477</v>
      </c>
      <c r="C447" s="48" t="s">
        <v>3030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3229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 hidden="1">
      <c r="B448" s="48" t="s">
        <v>2477</v>
      </c>
      <c r="C448" s="48" t="s">
        <v>3030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3229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 hidden="1">
      <c r="B449" s="48" t="s">
        <v>2478</v>
      </c>
      <c r="C449" s="48" t="s">
        <v>3030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3238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 hidden="1">
      <c r="B450" s="48" t="s">
        <v>2478</v>
      </c>
      <c r="C450" s="48" t="s">
        <v>3030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3239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 hidden="1">
      <c r="B451" s="48" t="s">
        <v>2478</v>
      </c>
      <c r="C451" s="48" t="s">
        <v>3030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3240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 hidden="1">
      <c r="B452" s="48" t="s">
        <v>2478</v>
      </c>
      <c r="C452" s="48" t="s">
        <v>3030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3241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 hidden="1">
      <c r="B453" s="48" t="s">
        <v>2478</v>
      </c>
      <c r="C453" s="48" t="s">
        <v>3030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3242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 hidden="1">
      <c r="B454" s="48" t="s">
        <v>2478</v>
      </c>
      <c r="C454" s="48" t="s">
        <v>3030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3243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 hidden="1">
      <c r="B455" s="48" t="s">
        <v>2477</v>
      </c>
      <c r="C455" s="48" t="s">
        <v>3030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3244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 hidden="1">
      <c r="B456" s="48" t="s">
        <v>2477</v>
      </c>
      <c r="C456" s="48" t="s">
        <v>3030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3245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 hidden="1">
      <c r="B457" s="48" t="s">
        <v>2477</v>
      </c>
      <c r="C457" s="48" t="s">
        <v>3030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3246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 hidden="1">
      <c r="B458" s="48" t="s">
        <v>2477</v>
      </c>
      <c r="C458" s="48" t="s">
        <v>3030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 hidden="1">
      <c r="B459" s="48" t="s">
        <v>2477</v>
      </c>
      <c r="C459" s="48" t="s">
        <v>3030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3247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 hidden="1">
      <c r="B460" s="48" t="s">
        <v>2477</v>
      </c>
      <c r="C460" s="48" t="s">
        <v>3030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3247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 hidden="1">
      <c r="B461" s="48" t="s">
        <v>2478</v>
      </c>
      <c r="C461" s="48" t="s">
        <v>3030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 hidden="1">
      <c r="B462" s="48" t="s">
        <v>2477</v>
      </c>
      <c r="C462" s="48" t="s">
        <v>3030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3248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 hidden="1">
      <c r="B463" s="48" t="s">
        <v>2477</v>
      </c>
      <c r="C463" s="48" t="s">
        <v>3030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3249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 hidden="1">
      <c r="B464" s="48" t="s">
        <v>2477</v>
      </c>
      <c r="C464" s="48" t="s">
        <v>3030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 hidden="1">
      <c r="B465" s="48" t="s">
        <v>2477</v>
      </c>
      <c r="C465" s="48" t="s">
        <v>3030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 hidden="1">
      <c r="B466" s="48" t="s">
        <v>2477</v>
      </c>
      <c r="C466" s="48" t="s">
        <v>3030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 hidden="1">
      <c r="B467" s="48" t="s">
        <v>2477</v>
      </c>
      <c r="C467" s="48" t="s">
        <v>3030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 hidden="1">
      <c r="B468" s="48" t="s">
        <v>2477</v>
      </c>
      <c r="C468" s="48" t="s">
        <v>3030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3250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 hidden="1">
      <c r="B469" s="48" t="s">
        <v>2477</v>
      </c>
      <c r="C469" s="48" t="s">
        <v>3030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 hidden="1">
      <c r="B470" s="48" t="s">
        <v>2477</v>
      </c>
      <c r="C470" s="48" t="s">
        <v>3030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 hidden="1">
      <c r="B471" s="48" t="s">
        <v>2478</v>
      </c>
      <c r="C471" s="48" t="s">
        <v>3030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3251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 hidden="1">
      <c r="B472" s="48" t="s">
        <v>2478</v>
      </c>
      <c r="C472" s="48" t="s">
        <v>3030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 hidden="1">
      <c r="B473" s="48" t="s">
        <v>2478</v>
      </c>
      <c r="C473" s="48" t="s">
        <v>3030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3240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 hidden="1">
      <c r="B474" s="48" t="s">
        <v>2477</v>
      </c>
      <c r="C474" s="48" t="s">
        <v>3030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3252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 hidden="1">
      <c r="B475" s="48" t="s">
        <v>2478</v>
      </c>
      <c r="C475" s="48" t="s">
        <v>3030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3079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 hidden="1">
      <c r="B476" s="48" t="s">
        <v>2478</v>
      </c>
      <c r="C476" s="48" t="s">
        <v>3030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3253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 hidden="1">
      <c r="B477" s="48" t="s">
        <v>2478</v>
      </c>
      <c r="C477" s="48" t="s">
        <v>3030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 hidden="1">
      <c r="B478" s="48" t="s">
        <v>2478</v>
      </c>
      <c r="C478" s="48" t="s">
        <v>3030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3254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 hidden="1">
      <c r="B479" s="48" t="s">
        <v>2477</v>
      </c>
      <c r="C479" s="48" t="s">
        <v>3030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 hidden="1">
      <c r="B480" s="48" t="s">
        <v>2478</v>
      </c>
      <c r="C480" s="48" t="s">
        <v>3030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3256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 hidden="1">
      <c r="B481" s="48" t="s">
        <v>2478</v>
      </c>
      <c r="C481" s="48" t="s">
        <v>3030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3257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 hidden="1">
      <c r="B482" s="48" t="s">
        <v>2478</v>
      </c>
      <c r="C482" s="48" t="s">
        <v>3030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3258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 hidden="1">
      <c r="B483" s="48" t="s">
        <v>2478</v>
      </c>
      <c r="C483" s="48" t="s">
        <v>3030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3258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 hidden="1">
      <c r="B484" s="48" t="s">
        <v>2478</v>
      </c>
      <c r="C484" s="48" t="s">
        <v>3030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3255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 hidden="1">
      <c r="B485" s="48" t="s">
        <v>2477</v>
      </c>
      <c r="C485" s="48" t="s">
        <v>3030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3259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 hidden="1">
      <c r="B486" s="48" t="s">
        <v>2477</v>
      </c>
      <c r="C486" s="48" t="s">
        <v>3030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 hidden="1">
      <c r="B487" s="48" t="s">
        <v>2477</v>
      </c>
      <c r="C487" s="48" t="s">
        <v>3030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 hidden="1">
      <c r="B488" s="48" t="s">
        <v>2477</v>
      </c>
      <c r="C488" s="48" t="s">
        <v>3030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 hidden="1">
      <c r="B489" s="48" t="s">
        <v>2478</v>
      </c>
      <c r="C489" s="48" t="s">
        <v>3030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 hidden="1">
      <c r="B490" s="48" t="s">
        <v>2478</v>
      </c>
      <c r="C490" s="48" t="s">
        <v>3030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3035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 hidden="1">
      <c r="B491" s="48" t="s">
        <v>2478</v>
      </c>
      <c r="C491" s="48" t="s">
        <v>3030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3271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 hidden="1">
      <c r="B492" s="48" t="s">
        <v>2477</v>
      </c>
      <c r="C492" s="48" t="s">
        <v>3030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 hidden="1">
      <c r="B493" s="48" t="s">
        <v>2477</v>
      </c>
      <c r="C493" s="48" t="s">
        <v>3030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 hidden="1">
      <c r="B494" s="48" t="s">
        <v>2477</v>
      </c>
      <c r="C494" s="48" t="s">
        <v>3030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 hidden="1">
      <c r="B495" s="48" t="s">
        <v>2477</v>
      </c>
      <c r="C495" s="48" t="s">
        <v>3030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 hidden="1">
      <c r="B496" s="48" t="s">
        <v>2477</v>
      </c>
      <c r="C496" s="48" t="s">
        <v>3030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 hidden="1">
      <c r="B497" s="48" t="s">
        <v>2477</v>
      </c>
      <c r="C497" s="48" t="s">
        <v>3030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 hidden="1">
      <c r="B498" s="48" t="s">
        <v>2477</v>
      </c>
      <c r="C498" s="48" t="s">
        <v>3030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 hidden="1">
      <c r="B499" s="48" t="s">
        <v>2478</v>
      </c>
      <c r="C499" s="48" t="s">
        <v>3030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3258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 hidden="1">
      <c r="B500" s="48" t="s">
        <v>2477</v>
      </c>
      <c r="C500" s="48" t="s">
        <v>3030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3272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 hidden="1">
      <c r="B501" s="48" t="s">
        <v>2478</v>
      </c>
      <c r="C501" s="48" t="s">
        <v>3030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3273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 hidden="1">
      <c r="B502" s="48" t="s">
        <v>2478</v>
      </c>
      <c r="C502" s="48" t="s">
        <v>3030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 hidden="1">
      <c r="B503" s="48" t="s">
        <v>2478</v>
      </c>
      <c r="C503" s="48" t="s">
        <v>3030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3274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 hidden="1">
      <c r="B504" s="48" t="s">
        <v>2478</v>
      </c>
      <c r="C504" s="48" t="s">
        <v>3030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3275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 hidden="1">
      <c r="B505" s="48" t="s">
        <v>2478</v>
      </c>
      <c r="C505" s="48" t="s">
        <v>3030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 hidden="1">
      <c r="B506" s="48" t="s">
        <v>2477</v>
      </c>
      <c r="C506" s="48" t="s">
        <v>3030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3092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 hidden="1">
      <c r="B507" s="48" t="s">
        <v>2477</v>
      </c>
      <c r="C507" s="48" t="s">
        <v>3030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 hidden="1">
      <c r="B508" s="48" t="s">
        <v>2477</v>
      </c>
      <c r="C508" s="48" t="s">
        <v>3030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 hidden="1">
      <c r="B509" s="48" t="s">
        <v>2477</v>
      </c>
      <c r="C509" s="48" t="s">
        <v>3030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 hidden="1">
      <c r="B510" s="48" t="s">
        <v>2477</v>
      </c>
      <c r="C510" s="48" t="s">
        <v>3030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 hidden="1">
      <c r="B511" s="48" t="s">
        <v>2477</v>
      </c>
      <c r="C511" s="48" t="s">
        <v>3030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 hidden="1">
      <c r="B512" s="48" t="s">
        <v>2477</v>
      </c>
      <c r="C512" s="48" t="s">
        <v>3030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 hidden="1">
      <c r="B513" s="48" t="s">
        <v>2477</v>
      </c>
      <c r="C513" s="48" t="s">
        <v>3030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2982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 hidden="1">
      <c r="B514" s="48" t="s">
        <v>2477</v>
      </c>
      <c r="C514" s="48" t="s">
        <v>3030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 hidden="1">
      <c r="B515" s="48" t="s">
        <v>2477</v>
      </c>
      <c r="C515" s="48" t="s">
        <v>3030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3276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 hidden="1">
      <c r="B516" s="48" t="s">
        <v>2477</v>
      </c>
      <c r="C516" s="48" t="s">
        <v>3030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3245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 hidden="1">
      <c r="B517" s="48" t="s">
        <v>2477</v>
      </c>
      <c r="C517" s="48" t="s">
        <v>3030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3277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 hidden="1">
      <c r="B518" s="48" t="s">
        <v>2477</v>
      </c>
      <c r="C518" s="48" t="s">
        <v>3030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3278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 hidden="1">
      <c r="B519" s="48" t="s">
        <v>2477</v>
      </c>
      <c r="C519" s="48" t="s">
        <v>3030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3279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 hidden="1">
      <c r="B520" s="48" t="s">
        <v>2477</v>
      </c>
      <c r="C520" s="48" t="s">
        <v>3030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3280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 hidden="1">
      <c r="B521" s="48" t="s">
        <v>2477</v>
      </c>
      <c r="C521" s="48" t="s">
        <v>3030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3097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 hidden="1">
      <c r="B522" s="48" t="s">
        <v>2477</v>
      </c>
      <c r="C522" s="48" t="s">
        <v>3030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3277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 hidden="1">
      <c r="B523" s="48" t="s">
        <v>2477</v>
      </c>
      <c r="C523" s="48" t="s">
        <v>3030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 hidden="1">
      <c r="B524" s="48" t="s">
        <v>2477</v>
      </c>
      <c r="C524" s="48" t="s">
        <v>3030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 hidden="1">
      <c r="B525" s="48" t="s">
        <v>2477</v>
      </c>
      <c r="C525" s="48" t="s">
        <v>3030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 hidden="1">
      <c r="B526" s="48" t="s">
        <v>2477</v>
      </c>
      <c r="C526" s="48" t="s">
        <v>3030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 hidden="1">
      <c r="B527" s="48" t="s">
        <v>2477</v>
      </c>
      <c r="C527" s="48" t="s">
        <v>3030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3281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 hidden="1">
      <c r="B528" s="48" t="s">
        <v>2477</v>
      </c>
      <c r="C528" s="48" t="s">
        <v>3030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3282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 hidden="1">
      <c r="B529" s="48" t="s">
        <v>2477</v>
      </c>
      <c r="C529" s="48" t="s">
        <v>3030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 hidden="1">
      <c r="B530" s="48" t="s">
        <v>2477</v>
      </c>
      <c r="C530" s="48" t="s">
        <v>3030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 hidden="1">
      <c r="B531" s="48" t="s">
        <v>2478</v>
      </c>
      <c r="C531" s="48" t="s">
        <v>3030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 hidden="1">
      <c r="B532" s="48" t="s">
        <v>2478</v>
      </c>
      <c r="C532" s="48" t="s">
        <v>3030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 hidden="1">
      <c r="B533" s="48" t="s">
        <v>2478</v>
      </c>
      <c r="C533" s="48" t="s">
        <v>3030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 hidden="1">
      <c r="B534" s="48" t="s">
        <v>2478</v>
      </c>
      <c r="C534" s="48" t="s">
        <v>3030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3120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 hidden="1">
      <c r="B535" s="48" t="s">
        <v>2478</v>
      </c>
      <c r="C535" s="48" t="s">
        <v>3030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3283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 hidden="1">
      <c r="B536" s="48" t="s">
        <v>2478</v>
      </c>
      <c r="C536" s="48" t="s">
        <v>3030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3231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 hidden="1">
      <c r="B537" s="48" t="s">
        <v>2478</v>
      </c>
      <c r="C537" s="48" t="s">
        <v>3030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3295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 hidden="1">
      <c r="B538" s="48" t="s">
        <v>2477</v>
      </c>
      <c r="C538" s="48" t="s">
        <v>3030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3296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 hidden="1">
      <c r="B539" s="48" t="s">
        <v>2477</v>
      </c>
      <c r="C539" s="48" t="s">
        <v>3030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 hidden="1">
      <c r="B540" s="48" t="s">
        <v>2477</v>
      </c>
      <c r="C540" s="48" t="s">
        <v>3030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 hidden="1">
      <c r="B541" s="48" t="s">
        <v>2477</v>
      </c>
      <c r="C541" s="48" t="s">
        <v>3030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3297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 hidden="1">
      <c r="B542" s="48" t="s">
        <v>2478</v>
      </c>
      <c r="C542" s="48" t="s">
        <v>3030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 hidden="1">
      <c r="B543" s="48" t="s">
        <v>2478</v>
      </c>
      <c r="C543" s="48" t="s">
        <v>3030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3302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 hidden="1">
      <c r="B544" s="48" t="s">
        <v>2478</v>
      </c>
      <c r="C544" s="48" t="s">
        <v>3030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3303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 hidden="1">
      <c r="B545" s="48" t="s">
        <v>2478</v>
      </c>
      <c r="C545" s="48" t="s">
        <v>3030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3298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 hidden="1">
      <c r="B546" s="48" t="s">
        <v>2478</v>
      </c>
      <c r="C546" s="48" t="s">
        <v>3030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3299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 hidden="1">
      <c r="B547" s="48" t="s">
        <v>2478</v>
      </c>
      <c r="C547" s="48" t="s">
        <v>3030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3300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 hidden="1">
      <c r="B548" s="48" t="s">
        <v>2478</v>
      </c>
      <c r="C548" s="48" t="s">
        <v>3030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3301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 hidden="1">
      <c r="B549" s="48" t="s">
        <v>2478</v>
      </c>
      <c r="C549" s="48" t="s">
        <v>3030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3304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 hidden="1">
      <c r="B550" s="48" t="s">
        <v>2478</v>
      </c>
      <c r="C550" s="48" t="s">
        <v>3030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3305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 hidden="1">
      <c r="B551" s="48" t="s">
        <v>2477</v>
      </c>
      <c r="C551" s="48" t="s">
        <v>3030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3306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 hidden="1">
      <c r="B552" s="48" t="s">
        <v>2477</v>
      </c>
      <c r="C552" s="48" t="s">
        <v>3030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3278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 hidden="1">
      <c r="B553" s="48" t="s">
        <v>2477</v>
      </c>
      <c r="C553" s="48" t="s">
        <v>3030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3308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 hidden="1">
      <c r="B554" s="48" t="s">
        <v>2477</v>
      </c>
      <c r="C554" s="48" t="s">
        <v>3030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3307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 hidden="1">
      <c r="B555" s="48" t="s">
        <v>2477</v>
      </c>
      <c r="C555" s="48" t="s">
        <v>3030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 hidden="1">
      <c r="B556" s="48" t="s">
        <v>2477</v>
      </c>
      <c r="C556" s="48" t="s">
        <v>3030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3309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 hidden="1">
      <c r="B557" s="48" t="s">
        <v>2477</v>
      </c>
      <c r="C557" s="48" t="s">
        <v>3030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 hidden="1">
      <c r="B558" s="48" t="s">
        <v>2478</v>
      </c>
      <c r="C558" s="48" t="s">
        <v>3030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3312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 hidden="1">
      <c r="B559" s="48" t="s">
        <v>2477</v>
      </c>
      <c r="C559" s="48" t="s">
        <v>3030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 hidden="1">
      <c r="B560" s="48" t="s">
        <v>2477</v>
      </c>
      <c r="C560" s="48" t="s">
        <v>3030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3313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 hidden="1">
      <c r="B561" s="48" t="s">
        <v>2477</v>
      </c>
      <c r="C561" s="48" t="s">
        <v>3030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 hidden="1">
      <c r="B562" s="48" t="s">
        <v>2477</v>
      </c>
      <c r="C562" s="48" t="s">
        <v>3030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 hidden="1">
      <c r="B563" s="48" t="s">
        <v>2477</v>
      </c>
      <c r="C563" s="48" t="s">
        <v>3030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 hidden="1">
      <c r="B564" s="48" t="s">
        <v>2477</v>
      </c>
      <c r="C564" s="48" t="s">
        <v>3030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 hidden="1">
      <c r="B565" s="48" t="s">
        <v>2477</v>
      </c>
      <c r="C565" s="48" t="s">
        <v>3030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 hidden="1">
      <c r="B566" s="48" t="s">
        <v>2477</v>
      </c>
      <c r="C566" s="48" t="s">
        <v>3030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 hidden="1">
      <c r="B567" s="48" t="s">
        <v>2477</v>
      </c>
      <c r="C567" s="48" t="s">
        <v>3030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 hidden="1">
      <c r="B568" s="48" t="s">
        <v>2477</v>
      </c>
      <c r="C568" s="48" t="s">
        <v>3030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 hidden="1">
      <c r="B569" s="48" t="s">
        <v>2477</v>
      </c>
      <c r="C569" s="48" t="s">
        <v>3030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 hidden="1">
      <c r="B570" s="48" t="s">
        <v>2477</v>
      </c>
      <c r="C570" s="48" t="s">
        <v>3030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 hidden="1">
      <c r="B571" s="48" t="s">
        <v>2477</v>
      </c>
      <c r="C571" s="48" t="s">
        <v>3030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3314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 hidden="1">
      <c r="B572" s="48" t="s">
        <v>2477</v>
      </c>
      <c r="C572" s="48" t="s">
        <v>3030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 hidden="1">
      <c r="B573" s="48" t="s">
        <v>2477</v>
      </c>
      <c r="C573" s="48" t="s">
        <v>3030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 hidden="1">
      <c r="B574" s="48" t="s">
        <v>2477</v>
      </c>
      <c r="C574" s="48" t="s">
        <v>3030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 hidden="1">
      <c r="B575" s="48" t="s">
        <v>2477</v>
      </c>
      <c r="C575" s="48" t="s">
        <v>3030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 hidden="1">
      <c r="B576" s="48" t="s">
        <v>2477</v>
      </c>
      <c r="C576" s="48" t="s">
        <v>3030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 hidden="1">
      <c r="B577" s="48" t="s">
        <v>2477</v>
      </c>
      <c r="C577" s="48" t="s">
        <v>3030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3315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 hidden="1">
      <c r="B578" s="48" t="s">
        <v>2478</v>
      </c>
      <c r="C578" s="48" t="s">
        <v>3030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 hidden="1">
      <c r="B579" s="48" t="s">
        <v>2477</v>
      </c>
      <c r="C579" s="48" t="s">
        <v>3030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3316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 hidden="1">
      <c r="B580" s="48" t="s">
        <v>2478</v>
      </c>
      <c r="C580" s="48" t="s">
        <v>3030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3317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 hidden="1">
      <c r="B581" s="48" t="s">
        <v>2478</v>
      </c>
      <c r="C581" s="48" t="s">
        <v>3030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3318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 hidden="1">
      <c r="B582" s="48" t="s">
        <v>2478</v>
      </c>
      <c r="C582" s="48" t="s">
        <v>3030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3319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 hidden="1">
      <c r="B583" s="48" t="s">
        <v>2478</v>
      </c>
      <c r="C583" s="48" t="s">
        <v>3030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3320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 hidden="1">
      <c r="B584" s="48" t="s">
        <v>2478</v>
      </c>
      <c r="C584" s="48" t="s">
        <v>3030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3321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 hidden="1">
      <c r="B585" s="48" t="s">
        <v>2478</v>
      </c>
      <c r="C585" s="48" t="s">
        <v>3030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3322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 hidden="1">
      <c r="B586" s="48" t="s">
        <v>2478</v>
      </c>
      <c r="C586" s="48" t="s">
        <v>3030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3323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 hidden="1">
      <c r="B587" s="48" t="s">
        <v>2477</v>
      </c>
      <c r="C587" s="48" t="s">
        <v>3030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3324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 hidden="1">
      <c r="B588" s="48" t="s">
        <v>2477</v>
      </c>
      <c r="C588" s="48" t="s">
        <v>3030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 hidden="1">
      <c r="B589" s="48" t="s">
        <v>2477</v>
      </c>
      <c r="C589" s="48" t="s">
        <v>3030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3325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 hidden="1">
      <c r="B590" s="48" t="s">
        <v>2478</v>
      </c>
      <c r="C590" s="48" t="s">
        <v>3030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 hidden="1">
      <c r="B591" s="48" t="s">
        <v>2477</v>
      </c>
      <c r="C591" s="48" t="s">
        <v>3030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3326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 hidden="1">
      <c r="B592" s="48" t="s">
        <v>2477</v>
      </c>
      <c r="C592" s="48" t="s">
        <v>3030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 hidden="1">
      <c r="B593" s="48" t="s">
        <v>2477</v>
      </c>
      <c r="C593" s="48" t="s">
        <v>3030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 hidden="1">
      <c r="B594" s="48" t="s">
        <v>2477</v>
      </c>
      <c r="C594" s="48" t="s">
        <v>3030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 hidden="1">
      <c r="B595" s="48" t="s">
        <v>2477</v>
      </c>
      <c r="C595" s="48" t="s">
        <v>3030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3250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 hidden="1">
      <c r="B596" s="48" t="s">
        <v>2477</v>
      </c>
      <c r="C596" s="48" t="s">
        <v>3030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 hidden="1">
      <c r="B597" s="48" t="s">
        <v>2478</v>
      </c>
      <c r="C597" s="48" t="s">
        <v>3030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3327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 hidden="1">
      <c r="B598" s="48" t="s">
        <v>2478</v>
      </c>
      <c r="C598" s="48" t="s">
        <v>3030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3328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 hidden="1">
      <c r="B599" s="48" t="s">
        <v>2478</v>
      </c>
      <c r="C599" s="48" t="s">
        <v>3030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3329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 hidden="1">
      <c r="B600" s="48" t="s">
        <v>2477</v>
      </c>
      <c r="C600" s="48" t="s">
        <v>3030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3330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 hidden="1">
      <c r="B601" s="48" t="s">
        <v>2477</v>
      </c>
      <c r="C601" s="48" t="s">
        <v>3030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3331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 hidden="1">
      <c r="B602" s="48" t="s">
        <v>2477</v>
      </c>
      <c r="C602" s="48" t="s">
        <v>3030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3332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 hidden="1">
      <c r="B603" s="48" t="s">
        <v>2477</v>
      </c>
      <c r="C603" s="48" t="s">
        <v>3030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3333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 hidden="1">
      <c r="B604" s="48" t="s">
        <v>2477</v>
      </c>
      <c r="C604" s="48" t="s">
        <v>3030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3334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 hidden="1">
      <c r="B605" s="48" t="s">
        <v>2477</v>
      </c>
      <c r="C605" s="48" t="s">
        <v>3030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2982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 hidden="1">
      <c r="B606" s="48" t="s">
        <v>2478</v>
      </c>
      <c r="C606" s="48" t="s">
        <v>3030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 hidden="1">
      <c r="B607" s="48" t="s">
        <v>2477</v>
      </c>
      <c r="C607" s="48" t="s">
        <v>3030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3335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 hidden="1">
      <c r="B608" s="48" t="s">
        <v>2477</v>
      </c>
      <c r="C608" s="48" t="s">
        <v>3030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3336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 hidden="1">
      <c r="B609" s="48" t="s">
        <v>2477</v>
      </c>
      <c r="C609" s="48" t="s">
        <v>3030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3337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 hidden="1">
      <c r="B610" s="48" t="s">
        <v>2477</v>
      </c>
      <c r="C610" s="48" t="s">
        <v>3030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3338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 hidden="1">
      <c r="B611" s="48" t="s">
        <v>2477</v>
      </c>
      <c r="C611" s="48" t="s">
        <v>3030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3339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 hidden="1">
      <c r="B612" s="48" t="s">
        <v>2477</v>
      </c>
      <c r="C612" s="48" t="s">
        <v>3030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 hidden="1">
      <c r="B613" s="48" t="s">
        <v>2477</v>
      </c>
      <c r="C613" s="48" t="s">
        <v>3030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3340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 hidden="1">
      <c r="B614" s="48" t="s">
        <v>2477</v>
      </c>
      <c r="C614" s="48" t="s">
        <v>3030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2949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 hidden="1">
      <c r="B615" s="48" t="s">
        <v>2478</v>
      </c>
      <c r="C615" s="48" t="s">
        <v>3030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3341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 hidden="1">
      <c r="B616" s="48" t="s">
        <v>2478</v>
      </c>
      <c r="C616" s="48" t="s">
        <v>3030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 hidden="1">
      <c r="B617" s="48" t="s">
        <v>2478</v>
      </c>
      <c r="C617" s="48" t="s">
        <v>3030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3342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 hidden="1">
      <c r="B618" s="48" t="s">
        <v>2478</v>
      </c>
      <c r="C618" s="48" t="s">
        <v>3030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3343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 hidden="1">
      <c r="B619" s="48" t="s">
        <v>2478</v>
      </c>
      <c r="C619" s="48" t="s">
        <v>3030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3344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 hidden="1">
      <c r="B620" s="48" t="s">
        <v>2477</v>
      </c>
      <c r="C620" s="48" t="s">
        <v>3030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 hidden="1">
      <c r="B621" s="48" t="s">
        <v>2477</v>
      </c>
      <c r="C621" s="48" t="s">
        <v>3030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 hidden="1">
      <c r="B622" s="48" t="s">
        <v>2477</v>
      </c>
      <c r="C622" s="48" t="s">
        <v>3030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3297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 hidden="1">
      <c r="B623" s="48" t="s">
        <v>2477</v>
      </c>
      <c r="C623" s="48" t="s">
        <v>3030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3346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 hidden="1">
      <c r="B624" s="48" t="s">
        <v>2477</v>
      </c>
      <c r="C624" s="48" t="s">
        <v>3030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3347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 hidden="1">
      <c r="B625" s="48" t="s">
        <v>2477</v>
      </c>
      <c r="C625" s="48" t="s">
        <v>3030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3348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 hidden="1">
      <c r="B626" s="48" t="s">
        <v>2478</v>
      </c>
      <c r="C626" s="48" t="s">
        <v>3030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3349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 hidden="1">
      <c r="B627" s="48" t="s">
        <v>2478</v>
      </c>
      <c r="C627" s="48" t="s">
        <v>3030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3350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 hidden="1">
      <c r="B628" s="48" t="s">
        <v>2478</v>
      </c>
      <c r="C628" s="48" t="s">
        <v>3030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3351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 hidden="1">
      <c r="B629" s="48" t="s">
        <v>2478</v>
      </c>
      <c r="C629" s="48" t="s">
        <v>3030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 hidden="1">
      <c r="B630" s="48" t="s">
        <v>2478</v>
      </c>
      <c r="C630" s="48" t="s">
        <v>3030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 hidden="1">
      <c r="B631" s="48" t="s">
        <v>2478</v>
      </c>
      <c r="C631" s="48" t="s">
        <v>3030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3357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 hidden="1">
      <c r="B632" s="48" t="s">
        <v>2478</v>
      </c>
      <c r="C632" s="48" t="s">
        <v>3030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 hidden="1">
      <c r="B633" s="48" t="s">
        <v>2478</v>
      </c>
      <c r="C633" s="48" t="s">
        <v>3030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3358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 hidden="1">
      <c r="B634" s="48" t="s">
        <v>2477</v>
      </c>
      <c r="C634" s="48" t="s">
        <v>3030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3359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 hidden="1">
      <c r="B635" s="48" t="s">
        <v>2477</v>
      </c>
      <c r="C635" s="48" t="s">
        <v>3030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3012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 hidden="1">
      <c r="B636" s="48" t="s">
        <v>2477</v>
      </c>
      <c r="C636" s="48" t="s">
        <v>3030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2946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 hidden="1">
      <c r="B637" s="48" t="s">
        <v>2477</v>
      </c>
      <c r="C637" s="48" t="s">
        <v>3030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3360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 hidden="1">
      <c r="B638" s="48" t="s">
        <v>2477</v>
      </c>
      <c r="C638" s="48" t="s">
        <v>3030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3361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 hidden="1">
      <c r="B639" s="48" t="s">
        <v>2478</v>
      </c>
      <c r="C639" s="48" t="s">
        <v>3030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3363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 hidden="1">
      <c r="B640" s="48" t="s">
        <v>2478</v>
      </c>
      <c r="C640" s="48" t="s">
        <v>3030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3362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 hidden="1">
      <c r="B641" s="48" t="s">
        <v>2478</v>
      </c>
      <c r="C641" s="48" t="s">
        <v>3030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2978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 hidden="1">
      <c r="B642" s="48" t="s">
        <v>2478</v>
      </c>
      <c r="C642" s="48" t="s">
        <v>3030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 hidden="1">
      <c r="B643" s="48" t="s">
        <v>2478</v>
      </c>
      <c r="C643" s="48" t="s">
        <v>3030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 hidden="1">
      <c r="B644" s="48" t="s">
        <v>2478</v>
      </c>
      <c r="C644" s="48" t="s">
        <v>3030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3364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 hidden="1">
      <c r="B645" s="48" t="s">
        <v>2478</v>
      </c>
      <c r="C645" s="48" t="s">
        <v>3030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3002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 hidden="1">
      <c r="B646" s="48" t="s">
        <v>2478</v>
      </c>
      <c r="C646" s="48" t="s">
        <v>3030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3365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 hidden="1">
      <c r="B647" s="48" t="s">
        <v>2478</v>
      </c>
      <c r="C647" s="48" t="s">
        <v>3030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3370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 hidden="1">
      <c r="B648" s="48" t="s">
        <v>2478</v>
      </c>
      <c r="C648" s="48" t="s">
        <v>3030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3371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 hidden="1">
      <c r="B649" s="48" t="s">
        <v>2478</v>
      </c>
      <c r="C649" s="48" t="s">
        <v>3030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3372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 hidden="1">
      <c r="B650" s="48" t="s">
        <v>2478</v>
      </c>
      <c r="C650" s="48" t="s">
        <v>3030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3373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 hidden="1">
      <c r="B651" s="48" t="s">
        <v>2478</v>
      </c>
      <c r="C651" s="48" t="s">
        <v>3030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3374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 hidden="1">
      <c r="B652" s="48" t="s">
        <v>2478</v>
      </c>
      <c r="C652" s="48" t="s">
        <v>3030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3375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 hidden="1">
      <c r="B653" s="48" t="s">
        <v>2477</v>
      </c>
      <c r="C653" s="48" t="s">
        <v>3030</v>
      </c>
      <c r="D653" s="56">
        <v>46171</v>
      </c>
      <c r="E653" s="52" t="s">
        <v>2413</v>
      </c>
      <c r="F653" s="17" t="s">
        <v>2</v>
      </c>
      <c r="G653" s="17" t="s">
        <v>19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 hidden="1">
      <c r="B654" s="48" t="s">
        <v>2477</v>
      </c>
      <c r="C654" s="48" t="s">
        <v>3030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2945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 hidden="1">
      <c r="B655" s="48" t="s">
        <v>2477</v>
      </c>
      <c r="C655" s="48" t="s">
        <v>3030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3376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 hidden="1">
      <c r="B656" s="48" t="s">
        <v>2477</v>
      </c>
      <c r="C656" s="48" t="s">
        <v>3030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 hidden="1">
      <c r="B657" s="48" t="s">
        <v>2477</v>
      </c>
      <c r="C657" s="48" t="s">
        <v>3030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 hidden="1">
      <c r="B658" s="48" t="s">
        <v>2478</v>
      </c>
      <c r="C658" s="48" t="s">
        <v>3030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3377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 hidden="1">
      <c r="B659" s="48" t="s">
        <v>2478</v>
      </c>
      <c r="C659" s="48" t="s">
        <v>3030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3378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 hidden="1">
      <c r="B660" s="48" t="s">
        <v>2478</v>
      </c>
      <c r="C660" s="48" t="s">
        <v>3030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3379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 hidden="1">
      <c r="B661" s="48" t="s">
        <v>2478</v>
      </c>
      <c r="C661" s="48" t="s">
        <v>3030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3380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 hidden="1">
      <c r="B662" s="48" t="s">
        <v>2478</v>
      </c>
      <c r="C662" s="48" t="s">
        <v>3030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3381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 hidden="1">
      <c r="B663" s="48" t="s">
        <v>2478</v>
      </c>
      <c r="C663" s="48" t="s">
        <v>3030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 hidden="1">
      <c r="B664" s="48" t="s">
        <v>2478</v>
      </c>
      <c r="C664" s="48" t="s">
        <v>3030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3382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 hidden="1">
      <c r="B665" s="48" t="s">
        <v>2478</v>
      </c>
      <c r="C665" s="48" t="s">
        <v>3030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3383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 hidden="1">
      <c r="B666" s="48" t="s">
        <v>2478</v>
      </c>
      <c r="C666" s="48" t="s">
        <v>3030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3019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 hidden="1">
      <c r="B667" s="48" t="s">
        <v>2478</v>
      </c>
      <c r="C667" s="48" t="s">
        <v>3030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3384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 hidden="1">
      <c r="B668" s="48" t="s">
        <v>2478</v>
      </c>
      <c r="C668" s="48" t="s">
        <v>3030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3385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 hidden="1">
      <c r="B669" s="48" t="s">
        <v>2478</v>
      </c>
      <c r="C669" s="48" t="s">
        <v>3030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 hidden="1">
      <c r="B670" s="48" t="s">
        <v>2478</v>
      </c>
      <c r="C670" s="48" t="s">
        <v>3030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3386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 hidden="1">
      <c r="B671" s="48" t="s">
        <v>2478</v>
      </c>
      <c r="C671" s="48" t="s">
        <v>3030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3386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 hidden="1">
      <c r="B672" s="48" t="s">
        <v>2478</v>
      </c>
      <c r="C672" s="48" t="s">
        <v>3030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3386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 hidden="1">
      <c r="B673" s="48" t="s">
        <v>2478</v>
      </c>
      <c r="C673" s="48" t="s">
        <v>3030</v>
      </c>
      <c r="D673" s="16">
        <v>46171</v>
      </c>
      <c r="E673" s="48" t="s">
        <v>2413</v>
      </c>
      <c r="F673" s="17" t="s">
        <v>2</v>
      </c>
      <c r="G673" s="17" t="s">
        <v>507</v>
      </c>
      <c r="H673" s="17" t="s">
        <v>3386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F11:F673" xr:uid="{D3F31F44-7601-4EC9-92B0-D58A43D97194}">
      <formula1>"Entrada,Saída"</formula1>
    </dataValidation>
    <dataValidation type="list" allowBlank="1" showInputMessage="1" showErrorMessage="1" sqref="G11:G673" xr:uid="{CE473A33-C90E-4286-9A3A-21D6BA38CB63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J11:J673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92"/>
  <sheetViews>
    <sheetView showGridLines="0" zoomScale="85" zoomScaleNormal="85" workbookViewId="0">
      <pane ySplit="10" topLeftCell="A11" activePane="bottomLeft" state="frozen"/>
      <selection pane="bottomLeft" activeCell="G98" sqref="G98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75">
      <c r="B6" s="124" t="s">
        <v>49</v>
      </c>
      <c r="C6" s="125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3623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3030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3622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3030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3624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3030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3624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3030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3623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3030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3622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3030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3625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3030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3623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3030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3622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3030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3625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3030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3623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3030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3030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3625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3030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3030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3623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3030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3622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3030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3630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3030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3625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3030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3626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3030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3623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3030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3623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3030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3625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3030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3625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3030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3625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3030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3625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3030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3625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3030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3030</v>
      </c>
      <c r="D41" s="16">
        <v>46156</v>
      </c>
      <c r="E41" s="48" t="s">
        <v>2413</v>
      </c>
      <c r="F41" s="17" t="s">
        <v>2</v>
      </c>
      <c r="G41" s="17" t="s">
        <v>75</v>
      </c>
      <c r="H41" s="17" t="s">
        <v>3627</v>
      </c>
      <c r="I41" s="21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3030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3622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3030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3628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3030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3030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3623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3030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3622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3030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3030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3629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3030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3625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3030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3030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3631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3030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3623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3030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3030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3632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3030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3633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3030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3622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3030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3030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3625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3030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3623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3030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3622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3030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3030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3625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3030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3623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3030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3626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3030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3626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3030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3625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3030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3622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3030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3030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3625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3030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3625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3030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3623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3030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3622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3030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3634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3030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3623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3030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3623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3030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3622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3030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3030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3626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3030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3635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3030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3636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3030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3623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3030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3626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3030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3625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3030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3030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3030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3625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3030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3625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3030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3625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3030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3030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3030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3030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3625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F11:F92" xr:uid="{73D553A8-0F1B-42DB-9A7B-3E23F100B5C3}">
      <formula1>"Entrada,Saída"</formula1>
    </dataValidation>
    <dataValidation type="list" allowBlank="1" showInputMessage="1" showErrorMessage="1" sqref="G11:G92" xr:uid="{F61F9687-8CC9-4655-90C1-DAF136E2A08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20"/>
  <sheetViews>
    <sheetView showGridLines="0" zoomScale="85" zoomScaleNormal="85" workbookViewId="0">
      <pane ySplit="10" topLeftCell="A24" activePane="bottomLeft" state="frozen"/>
      <selection pane="bottomLeft" activeCell="H41" sqref="H4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6949065.2799999993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SUMPRODUCT(SUBTOTAL(9,OFFSET(FluxoCaixa1013151419212325[R$ (Valores)],ROW(FluxoCaixa1013151419212325[R$ (Valores)])-ROW(I11),0,1)),--(FluxoCaixa1013151419212325[Entrada / Saída]="Saída"))</f>
        <v>4014534.9899999979</v>
      </c>
      <c r="P5" s="26"/>
      <c r="S5" s="31"/>
    </row>
    <row r="6" spans="2:19" ht="15.75">
      <c r="B6" s="124" t="s">
        <v>49</v>
      </c>
      <c r="C6" s="125"/>
      <c r="D6" s="9">
        <f ca="1">D4-D5</f>
        <v>2934530.2900000014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3646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3647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3647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3647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3647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3647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3647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3647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3647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3647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3647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3647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3647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3647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3647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3647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3647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3387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3622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3387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3648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3387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3649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3387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3623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3387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3622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3387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3623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3387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3623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3387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3387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3625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3387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3626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3387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3650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3387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3387</v>
      </c>
      <c r="D45" s="16">
        <v>46181</v>
      </c>
      <c r="E45" s="48" t="s">
        <v>3669</v>
      </c>
      <c r="F45" s="17" t="s">
        <v>1</v>
      </c>
      <c r="G45" s="17" t="s">
        <v>11</v>
      </c>
      <c r="H45" s="17" t="s">
        <v>3622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3387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3625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3387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3625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3387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3623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3387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3622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3387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3625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3387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3625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3387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3625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3387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3387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3623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3387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3622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3387</v>
      </c>
      <c r="D56" s="16">
        <v>46183</v>
      </c>
      <c r="E56" s="48" t="s">
        <v>2413</v>
      </c>
      <c r="F56" s="17" t="s">
        <v>2</v>
      </c>
      <c r="G56" s="17" t="s">
        <v>26</v>
      </c>
      <c r="H56" s="17" t="s">
        <v>3651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3387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3387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3623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3387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3622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3387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3625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3387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3387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3626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3387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3622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3387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3625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3387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3623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3387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3622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3387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3387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3387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3623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3387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3623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3387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3622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3387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3625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3387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3623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3387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3622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3387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3652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3387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3625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3387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3387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3653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3387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3623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3387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3622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3387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3625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3387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3623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3387</v>
      </c>
      <c r="D83" s="16">
        <v>46192</v>
      </c>
      <c r="E83" s="48" t="s">
        <v>2413</v>
      </c>
      <c r="F83" s="17" t="s">
        <v>1</v>
      </c>
      <c r="G83" s="17" t="s">
        <v>11</v>
      </c>
      <c r="H83" s="17" t="s">
        <v>3622</v>
      </c>
      <c r="I83" s="21">
        <v>21.2</v>
      </c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866085.99000000104</v>
      </c>
      <c r="L83" s="20">
        <f>IF(FluxoCaixa1013151419212325[[#This Row],[Entrada / Saída]]="Saída",FluxoCaixa1013151419212325[[#This Row],[R$ (Valores)]]*-1,FluxoCaixa1013151419212325[[#This Row],[R$ (Valores)]])</f>
        <v>21.2</v>
      </c>
    </row>
    <row r="84" spans="2:12">
      <c r="B84" s="48" t="s">
        <v>2478</v>
      </c>
      <c r="C84" s="48" t="s">
        <v>3387</v>
      </c>
      <c r="D84" s="16">
        <v>46192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866085.09000000102</v>
      </c>
      <c r="L84" s="20">
        <f>IF(FluxoCaixa1013151419212325[[#This Row],[Entrada / Saída]]="Saída",FluxoCaixa1013151419212325[[#This Row],[R$ (Valores)]]*-1,FluxoCaixa1013151419212325[[#This Row],[R$ (Valores)]])</f>
        <v>-0.9</v>
      </c>
    </row>
    <row r="85" spans="2:12">
      <c r="B85" s="48" t="s">
        <v>2478</v>
      </c>
      <c r="C85" s="48" t="s">
        <v>3387</v>
      </c>
      <c r="D85" s="16">
        <v>46192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60000</v>
      </c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806085.09000000102</v>
      </c>
      <c r="L85" s="20">
        <f>IF(FluxoCaixa1013151419212325[[#This Row],[Entrada / Saída]]="Saída",FluxoCaixa1013151419212325[[#This Row],[R$ (Valores)]]*-1,FluxoCaixa1013151419212325[[#This Row],[R$ (Valores)]])</f>
        <v>-60000</v>
      </c>
    </row>
    <row r="86" spans="2:12">
      <c r="B86" s="48" t="s">
        <v>2478</v>
      </c>
      <c r="C86" s="48" t="s">
        <v>3387</v>
      </c>
      <c r="D86" s="16">
        <v>46192</v>
      </c>
      <c r="E86" s="48" t="s">
        <v>2413</v>
      </c>
      <c r="F86" s="17" t="s">
        <v>2</v>
      </c>
      <c r="G86" s="17" t="s">
        <v>75</v>
      </c>
      <c r="H86" s="17" t="s">
        <v>3626</v>
      </c>
      <c r="I86" s="21">
        <v>60000</v>
      </c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746085.09000000102</v>
      </c>
      <c r="L86" s="20">
        <f>IF(FluxoCaixa1013151419212325[[#This Row],[Entrada / Saída]]="Saída",FluxoCaixa1013151419212325[[#This Row],[R$ (Valores)]]*-1,FluxoCaixa1013151419212325[[#This Row],[R$ (Valores)]])</f>
        <v>-60000</v>
      </c>
    </row>
    <row r="87" spans="2:12">
      <c r="B87" s="48" t="s">
        <v>2478</v>
      </c>
      <c r="C87" s="48" t="s">
        <v>3387</v>
      </c>
      <c r="D87" s="16">
        <v>46192</v>
      </c>
      <c r="E87" s="48" t="s">
        <v>2413</v>
      </c>
      <c r="F87" s="17" t="s">
        <v>2</v>
      </c>
      <c r="G87" s="17" t="s">
        <v>21</v>
      </c>
      <c r="H87" s="17" t="s">
        <v>3677</v>
      </c>
      <c r="I87" s="21">
        <v>141666.67000000001</v>
      </c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604418.42000000097</v>
      </c>
      <c r="L87" s="20">
        <f>IF(FluxoCaixa1013151419212325[[#This Row],[Entrada / Saída]]="Saída",FluxoCaixa1013151419212325[[#This Row],[R$ (Valores)]]*-1,FluxoCaixa1013151419212325[[#This Row],[R$ (Valores)]])</f>
        <v>-141666.67000000001</v>
      </c>
    </row>
    <row r="88" spans="2:12">
      <c r="B88" s="48" t="s">
        <v>2478</v>
      </c>
      <c r="C88" s="48" t="s">
        <v>3387</v>
      </c>
      <c r="D88" s="16">
        <v>46195</v>
      </c>
      <c r="E88" s="48" t="s">
        <v>2413</v>
      </c>
      <c r="F88" s="17" t="s">
        <v>1</v>
      </c>
      <c r="G88" s="17" t="s">
        <v>11</v>
      </c>
      <c r="H88" s="17" t="s">
        <v>3622</v>
      </c>
      <c r="I88" s="21">
        <v>6.94</v>
      </c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604425.36000000092</v>
      </c>
      <c r="L88" s="20">
        <f>IF(FluxoCaixa1013151419212325[[#This Row],[Entrada / Saída]]="Saída",FluxoCaixa1013151419212325[[#This Row],[R$ (Valores)]]*-1,FluxoCaixa1013151419212325[[#This Row],[R$ (Valores)]])</f>
        <v>6.94</v>
      </c>
    </row>
    <row r="89" spans="2:12">
      <c r="B89" s="48" t="s">
        <v>2478</v>
      </c>
      <c r="C89" s="48" t="s">
        <v>3387</v>
      </c>
      <c r="D89" s="16">
        <v>46195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604424.46000000089</v>
      </c>
      <c r="L89" s="20">
        <f>IF(FluxoCaixa1013151419212325[[#This Row],[Entrada / Saída]]="Saída",FluxoCaixa1013151419212325[[#This Row],[R$ (Valores)]]*-1,FluxoCaixa1013151419212325[[#This Row],[R$ (Valores)]])</f>
        <v>-0.9</v>
      </c>
    </row>
    <row r="90" spans="2:12">
      <c r="B90" s="48" t="s">
        <v>2478</v>
      </c>
      <c r="C90" s="48" t="s">
        <v>3387</v>
      </c>
      <c r="D90" s="16">
        <v>46195</v>
      </c>
      <c r="E90" s="48" t="s">
        <v>2413</v>
      </c>
      <c r="F90" s="17" t="s">
        <v>2</v>
      </c>
      <c r="G90" s="17" t="s">
        <v>75</v>
      </c>
      <c r="H90" s="17" t="s">
        <v>3623</v>
      </c>
      <c r="I90" s="21">
        <v>50000</v>
      </c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554424.46000000089</v>
      </c>
      <c r="L90" s="20">
        <f>IF(FluxoCaixa1013151419212325[[#This Row],[Entrada / Saída]]="Saída",FluxoCaixa1013151419212325[[#This Row],[R$ (Valores)]]*-1,FluxoCaixa1013151419212325[[#This Row],[R$ (Valores)]])</f>
        <v>-50000</v>
      </c>
    </row>
    <row r="91" spans="2:12">
      <c r="B91" s="48" t="s">
        <v>2478</v>
      </c>
      <c r="C91" s="48" t="s">
        <v>3387</v>
      </c>
      <c r="D91" s="16">
        <v>46195</v>
      </c>
      <c r="E91" s="48" t="s">
        <v>2413</v>
      </c>
      <c r="F91" s="17" t="s">
        <v>2</v>
      </c>
      <c r="G91" s="17" t="s">
        <v>75</v>
      </c>
      <c r="H91" s="17" t="s">
        <v>3623</v>
      </c>
      <c r="I91" s="21">
        <v>20000</v>
      </c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534424.46000000089</v>
      </c>
      <c r="L91" s="20">
        <f>IF(FluxoCaixa1013151419212325[[#This Row],[Entrada / Saída]]="Saída",FluxoCaixa1013151419212325[[#This Row],[R$ (Valores)]]*-1,FluxoCaixa1013151419212325[[#This Row],[R$ (Valores)]])</f>
        <v>-20000</v>
      </c>
    </row>
    <row r="92" spans="2:12">
      <c r="B92" s="48" t="s">
        <v>2478</v>
      </c>
      <c r="C92" s="48" t="s">
        <v>3387</v>
      </c>
      <c r="D92" s="16">
        <v>46196</v>
      </c>
      <c r="E92" s="48" t="s">
        <v>2413</v>
      </c>
      <c r="F92" s="17" t="s">
        <v>1</v>
      </c>
      <c r="G92" s="17" t="s">
        <v>11</v>
      </c>
      <c r="H92" s="17" t="s">
        <v>3622</v>
      </c>
      <c r="I92" s="21">
        <v>3.88</v>
      </c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534428.3400000009</v>
      </c>
      <c r="L92" s="59">
        <f>IF(FluxoCaixa1013151419212325[[#This Row],[Entrada / Saída]]="Saída",FluxoCaixa1013151419212325[[#This Row],[R$ (Valores)]]*-1,FluxoCaixa1013151419212325[[#This Row],[R$ (Valores)]])</f>
        <v>3.88</v>
      </c>
    </row>
    <row r="93" spans="2:12">
      <c r="B93" s="48" t="s">
        <v>2478</v>
      </c>
      <c r="C93" s="48" t="s">
        <v>3387</v>
      </c>
      <c r="D93" s="16">
        <v>46196</v>
      </c>
      <c r="E93" s="48" t="s">
        <v>2413</v>
      </c>
      <c r="F93" s="17" t="s">
        <v>2</v>
      </c>
      <c r="G93" s="17" t="s">
        <v>507</v>
      </c>
      <c r="H93" s="17" t="s">
        <v>3625</v>
      </c>
      <c r="I93" s="21">
        <v>0.9</v>
      </c>
      <c r="J93" s="17" t="s">
        <v>525</v>
      </c>
      <c r="K93" s="20">
        <f>IF(FluxoCaixa1013151419212325[[#This Row],[Movimento ]]="Saldo Inicial",FluxoCaixa1013151419212325[[#This Row],[R$ (Valores)]],K92+FluxoCaixa1013151419212325[[#This Row],[Valores Receitas / Despesas]])</f>
        <v>534427.44000000088</v>
      </c>
      <c r="L93" s="59">
        <f>IF(FluxoCaixa1013151419212325[[#This Row],[Entrada / Saída]]="Saída",FluxoCaixa1013151419212325[[#This Row],[R$ (Valores)]]*-1,FluxoCaixa1013151419212325[[#This Row],[R$ (Valores)]])</f>
        <v>-0.9</v>
      </c>
    </row>
    <row r="94" spans="2:12">
      <c r="B94" s="48" t="s">
        <v>2478</v>
      </c>
      <c r="C94" s="48" t="s">
        <v>3387</v>
      </c>
      <c r="D94" s="16">
        <v>46196</v>
      </c>
      <c r="E94" s="48" t="s">
        <v>2413</v>
      </c>
      <c r="F94" s="17" t="s">
        <v>2</v>
      </c>
      <c r="G94" s="17" t="s">
        <v>507</v>
      </c>
      <c r="H94" s="17" t="s">
        <v>3625</v>
      </c>
      <c r="I94" s="21">
        <v>0.9</v>
      </c>
      <c r="J94" s="17" t="s">
        <v>525</v>
      </c>
      <c r="K94" s="20">
        <f>IF(FluxoCaixa1013151419212325[[#This Row],[Movimento ]]="Saldo Inicial",FluxoCaixa1013151419212325[[#This Row],[R$ (Valores)]],K93+FluxoCaixa1013151419212325[[#This Row],[Valores Receitas / Despesas]])</f>
        <v>534426.54000000085</v>
      </c>
      <c r="L94" s="59">
        <f>IF(FluxoCaixa1013151419212325[[#This Row],[Entrada / Saída]]="Saída",FluxoCaixa1013151419212325[[#This Row],[R$ (Valores)]]*-1,FluxoCaixa1013151419212325[[#This Row],[R$ (Valores)]])</f>
        <v>-0.9</v>
      </c>
    </row>
    <row r="95" spans="2:12">
      <c r="B95" s="48" t="s">
        <v>2478</v>
      </c>
      <c r="C95" s="48" t="s">
        <v>3387</v>
      </c>
      <c r="D95" s="16">
        <v>46196</v>
      </c>
      <c r="E95" s="48" t="s">
        <v>2413</v>
      </c>
      <c r="F95" s="17" t="s">
        <v>2</v>
      </c>
      <c r="G95" s="17" t="s">
        <v>75</v>
      </c>
      <c r="H95" s="17" t="s">
        <v>3627</v>
      </c>
      <c r="I95" s="21">
        <v>35000</v>
      </c>
      <c r="J95" s="17" t="s">
        <v>525</v>
      </c>
      <c r="K95" s="20">
        <f>IF(FluxoCaixa1013151419212325[[#This Row],[Movimento ]]="Saldo Inicial",FluxoCaixa1013151419212325[[#This Row],[R$ (Valores)]],K94+FluxoCaixa1013151419212325[[#This Row],[Valores Receitas / Despesas]])</f>
        <v>499426.54000000085</v>
      </c>
      <c r="L95" s="59">
        <f>IF(FluxoCaixa1013151419212325[[#This Row],[Entrada / Saída]]="Saída",FluxoCaixa1013151419212325[[#This Row],[R$ (Valores)]]*-1,FluxoCaixa1013151419212325[[#This Row],[R$ (Valores)]])</f>
        <v>-35000</v>
      </c>
    </row>
    <row r="96" spans="2:12">
      <c r="B96" s="48" t="s">
        <v>2478</v>
      </c>
      <c r="C96" s="48" t="s">
        <v>3387</v>
      </c>
      <c r="D96" s="16">
        <v>46197</v>
      </c>
      <c r="E96" s="48" t="s">
        <v>2413</v>
      </c>
      <c r="F96" s="17" t="s">
        <v>1</v>
      </c>
      <c r="G96" s="17" t="s">
        <v>11</v>
      </c>
      <c r="H96" s="17" t="s">
        <v>3622</v>
      </c>
      <c r="I96" s="21">
        <v>6.13</v>
      </c>
      <c r="J96" s="17" t="s">
        <v>525</v>
      </c>
      <c r="K96" s="20">
        <f>IF(FluxoCaixa1013151419212325[[#This Row],[Movimento ]]="Saldo Inicial",FluxoCaixa1013151419212325[[#This Row],[R$ (Valores)]],K95+FluxoCaixa1013151419212325[[#This Row],[Valores Receitas / Despesas]])</f>
        <v>499432.67000000086</v>
      </c>
      <c r="L96" s="59">
        <f>IF(FluxoCaixa1013151419212325[[#This Row],[Entrada / Saída]]="Saída",FluxoCaixa1013151419212325[[#This Row],[R$ (Valores)]]*-1,FluxoCaixa1013151419212325[[#This Row],[R$ (Valores)]])</f>
        <v>6.13</v>
      </c>
    </row>
    <row r="97" spans="2:12">
      <c r="B97" s="48" t="s">
        <v>2478</v>
      </c>
      <c r="C97" s="48" t="s">
        <v>3387</v>
      </c>
      <c r="D97" s="16">
        <v>46197</v>
      </c>
      <c r="E97" s="48" t="s">
        <v>2413</v>
      </c>
      <c r="F97" s="17" t="s">
        <v>2</v>
      </c>
      <c r="G97" s="17" t="s">
        <v>76</v>
      </c>
      <c r="H97" s="17" t="s">
        <v>3230</v>
      </c>
      <c r="I97" s="21">
        <v>265</v>
      </c>
      <c r="J97" s="17" t="s">
        <v>525</v>
      </c>
      <c r="K97" s="20">
        <f>IF(FluxoCaixa1013151419212325[[#This Row],[Movimento ]]="Saldo Inicial",FluxoCaixa1013151419212325[[#This Row],[R$ (Valores)]],K96+FluxoCaixa1013151419212325[[#This Row],[Valores Receitas / Despesas]])</f>
        <v>499167.67000000086</v>
      </c>
      <c r="L97" s="59">
        <f>IF(FluxoCaixa1013151419212325[[#This Row],[Entrada / Saída]]="Saída",FluxoCaixa1013151419212325[[#This Row],[R$ (Valores)]]*-1,FluxoCaixa1013151419212325[[#This Row],[R$ (Valores)]])</f>
        <v>-265</v>
      </c>
    </row>
    <row r="98" spans="2:12">
      <c r="B98" s="48" t="s">
        <v>2478</v>
      </c>
      <c r="C98" s="48" t="s">
        <v>3387</v>
      </c>
      <c r="D98" s="16">
        <v>46197</v>
      </c>
      <c r="E98" s="48" t="s">
        <v>2413</v>
      </c>
      <c r="F98" s="17" t="s">
        <v>2</v>
      </c>
      <c r="G98" s="17" t="s">
        <v>507</v>
      </c>
      <c r="H98" s="17" t="s">
        <v>3625</v>
      </c>
      <c r="I98" s="21">
        <v>0.9</v>
      </c>
      <c r="J98" s="17" t="s">
        <v>525</v>
      </c>
      <c r="K98" s="20">
        <f>IF(FluxoCaixa1013151419212325[[#This Row],[Movimento ]]="Saldo Inicial",FluxoCaixa1013151419212325[[#This Row],[R$ (Valores)]],K97+FluxoCaixa1013151419212325[[#This Row],[Valores Receitas / Despesas]])</f>
        <v>499166.77000000083</v>
      </c>
      <c r="L98" s="59">
        <f>IF(FluxoCaixa1013151419212325[[#This Row],[Entrada / Saída]]="Saída",FluxoCaixa1013151419212325[[#This Row],[R$ (Valores)]]*-1,FluxoCaixa1013151419212325[[#This Row],[R$ (Valores)]])</f>
        <v>-0.9</v>
      </c>
    </row>
    <row r="99" spans="2:12">
      <c r="B99" s="48" t="s">
        <v>2478</v>
      </c>
      <c r="C99" s="48" t="s">
        <v>3387</v>
      </c>
      <c r="D99" s="16">
        <v>46197</v>
      </c>
      <c r="E99" s="48" t="s">
        <v>2413</v>
      </c>
      <c r="F99" s="17" t="s">
        <v>2</v>
      </c>
      <c r="G99" s="17" t="s">
        <v>507</v>
      </c>
      <c r="H99" s="17" t="s">
        <v>3625</v>
      </c>
      <c r="I99" s="21">
        <v>0.9</v>
      </c>
      <c r="J99" s="17" t="s">
        <v>525</v>
      </c>
      <c r="K99" s="20">
        <f>IF(FluxoCaixa1013151419212325[[#This Row],[Movimento ]]="Saldo Inicial",FluxoCaixa1013151419212325[[#This Row],[R$ (Valores)]],K98+FluxoCaixa1013151419212325[[#This Row],[Valores Receitas / Despesas]])</f>
        <v>499165.87000000081</v>
      </c>
      <c r="L99" s="59">
        <f>IF(FluxoCaixa1013151419212325[[#This Row],[Entrada / Saída]]="Saída",FluxoCaixa1013151419212325[[#This Row],[R$ (Valores)]]*-1,FluxoCaixa1013151419212325[[#This Row],[R$ (Valores)]])</f>
        <v>-0.9</v>
      </c>
    </row>
    <row r="100" spans="2:12">
      <c r="B100" s="48" t="s">
        <v>2478</v>
      </c>
      <c r="C100" s="48" t="s">
        <v>3387</v>
      </c>
      <c r="D100" s="16">
        <v>46197</v>
      </c>
      <c r="E100" s="48" t="s">
        <v>2413</v>
      </c>
      <c r="F100" s="17" t="s">
        <v>2</v>
      </c>
      <c r="G100" s="17" t="s">
        <v>75</v>
      </c>
      <c r="H100" s="17" t="s">
        <v>3623</v>
      </c>
      <c r="I100" s="21">
        <v>50000</v>
      </c>
      <c r="J100" s="17" t="s">
        <v>525</v>
      </c>
      <c r="K100" s="20">
        <f>IF(FluxoCaixa1013151419212325[[#This Row],[Movimento ]]="Saldo Inicial",FluxoCaixa1013151419212325[[#This Row],[R$ (Valores)]],K99+FluxoCaixa1013151419212325[[#This Row],[Valores Receitas / Despesas]])</f>
        <v>449165.87000000081</v>
      </c>
      <c r="L100" s="59">
        <f>IF(FluxoCaixa1013151419212325[[#This Row],[Entrada / Saída]]="Saída",FluxoCaixa1013151419212325[[#This Row],[R$ (Valores)]]*-1,FluxoCaixa1013151419212325[[#This Row],[R$ (Valores)]])</f>
        <v>-50000</v>
      </c>
    </row>
    <row r="101" spans="2:12">
      <c r="B101" s="48" t="s">
        <v>2478</v>
      </c>
      <c r="C101" s="48" t="s">
        <v>3387</v>
      </c>
      <c r="D101" s="16">
        <v>46198</v>
      </c>
      <c r="E101" s="48" t="s">
        <v>2413</v>
      </c>
      <c r="F101" s="17" t="s">
        <v>1</v>
      </c>
      <c r="G101" s="17" t="s">
        <v>11</v>
      </c>
      <c r="H101" s="17" t="s">
        <v>3622</v>
      </c>
      <c r="I101" s="21">
        <v>59.97</v>
      </c>
      <c r="J101" s="17" t="s">
        <v>525</v>
      </c>
      <c r="K101" s="20">
        <f>IF(FluxoCaixa1013151419212325[[#This Row],[Movimento ]]="Saldo Inicial",FluxoCaixa1013151419212325[[#This Row],[R$ (Valores)]],K100+FluxoCaixa1013151419212325[[#This Row],[Valores Receitas / Despesas]])</f>
        <v>449225.84000000078</v>
      </c>
      <c r="L101" s="59">
        <f>IF(FluxoCaixa1013151419212325[[#This Row],[Entrada / Saída]]="Saída",FluxoCaixa1013151419212325[[#This Row],[R$ (Valores)]]*-1,FluxoCaixa1013151419212325[[#This Row],[R$ (Valores)]])</f>
        <v>59.97</v>
      </c>
    </row>
    <row r="102" spans="2:12">
      <c r="B102" s="48" t="s">
        <v>2478</v>
      </c>
      <c r="C102" s="48" t="s">
        <v>3387</v>
      </c>
      <c r="D102" s="16">
        <v>46198</v>
      </c>
      <c r="E102" s="48" t="s">
        <v>2413</v>
      </c>
      <c r="F102" s="17" t="s">
        <v>2</v>
      </c>
      <c r="G102" s="17" t="s">
        <v>20</v>
      </c>
      <c r="H102" s="17" t="s">
        <v>3634</v>
      </c>
      <c r="I102" s="21">
        <v>1705.72</v>
      </c>
      <c r="J102" s="17" t="s">
        <v>525</v>
      </c>
      <c r="K102" s="20">
        <f>IF(FluxoCaixa1013151419212325[[#This Row],[Movimento ]]="Saldo Inicial",FluxoCaixa1013151419212325[[#This Row],[R$ (Valores)]],K101+FluxoCaixa1013151419212325[[#This Row],[Valores Receitas / Despesas]])</f>
        <v>447520.12000000081</v>
      </c>
      <c r="L102" s="59">
        <f>IF(FluxoCaixa1013151419212325[[#This Row],[Entrada / Saída]]="Saída",FluxoCaixa1013151419212325[[#This Row],[R$ (Valores)]]*-1,FluxoCaixa1013151419212325[[#This Row],[R$ (Valores)]])</f>
        <v>-1705.72</v>
      </c>
    </row>
    <row r="103" spans="2:12">
      <c r="B103" s="48" t="s">
        <v>2477</v>
      </c>
      <c r="C103" s="48" t="s">
        <v>3387</v>
      </c>
      <c r="D103" s="16">
        <v>46198</v>
      </c>
      <c r="E103" s="48" t="s">
        <v>2417</v>
      </c>
      <c r="F103" s="17" t="s">
        <v>2</v>
      </c>
      <c r="G103" s="17" t="s">
        <v>76</v>
      </c>
      <c r="H103" s="17" t="s">
        <v>3231</v>
      </c>
      <c r="I103" s="29">
        <v>300</v>
      </c>
      <c r="J103" s="17" t="s">
        <v>525</v>
      </c>
      <c r="K103" s="20">
        <f>IF(FluxoCaixa1013151419212325[[#This Row],[Movimento ]]="Saldo Inicial",FluxoCaixa1013151419212325[[#This Row],[R$ (Valores)]],K102+FluxoCaixa1013151419212325[[#This Row],[Valores Receitas / Despesas]])</f>
        <v>447220.12000000081</v>
      </c>
      <c r="L103" s="59">
        <f>IF(FluxoCaixa1013151419212325[[#This Row],[Entrada / Saída]]="Saída",FluxoCaixa1013151419212325[[#This Row],[R$ (Valores)]]*-1,FluxoCaixa1013151419212325[[#This Row],[R$ (Valores)]])</f>
        <v>-300</v>
      </c>
    </row>
    <row r="104" spans="2:12">
      <c r="B104" s="48" t="s">
        <v>2478</v>
      </c>
      <c r="C104" s="48" t="s">
        <v>3387</v>
      </c>
      <c r="D104" s="16">
        <v>46198</v>
      </c>
      <c r="E104" s="48" t="s">
        <v>2413</v>
      </c>
      <c r="F104" s="17" t="s">
        <v>2</v>
      </c>
      <c r="G104" s="17" t="s">
        <v>507</v>
      </c>
      <c r="H104" s="17" t="s">
        <v>3625</v>
      </c>
      <c r="I104" s="29">
        <v>0.9</v>
      </c>
      <c r="J104" s="17" t="s">
        <v>525</v>
      </c>
      <c r="K104" s="20">
        <f>IF(FluxoCaixa1013151419212325[[#This Row],[Movimento ]]="Saldo Inicial",FluxoCaixa1013151419212325[[#This Row],[R$ (Valores)]],K103+FluxoCaixa1013151419212325[[#This Row],[Valores Receitas / Despesas]])</f>
        <v>447219.22000000079</v>
      </c>
      <c r="L104" s="59">
        <f>IF(FluxoCaixa1013151419212325[[#This Row],[Entrada / Saída]]="Saída",FluxoCaixa1013151419212325[[#This Row],[R$ (Valores)]]*-1,FluxoCaixa1013151419212325[[#This Row],[R$ (Valores)]])</f>
        <v>-0.9</v>
      </c>
    </row>
    <row r="105" spans="2:12">
      <c r="B105" s="48" t="s">
        <v>2477</v>
      </c>
      <c r="C105" s="48" t="s">
        <v>3387</v>
      </c>
      <c r="D105" s="16">
        <v>46198</v>
      </c>
      <c r="E105" s="48" t="s">
        <v>2417</v>
      </c>
      <c r="F105" s="17" t="s">
        <v>2</v>
      </c>
      <c r="G105" s="17" t="s">
        <v>519</v>
      </c>
      <c r="H105" s="17" t="s">
        <v>3335</v>
      </c>
      <c r="I105" s="29">
        <v>22876.5</v>
      </c>
      <c r="J105" s="17" t="s">
        <v>525</v>
      </c>
      <c r="K105" s="20">
        <f>IF(FluxoCaixa1013151419212325[[#This Row],[Movimento ]]="Saldo Inicial",FluxoCaixa1013151419212325[[#This Row],[R$ (Valores)]],K104+FluxoCaixa1013151419212325[[#This Row],[Valores Receitas / Despesas]])</f>
        <v>424342.72000000079</v>
      </c>
      <c r="L105" s="59">
        <f>IF(FluxoCaixa1013151419212325[[#This Row],[Entrada / Saída]]="Saída",FluxoCaixa1013151419212325[[#This Row],[R$ (Valores)]]*-1,FluxoCaixa1013151419212325[[#This Row],[R$ (Valores)]])</f>
        <v>-22876.5</v>
      </c>
    </row>
    <row r="106" spans="2:12">
      <c r="B106" s="48" t="s">
        <v>2478</v>
      </c>
      <c r="C106" s="48" t="s">
        <v>3387</v>
      </c>
      <c r="D106" s="16">
        <v>46198</v>
      </c>
      <c r="E106" s="48" t="s">
        <v>2413</v>
      </c>
      <c r="F106" s="17" t="s">
        <v>2</v>
      </c>
      <c r="G106" s="17" t="s">
        <v>75</v>
      </c>
      <c r="H106" s="17" t="s">
        <v>3623</v>
      </c>
      <c r="I106" s="29">
        <v>250000</v>
      </c>
      <c r="J106" s="17" t="s">
        <v>525</v>
      </c>
      <c r="K106" s="20">
        <f>IF(FluxoCaixa1013151419212325[[#This Row],[Movimento ]]="Saldo Inicial",FluxoCaixa1013151419212325[[#This Row],[R$ (Valores)]],K105+FluxoCaixa1013151419212325[[#This Row],[Valores Receitas / Despesas]])</f>
        <v>174342.72000000079</v>
      </c>
      <c r="L106" s="59">
        <f>IF(FluxoCaixa1013151419212325[[#This Row],[Entrada / Saída]]="Saída",FluxoCaixa1013151419212325[[#This Row],[R$ (Valores)]]*-1,FluxoCaixa1013151419212325[[#This Row],[R$ (Valores)]])</f>
        <v>-250000</v>
      </c>
    </row>
    <row r="107" spans="2:12">
      <c r="B107" s="48" t="s">
        <v>2478</v>
      </c>
      <c r="C107" s="48" t="s">
        <v>3387</v>
      </c>
      <c r="D107" s="16">
        <v>46198</v>
      </c>
      <c r="E107" s="48" t="s">
        <v>2413</v>
      </c>
      <c r="F107" s="17" t="s">
        <v>2</v>
      </c>
      <c r="G107" s="17" t="s">
        <v>75</v>
      </c>
      <c r="H107" s="17" t="s">
        <v>3623</v>
      </c>
      <c r="I107" s="29">
        <v>230000</v>
      </c>
      <c r="J107" s="17" t="s">
        <v>525</v>
      </c>
      <c r="K107" s="20">
        <f>IF(FluxoCaixa1013151419212325[[#This Row],[Movimento ]]="Saldo Inicial",FluxoCaixa1013151419212325[[#This Row],[R$ (Valores)]],K106+FluxoCaixa1013151419212325[[#This Row],[Valores Receitas / Despesas]])</f>
        <v>-55657.279999999213</v>
      </c>
      <c r="L107" s="59">
        <f>IF(FluxoCaixa1013151419212325[[#This Row],[Entrada / Saída]]="Saída",FluxoCaixa1013151419212325[[#This Row],[R$ (Valores)]]*-1,FluxoCaixa1013151419212325[[#This Row],[R$ (Valores)]])</f>
        <v>-230000</v>
      </c>
    </row>
    <row r="108" spans="2:12">
      <c r="B108" s="48" t="s">
        <v>2478</v>
      </c>
      <c r="C108" s="48" t="s">
        <v>3387</v>
      </c>
      <c r="D108" s="16">
        <v>46199</v>
      </c>
      <c r="E108" s="48" t="s">
        <v>2413</v>
      </c>
      <c r="F108" s="17" t="s">
        <v>1</v>
      </c>
      <c r="G108" s="17" t="s">
        <v>75</v>
      </c>
      <c r="H108" s="17" t="s">
        <v>3626</v>
      </c>
      <c r="I108" s="29">
        <v>100000</v>
      </c>
      <c r="J108" s="17" t="s">
        <v>525</v>
      </c>
      <c r="K108" s="20">
        <f>IF(FluxoCaixa1013151419212325[[#This Row],[Movimento ]]="Saldo Inicial",FluxoCaixa1013151419212325[[#This Row],[R$ (Valores)]],K107+FluxoCaixa1013151419212325[[#This Row],[Valores Receitas / Despesas]])</f>
        <v>44342.720000000787</v>
      </c>
      <c r="L108" s="59">
        <f>IF(FluxoCaixa1013151419212325[[#This Row],[Entrada / Saída]]="Saída",FluxoCaixa1013151419212325[[#This Row],[R$ (Valores)]]*-1,FluxoCaixa1013151419212325[[#This Row],[R$ (Valores)]])</f>
        <v>100000</v>
      </c>
    </row>
    <row r="109" spans="2:12">
      <c r="B109" s="48" t="s">
        <v>2477</v>
      </c>
      <c r="C109" s="48" t="s">
        <v>3387</v>
      </c>
      <c r="D109" s="16">
        <v>46199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9">
        <v>117.13</v>
      </c>
      <c r="J109" s="17" t="s">
        <v>525</v>
      </c>
      <c r="K109" s="20">
        <f>IF(FluxoCaixa1013151419212325[[#This Row],[Movimento ]]="Saldo Inicial",FluxoCaixa1013151419212325[[#This Row],[R$ (Valores)]],K108+FluxoCaixa1013151419212325[[#This Row],[Valores Receitas / Despesas]])</f>
        <v>44225.59000000079</v>
      </c>
      <c r="L109" s="59">
        <f>IF(FluxoCaixa1013151419212325[[#This Row],[Entrada / Saída]]="Saída",FluxoCaixa1013151419212325[[#This Row],[R$ (Valores)]]*-1,FluxoCaixa1013151419212325[[#This Row],[R$ (Valores)]])</f>
        <v>-117.13</v>
      </c>
    </row>
    <row r="110" spans="2:12">
      <c r="B110" s="48" t="s">
        <v>2478</v>
      </c>
      <c r="C110" s="48" t="s">
        <v>3387</v>
      </c>
      <c r="D110" s="16">
        <v>46199</v>
      </c>
      <c r="E110" s="48" t="s">
        <v>2413</v>
      </c>
      <c r="F110" s="17" t="s">
        <v>2</v>
      </c>
      <c r="G110" s="17" t="s">
        <v>507</v>
      </c>
      <c r="H110" s="17" t="s">
        <v>3625</v>
      </c>
      <c r="I110" s="29">
        <v>0.9</v>
      </c>
      <c r="J110" s="17" t="s">
        <v>525</v>
      </c>
      <c r="K110" s="20">
        <f>IF(FluxoCaixa1013151419212325[[#This Row],[Movimento ]]="Saldo Inicial",FluxoCaixa1013151419212325[[#This Row],[R$ (Valores)]],K109+FluxoCaixa1013151419212325[[#This Row],[Valores Receitas / Despesas]])</f>
        <v>44224.690000000788</v>
      </c>
      <c r="L110" s="59">
        <f>IF(FluxoCaixa1013151419212325[[#This Row],[Entrada / Saída]]="Saída",FluxoCaixa1013151419212325[[#This Row],[R$ (Valores)]]*-1,FluxoCaixa1013151419212325[[#This Row],[R$ (Valores)]])</f>
        <v>-0.9</v>
      </c>
    </row>
    <row r="111" spans="2:12">
      <c r="B111" s="48" t="s">
        <v>2478</v>
      </c>
      <c r="C111" s="48" t="s">
        <v>3387</v>
      </c>
      <c r="D111" s="16">
        <v>46202</v>
      </c>
      <c r="E111" s="48" t="s">
        <v>2413</v>
      </c>
      <c r="F111" s="17" t="s">
        <v>1</v>
      </c>
      <c r="G111" s="17" t="s">
        <v>11</v>
      </c>
      <c r="H111" s="17" t="s">
        <v>3622</v>
      </c>
      <c r="I111" s="29">
        <v>0.01</v>
      </c>
      <c r="J111" s="17" t="s">
        <v>525</v>
      </c>
      <c r="K111" s="20">
        <f>IF(FluxoCaixa1013151419212325[[#This Row],[Movimento ]]="Saldo Inicial",FluxoCaixa1013151419212325[[#This Row],[R$ (Valores)]],K110+FluxoCaixa1013151419212325[[#This Row],[Valores Receitas / Despesas]])</f>
        <v>44224.70000000079</v>
      </c>
      <c r="L111" s="59">
        <f>IF(FluxoCaixa1013151419212325[[#This Row],[Entrada / Saída]]="Saída",FluxoCaixa1013151419212325[[#This Row],[R$ (Valores)]]*-1,FluxoCaixa1013151419212325[[#This Row],[R$ (Valores)]])</f>
        <v>0.01</v>
      </c>
    </row>
    <row r="112" spans="2:12">
      <c r="B112" s="48" t="s">
        <v>2478</v>
      </c>
      <c r="C112" s="48" t="s">
        <v>3387</v>
      </c>
      <c r="D112" s="16">
        <v>46202</v>
      </c>
      <c r="E112" s="48" t="s">
        <v>2413</v>
      </c>
      <c r="F112" s="17" t="s">
        <v>2</v>
      </c>
      <c r="G112" s="17"/>
      <c r="H112" s="17"/>
      <c r="I112" s="29">
        <v>7131.42</v>
      </c>
      <c r="J112" s="17" t="s">
        <v>525</v>
      </c>
      <c r="K112" s="20">
        <f>IF(FluxoCaixa1013151419212325[[#This Row],[Movimento ]]="Saldo Inicial",FluxoCaixa1013151419212325[[#This Row],[R$ (Valores)]],K111+FluxoCaixa1013151419212325[[#This Row],[Valores Receitas / Despesas]])</f>
        <v>37093.280000000792</v>
      </c>
      <c r="L112" s="59">
        <f>IF(FluxoCaixa1013151419212325[[#This Row],[Entrada / Saída]]="Saída",FluxoCaixa1013151419212325[[#This Row],[R$ (Valores)]]*-1,FluxoCaixa1013151419212325[[#This Row],[R$ (Valores)]])</f>
        <v>-7131.42</v>
      </c>
    </row>
    <row r="113" spans="2:12">
      <c r="B113" s="48" t="s">
        <v>2478</v>
      </c>
      <c r="C113" s="48" t="s">
        <v>3387</v>
      </c>
      <c r="D113" s="16">
        <v>46202</v>
      </c>
      <c r="E113" s="48" t="s">
        <v>2413</v>
      </c>
      <c r="F113" s="17" t="s">
        <v>2</v>
      </c>
      <c r="G113" s="17" t="s">
        <v>507</v>
      </c>
      <c r="H113" s="17" t="s">
        <v>3625</v>
      </c>
      <c r="I113" s="29">
        <v>0.9</v>
      </c>
      <c r="J113" s="17" t="s">
        <v>525</v>
      </c>
      <c r="K113" s="20">
        <f>IF(FluxoCaixa1013151419212325[[#This Row],[Movimento ]]="Saldo Inicial",FluxoCaixa1013151419212325[[#This Row],[R$ (Valores)]],K112+FluxoCaixa1013151419212325[[#This Row],[Valores Receitas / Despesas]])</f>
        <v>37092.38000000079</v>
      </c>
      <c r="L113" s="59">
        <f>IF(FluxoCaixa1013151419212325[[#This Row],[Entrada / Saída]]="Saída",FluxoCaixa1013151419212325[[#This Row],[R$ (Valores)]]*-1,FluxoCaixa1013151419212325[[#This Row],[R$ (Valores)]])</f>
        <v>-0.9</v>
      </c>
    </row>
    <row r="114" spans="2:12">
      <c r="B114" s="48" t="s">
        <v>2478</v>
      </c>
      <c r="C114" s="48" t="s">
        <v>3387</v>
      </c>
      <c r="D114" s="16">
        <v>46202</v>
      </c>
      <c r="E114" s="48" t="s">
        <v>2413</v>
      </c>
      <c r="F114" s="17" t="s">
        <v>2</v>
      </c>
      <c r="G114" s="17" t="s">
        <v>507</v>
      </c>
      <c r="H114" s="17" t="s">
        <v>3625</v>
      </c>
      <c r="I114" s="29">
        <v>0.9</v>
      </c>
      <c r="J114" s="17" t="s">
        <v>525</v>
      </c>
      <c r="K114" s="20">
        <f>IF(FluxoCaixa1013151419212325[[#This Row],[Movimento ]]="Saldo Inicial",FluxoCaixa1013151419212325[[#This Row],[R$ (Valores)]],K113+FluxoCaixa1013151419212325[[#This Row],[Valores Receitas / Despesas]])</f>
        <v>37091.480000000789</v>
      </c>
      <c r="L114" s="59">
        <f>IF(FluxoCaixa1013151419212325[[#This Row],[Entrada / Saída]]="Saída",FluxoCaixa1013151419212325[[#This Row],[R$ (Valores)]]*-1,FluxoCaixa1013151419212325[[#This Row],[R$ (Valores)]])</f>
        <v>-0.9</v>
      </c>
    </row>
    <row r="115" spans="2:12">
      <c r="B115" s="48" t="s">
        <v>2478</v>
      </c>
      <c r="C115" s="48" t="s">
        <v>3387</v>
      </c>
      <c r="D115" s="16">
        <v>46202</v>
      </c>
      <c r="E115" s="48" t="s">
        <v>2413</v>
      </c>
      <c r="F115" s="17" t="s">
        <v>2</v>
      </c>
      <c r="G115" s="17"/>
      <c r="H115" s="17" t="s">
        <v>3717</v>
      </c>
      <c r="I115" s="29">
        <v>245</v>
      </c>
      <c r="J115" s="17" t="s">
        <v>525</v>
      </c>
      <c r="K115" s="20">
        <f>IF(FluxoCaixa1013151419212325[[#This Row],[Movimento ]]="Saldo Inicial",FluxoCaixa1013151419212325[[#This Row],[R$ (Valores)]],K114+FluxoCaixa1013151419212325[[#This Row],[Valores Receitas / Despesas]])</f>
        <v>36846.480000000789</v>
      </c>
      <c r="L115" s="59">
        <f>IF(FluxoCaixa1013151419212325[[#This Row],[Entrada / Saída]]="Saída",FluxoCaixa1013151419212325[[#This Row],[R$ (Valores)]]*-1,FluxoCaixa1013151419212325[[#This Row],[R$ (Valores)]])</f>
        <v>-245</v>
      </c>
    </row>
    <row r="116" spans="2:12">
      <c r="B116" s="48" t="s">
        <v>2478</v>
      </c>
      <c r="C116" s="48" t="s">
        <v>3387</v>
      </c>
      <c r="D116" s="16">
        <v>46203</v>
      </c>
      <c r="E116" s="48" t="s">
        <v>2413</v>
      </c>
      <c r="F116" s="17" t="s">
        <v>1</v>
      </c>
      <c r="G116" s="17" t="s">
        <v>6</v>
      </c>
      <c r="H116" s="17" t="s">
        <v>1042</v>
      </c>
      <c r="I116" s="29">
        <v>1362871.53</v>
      </c>
      <c r="J116" s="17" t="s">
        <v>525</v>
      </c>
      <c r="K116" s="20">
        <f>IF(FluxoCaixa1013151419212325[[#This Row],[Movimento ]]="Saldo Inicial",FluxoCaixa1013151419212325[[#This Row],[R$ (Valores)]],K115+FluxoCaixa1013151419212325[[#This Row],[Valores Receitas / Despesas]])</f>
        <v>1399718.0100000007</v>
      </c>
      <c r="L116" s="59">
        <f>IF(FluxoCaixa1013151419212325[[#This Row],[Entrada / Saída]]="Saída",FluxoCaixa1013151419212325[[#This Row],[R$ (Valores)]]*-1,FluxoCaixa1013151419212325[[#This Row],[R$ (Valores)]])</f>
        <v>1362871.53</v>
      </c>
    </row>
    <row r="117" spans="2:12">
      <c r="B117" s="48" t="s">
        <v>2478</v>
      </c>
      <c r="C117" s="48" t="s">
        <v>3387</v>
      </c>
      <c r="D117" s="16">
        <v>46203</v>
      </c>
      <c r="E117" s="48" t="s">
        <v>2413</v>
      </c>
      <c r="F117" s="17" t="s">
        <v>1</v>
      </c>
      <c r="G117" s="17" t="s">
        <v>6</v>
      </c>
      <c r="H117" s="17" t="s">
        <v>1042</v>
      </c>
      <c r="I117" s="29">
        <v>1840330.23</v>
      </c>
      <c r="J117" s="17" t="s">
        <v>525</v>
      </c>
      <c r="K117" s="20">
        <f>IF(FluxoCaixa1013151419212325[[#This Row],[Movimento ]]="Saldo Inicial",FluxoCaixa1013151419212325[[#This Row],[R$ (Valores)]],K116+FluxoCaixa1013151419212325[[#This Row],[Valores Receitas / Despesas]])</f>
        <v>3240048.2400000007</v>
      </c>
      <c r="L117" s="59">
        <f>IF(FluxoCaixa1013151419212325[[#This Row],[Entrada / Saída]]="Saída",FluxoCaixa1013151419212325[[#This Row],[R$ (Valores)]]*-1,FluxoCaixa1013151419212325[[#This Row],[R$ (Valores)]])</f>
        <v>1840330.23</v>
      </c>
    </row>
    <row r="118" spans="2:12">
      <c r="B118" s="48" t="s">
        <v>2478</v>
      </c>
      <c r="C118" s="48" t="s">
        <v>3387</v>
      </c>
      <c r="D118" s="16">
        <v>46203</v>
      </c>
      <c r="E118" s="48" t="s">
        <v>2413</v>
      </c>
      <c r="F118" s="17" t="s">
        <v>2</v>
      </c>
      <c r="G118" s="17"/>
      <c r="H118" s="17"/>
      <c r="I118" s="29">
        <v>67309.440000000002</v>
      </c>
      <c r="J118" s="17" t="s">
        <v>525</v>
      </c>
      <c r="K118" s="20">
        <f>IF(FluxoCaixa1013151419212325[[#This Row],[Movimento ]]="Saldo Inicial",FluxoCaixa1013151419212325[[#This Row],[R$ (Valores)]],K117+FluxoCaixa1013151419212325[[#This Row],[Valores Receitas / Despesas]])</f>
        <v>3172738.8000000007</v>
      </c>
      <c r="L118" s="59">
        <f>IF(FluxoCaixa1013151419212325[[#This Row],[Entrada / Saída]]="Saída",FluxoCaixa1013151419212325[[#This Row],[R$ (Valores)]]*-1,FluxoCaixa1013151419212325[[#This Row],[R$ (Valores)]])</f>
        <v>-67309.440000000002</v>
      </c>
    </row>
    <row r="119" spans="2:12">
      <c r="B119" s="48" t="s">
        <v>2478</v>
      </c>
      <c r="C119" s="48" t="s">
        <v>3387</v>
      </c>
      <c r="D119" s="16">
        <v>46203</v>
      </c>
      <c r="E119" s="48" t="s">
        <v>2413</v>
      </c>
      <c r="F119" s="17" t="s">
        <v>2</v>
      </c>
      <c r="G119" s="17"/>
      <c r="H119" s="17"/>
      <c r="I119" s="29">
        <v>38208.51</v>
      </c>
      <c r="J119" s="17" t="s">
        <v>525</v>
      </c>
      <c r="K119" s="20">
        <f>IF(FluxoCaixa1013151419212325[[#This Row],[Movimento ]]="Saldo Inicial",FluxoCaixa1013151419212325[[#This Row],[R$ (Valores)]],K118+FluxoCaixa1013151419212325[[#This Row],[Valores Receitas / Despesas]])</f>
        <v>3134530.290000001</v>
      </c>
      <c r="L119" s="59">
        <f>IF(FluxoCaixa1013151419212325[[#This Row],[Entrada / Saída]]="Saída",FluxoCaixa1013151419212325[[#This Row],[R$ (Valores)]]*-1,FluxoCaixa1013151419212325[[#This Row],[R$ (Valores)]])</f>
        <v>-38208.51</v>
      </c>
    </row>
    <row r="120" spans="2:12">
      <c r="B120" s="48" t="s">
        <v>2478</v>
      </c>
      <c r="C120" s="48" t="s">
        <v>3387</v>
      </c>
      <c r="D120" s="16">
        <v>46203</v>
      </c>
      <c r="E120" s="48" t="s">
        <v>2413</v>
      </c>
      <c r="F120" s="17" t="s">
        <v>2</v>
      </c>
      <c r="G120" s="17" t="s">
        <v>75</v>
      </c>
      <c r="H120" s="17" t="s">
        <v>3623</v>
      </c>
      <c r="I120" s="29">
        <v>200000</v>
      </c>
      <c r="J120" s="17" t="s">
        <v>525</v>
      </c>
      <c r="K120" s="20">
        <f>IF(FluxoCaixa1013151419212325[[#This Row],[Movimento ]]="Saldo Inicial",FluxoCaixa1013151419212325[[#This Row],[R$ (Valores)]],K119+FluxoCaixa1013151419212325[[#This Row],[Valores Receitas / Despesas]])</f>
        <v>2934530.290000001</v>
      </c>
      <c r="L120" s="70">
        <f>IF(FluxoCaixa1013151419212325[[#This Row],[Entrada / Saída]]="Saída",FluxoCaixa1013151419212325[[#This Row],[R$ (Valores)]]*-1,FluxoCaixa1013151419212325[[#This Row],[R$ (Valores)]])</f>
        <v>-200000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:F120" xr:uid="{E34E3D60-9DC8-4F96-9213-5DAD08289D8F}">
      <formula1>"Entrada,Saída"</formula1>
    </dataValidation>
    <dataValidation type="list" allowBlank="1" showInputMessage="1" showErrorMessage="1" sqref="H11" xr:uid="{E1D76EBD-2DA8-4B2A-89EE-13B2B3A9F7F8}">
      <formula1>INDIRECT($F11)</formula1>
    </dataValidation>
    <dataValidation type="list" allowBlank="1" showInputMessage="1" showErrorMessage="1" sqref="G11:G120" xr:uid="{A3F3E73D-2C29-47E3-8E72-7BF943AD271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J11:J120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713"/>
  <sheetViews>
    <sheetView showGridLines="0" zoomScale="85" zoomScaleNormal="85" workbookViewId="0">
      <pane ySplit="10" topLeftCell="A11" activePane="bottomLeft" state="frozen"/>
      <selection pane="bottomLeft" activeCell="H662" sqref="H66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4"/>
      <c r="H1" s="104"/>
      <c r="I1" s="104"/>
      <c r="J1" s="104"/>
      <c r="K1" s="104"/>
    </row>
    <row r="2" spans="2:19" ht="23.1" customHeight="1">
      <c r="G2" s="104"/>
      <c r="H2" s="104"/>
      <c r="I2" s="104"/>
      <c r="J2" s="104"/>
      <c r="K2" s="104"/>
      <c r="Q2" s="31"/>
    </row>
    <row r="3" spans="2:19" ht="18.95" customHeight="1">
      <c r="B3" s="123" t="s">
        <v>55</v>
      </c>
      <c r="C3" s="123"/>
      <c r="D3" s="123"/>
      <c r="G3" s="104"/>
      <c r="H3" s="104"/>
      <c r="I3" s="104"/>
      <c r="J3" s="104"/>
      <c r="K3" s="104"/>
      <c r="P3" s="31"/>
    </row>
    <row r="4" spans="2:19" ht="15.75">
      <c r="B4" s="124" t="s">
        <v>50</v>
      </c>
      <c r="C4" s="125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5021116.6500000004</v>
      </c>
      <c r="G4" s="104"/>
      <c r="H4" s="104"/>
      <c r="I4" s="104"/>
      <c r="J4" s="104"/>
      <c r="K4" s="104"/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SUMPRODUCT(SUBTOTAL(9,OFFSET(FluxoCaixa101315141918[R$ (Valores)],ROW(FluxoCaixa101315141918[R$ (Valores)])-ROW(I11),0,1)),--(FluxoCaixa101315141918[Entrada / Saída]="Saída"))</f>
        <v>4958459.8599999975</v>
      </c>
      <c r="G5" s="104"/>
      <c r="H5" s="104"/>
      <c r="I5" s="104"/>
      <c r="J5" s="104"/>
      <c r="K5" s="104"/>
      <c r="P5" s="26"/>
      <c r="S5" s="31"/>
    </row>
    <row r="6" spans="2:19" ht="15.75">
      <c r="B6" s="124" t="s">
        <v>49</v>
      </c>
      <c r="C6" s="125"/>
      <c r="D6" s="9">
        <f ca="1">D4-D5</f>
        <v>62656.790000002831</v>
      </c>
      <c r="G6" s="104"/>
      <c r="H6" s="104"/>
      <c r="I6" s="104"/>
      <c r="J6" s="104"/>
      <c r="K6" s="104"/>
      <c r="P6" s="26"/>
    </row>
    <row r="7" spans="2:19" ht="38.25" customHeight="1">
      <c r="G7" s="104"/>
      <c r="H7" s="104"/>
      <c r="I7" s="104"/>
      <c r="J7" s="104"/>
      <c r="K7" s="104"/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2477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>
      <c r="B15" s="48" t="s">
        <v>2477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>
      <c r="B17" s="48" t="s">
        <v>2477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>
      <c r="B19" s="48" t="s">
        <v>2477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>
      <c r="B20" s="48" t="s">
        <v>2477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>
      <c r="B22" s="48" t="s">
        <v>2477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>
      <c r="B23" s="48" t="s">
        <v>2477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>
      <c r="B24" s="48" t="s">
        <v>2477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3388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>
      <c r="B25" s="48" t="s">
        <v>2477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3326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3389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3390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3391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3392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3393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3394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3395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>
      <c r="B33" s="48" t="s">
        <v>2478</v>
      </c>
      <c r="C33" s="48" t="s">
        <v>3387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3396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>
      <c r="B34" s="48" t="s">
        <v>2478</v>
      </c>
      <c r="C34" s="48" t="s">
        <v>3387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3397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>
      <c r="B35" s="48" t="s">
        <v>2478</v>
      </c>
      <c r="C35" s="48" t="s">
        <v>3387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3398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>
      <c r="B36" s="48" t="s">
        <v>2477</v>
      </c>
      <c r="C36" s="48" t="s">
        <v>3387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3399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>
      <c r="B37" s="48" t="s">
        <v>2477</v>
      </c>
      <c r="C37" s="48" t="s">
        <v>3387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>
      <c r="B38" s="48" t="s">
        <v>2477</v>
      </c>
      <c r="C38" s="48" t="s">
        <v>3387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>
      <c r="B39" s="48" t="s">
        <v>2477</v>
      </c>
      <c r="C39" s="48" t="s">
        <v>3387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3400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>
      <c r="B40" s="48" t="s">
        <v>2477</v>
      </c>
      <c r="C40" s="48" t="s">
        <v>3387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3401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>
      <c r="B41" s="48" t="s">
        <v>2477</v>
      </c>
      <c r="C41" s="48" t="s">
        <v>3387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3401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>
      <c r="B42" s="48" t="s">
        <v>2477</v>
      </c>
      <c r="C42" s="48" t="s">
        <v>3387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3007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>
      <c r="B43" s="48" t="s">
        <v>2478</v>
      </c>
      <c r="C43" s="48" t="s">
        <v>3387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3402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>
      <c r="B44" s="48" t="s">
        <v>2478</v>
      </c>
      <c r="C44" s="48" t="s">
        <v>3387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>
      <c r="B45" s="48" t="s">
        <v>2477</v>
      </c>
      <c r="C45" s="48" t="s">
        <v>3387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3250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>
      <c r="B46" s="48" t="s">
        <v>2477</v>
      </c>
      <c r="C46" s="48" t="s">
        <v>3387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>
      <c r="B47" s="48" t="s">
        <v>2477</v>
      </c>
      <c r="C47" s="48" t="s">
        <v>3387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3326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>
      <c r="B48" s="48" t="s">
        <v>2477</v>
      </c>
      <c r="C48" s="48" t="s">
        <v>3387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>
      <c r="B49" s="48" t="s">
        <v>2477</v>
      </c>
      <c r="C49" s="48" t="s">
        <v>3387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>
      <c r="B50" s="48" t="s">
        <v>2477</v>
      </c>
      <c r="C50" s="48" t="s">
        <v>3387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>
      <c r="B51" s="48" t="s">
        <v>2477</v>
      </c>
      <c r="C51" s="48" t="s">
        <v>3387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>
      <c r="B52" s="48" t="s">
        <v>2478</v>
      </c>
      <c r="C52" s="48" t="s">
        <v>3387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3403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>
      <c r="B53" s="48" t="s">
        <v>2478</v>
      </c>
      <c r="C53" s="48" t="s">
        <v>3387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3403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>
      <c r="B54" s="48" t="s">
        <v>2478</v>
      </c>
      <c r="C54" s="48" t="s">
        <v>3387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3403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>
      <c r="B55" s="48" t="s">
        <v>2478</v>
      </c>
      <c r="C55" s="48" t="s">
        <v>3387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>
      <c r="B56" s="48" t="s">
        <v>2478</v>
      </c>
      <c r="C56" s="48" t="s">
        <v>3387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3405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>
      <c r="B57" s="48" t="s">
        <v>2478</v>
      </c>
      <c r="C57" s="48" t="s">
        <v>3387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3405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>
      <c r="B58" s="48" t="s">
        <v>2478</v>
      </c>
      <c r="C58" s="48" t="s">
        <v>3387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3406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>
      <c r="B59" s="48" t="s">
        <v>2478</v>
      </c>
      <c r="C59" s="48" t="s">
        <v>3387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3387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3407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>
      <c r="B61" s="48" t="s">
        <v>2478</v>
      </c>
      <c r="C61" s="48" t="s">
        <v>3387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3408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>
      <c r="B62" s="48" t="s">
        <v>2477</v>
      </c>
      <c r="C62" s="48" t="s">
        <v>3387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3409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>
      <c r="B63" s="48" t="s">
        <v>2477</v>
      </c>
      <c r="C63" s="48" t="s">
        <v>3387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>
      <c r="B64" s="48" t="s">
        <v>2477</v>
      </c>
      <c r="C64" s="48" t="s">
        <v>3387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>
      <c r="B65" s="48" t="s">
        <v>2478</v>
      </c>
      <c r="C65" s="48" t="s">
        <v>3387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>
      <c r="B66" s="48" t="s">
        <v>2478</v>
      </c>
      <c r="C66" s="48" t="s">
        <v>3387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3410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>
      <c r="B67" s="48" t="s">
        <v>2478</v>
      </c>
      <c r="C67" s="48" t="s">
        <v>3387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>
      <c r="B68" s="48" t="s">
        <v>2478</v>
      </c>
      <c r="C68" s="48" t="s">
        <v>3387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3412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>
      <c r="B69" s="48" t="s">
        <v>2478</v>
      </c>
      <c r="C69" s="48" t="s">
        <v>3387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3413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>
      <c r="B70" s="48" t="s">
        <v>2478</v>
      </c>
      <c r="C70" s="48" t="s">
        <v>3387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3414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3387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3415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>
      <c r="B72" s="48" t="s">
        <v>2477</v>
      </c>
      <c r="C72" s="48" t="s">
        <v>3387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3416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>
      <c r="B73" s="48" t="s">
        <v>2477</v>
      </c>
      <c r="C73" s="48" t="s">
        <v>3387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>
      <c r="B74" s="48" t="s">
        <v>2477</v>
      </c>
      <c r="C74" s="48" t="s">
        <v>3387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>
      <c r="B75" s="48" t="s">
        <v>2477</v>
      </c>
      <c r="C75" s="48" t="s">
        <v>3387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3417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>
      <c r="B76" s="48" t="s">
        <v>2477</v>
      </c>
      <c r="C76" s="48" t="s">
        <v>3387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>
      <c r="B77" s="48" t="s">
        <v>2477</v>
      </c>
      <c r="C77" s="48" t="s">
        <v>3387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3098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>
      <c r="B78" s="48" t="s">
        <v>2477</v>
      </c>
      <c r="C78" s="48" t="s">
        <v>3387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2982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>
      <c r="B79" s="48" t="s">
        <v>2478</v>
      </c>
      <c r="C79" s="48" t="s">
        <v>3387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>
      <c r="B80" s="48" t="s">
        <v>2478</v>
      </c>
      <c r="C80" s="48" t="s">
        <v>3387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3418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>
      <c r="B81" s="48" t="s">
        <v>2478</v>
      </c>
      <c r="C81" s="48" t="s">
        <v>3387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3419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>
      <c r="B82" s="48" t="s">
        <v>2478</v>
      </c>
      <c r="C82" s="48" t="s">
        <v>3387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3420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>
      <c r="B83" s="48" t="s">
        <v>2478</v>
      </c>
      <c r="C83" s="48" t="s">
        <v>3387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3421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>
      <c r="B84" s="48" t="s">
        <v>2478</v>
      </c>
      <c r="C84" s="48" t="s">
        <v>3387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3422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>
      <c r="B85" s="48" t="s">
        <v>2478</v>
      </c>
      <c r="C85" s="48" t="s">
        <v>3387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3423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>
      <c r="B86" s="48" t="s">
        <v>2478</v>
      </c>
      <c r="C86" s="48" t="s">
        <v>3387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3424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>
      <c r="B87" s="48" t="s">
        <v>2478</v>
      </c>
      <c r="C87" s="48" t="s">
        <v>3387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>
      <c r="B88" s="48" t="s">
        <v>2478</v>
      </c>
      <c r="C88" s="48" t="s">
        <v>3387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>
      <c r="B89" s="48" t="s">
        <v>2478</v>
      </c>
      <c r="C89" s="48" t="s">
        <v>3387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>
      <c r="B90" s="48" t="s">
        <v>2477</v>
      </c>
      <c r="C90" s="48" t="s">
        <v>3387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3425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>
      <c r="B91" s="48" t="s">
        <v>2478</v>
      </c>
      <c r="C91" s="48" t="s">
        <v>3387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3426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>
      <c r="B92" s="48" t="s">
        <v>2478</v>
      </c>
      <c r="C92" s="48" t="s">
        <v>3387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>
      <c r="B93" s="48" t="s">
        <v>2478</v>
      </c>
      <c r="C93" s="48" t="s">
        <v>3387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3427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>
      <c r="B94" s="48" t="s">
        <v>2478</v>
      </c>
      <c r="C94" s="48" t="s">
        <v>3387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3428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>
      <c r="B95" s="48" t="s">
        <v>2478</v>
      </c>
      <c r="C95" s="48" t="s">
        <v>3387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3429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>
      <c r="B96" s="48" t="s">
        <v>2478</v>
      </c>
      <c r="C96" s="48" t="s">
        <v>3387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3430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>
      <c r="B97" s="48" t="s">
        <v>2478</v>
      </c>
      <c r="C97" s="48" t="s">
        <v>3387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3431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>
      <c r="B98" s="48" t="s">
        <v>2477</v>
      </c>
      <c r="C98" s="48" t="s">
        <v>3387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3432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>
      <c r="B99" s="48" t="s">
        <v>2477</v>
      </c>
      <c r="C99" s="48" t="s">
        <v>3387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3433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>
      <c r="B100" s="48" t="s">
        <v>2477</v>
      </c>
      <c r="C100" s="48" t="s">
        <v>3387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3434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>
      <c r="B101" s="48" t="s">
        <v>2477</v>
      </c>
      <c r="C101" s="48" t="s">
        <v>3387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>
      <c r="B102" s="48" t="s">
        <v>2477</v>
      </c>
      <c r="C102" s="48" t="s">
        <v>3387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3435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>
      <c r="B103" s="48" t="s">
        <v>2477</v>
      </c>
      <c r="C103" s="48" t="s">
        <v>3387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3435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>
      <c r="B104" s="48" t="s">
        <v>2477</v>
      </c>
      <c r="C104" s="48" t="s">
        <v>3387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3436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>
      <c r="B105" s="48" t="s">
        <v>2477</v>
      </c>
      <c r="C105" s="48" t="s">
        <v>3387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>
      <c r="B106" s="48" t="s">
        <v>2477</v>
      </c>
      <c r="C106" s="48" t="s">
        <v>3387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3435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>
      <c r="B107" s="48" t="s">
        <v>2478</v>
      </c>
      <c r="C107" s="48" t="s">
        <v>3387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3437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>
      <c r="B108" s="48" t="s">
        <v>2478</v>
      </c>
      <c r="C108" s="48" t="s">
        <v>3387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3438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>
      <c r="B109" s="48" t="s">
        <v>2477</v>
      </c>
      <c r="C109" s="48" t="s">
        <v>3387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3439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>
      <c r="B110" s="48" t="s">
        <v>2477</v>
      </c>
      <c r="C110" s="48" t="s">
        <v>3387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3440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>
      <c r="B111" s="48" t="s">
        <v>2477</v>
      </c>
      <c r="C111" s="48" t="s">
        <v>3387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3233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>
      <c r="B112" s="48" t="s">
        <v>2477</v>
      </c>
      <c r="C112" s="48" t="s">
        <v>3387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3441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>
      <c r="B113" s="48" t="s">
        <v>2477</v>
      </c>
      <c r="C113" s="48" t="s">
        <v>3387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>
      <c r="B114" s="48" t="s">
        <v>2477</v>
      </c>
      <c r="C114" s="48" t="s">
        <v>3387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>
      <c r="B115" s="48" t="s">
        <v>2477</v>
      </c>
      <c r="C115" s="48" t="s">
        <v>3387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>
      <c r="B116" s="48" t="s">
        <v>2477</v>
      </c>
      <c r="C116" s="48" t="s">
        <v>3387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>
      <c r="B117" s="48" t="s">
        <v>2477</v>
      </c>
      <c r="C117" s="48" t="s">
        <v>3387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>
      <c r="B118" s="48" t="s">
        <v>2477</v>
      </c>
      <c r="C118" s="48" t="s">
        <v>3387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3081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>
      <c r="B119" s="48" t="s">
        <v>2477</v>
      </c>
      <c r="C119" s="48" t="s">
        <v>3387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>
      <c r="B120" s="48" t="s">
        <v>2477</v>
      </c>
      <c r="C120" s="48" t="s">
        <v>3387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>
      <c r="B121" s="48" t="s">
        <v>2478</v>
      </c>
      <c r="C121" s="48" t="s">
        <v>3387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>
      <c r="B122" s="48" t="s">
        <v>2478</v>
      </c>
      <c r="C122" s="48" t="s">
        <v>3387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>
      <c r="B123" s="48" t="s">
        <v>2478</v>
      </c>
      <c r="C123" s="48" t="s">
        <v>3387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>
      <c r="B124" s="48" t="s">
        <v>2478</v>
      </c>
      <c r="C124" s="48" t="s">
        <v>3387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3442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>
      <c r="B125" s="48" t="s">
        <v>2478</v>
      </c>
      <c r="C125" s="48" t="s">
        <v>3387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3444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>
      <c r="B126" s="48" t="s">
        <v>2478</v>
      </c>
      <c r="C126" s="48" t="s">
        <v>3387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3443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>
      <c r="B127" s="48" t="s">
        <v>2478</v>
      </c>
      <c r="C127" s="48" t="s">
        <v>3387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3427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>
      <c r="B128" s="48" t="s">
        <v>2477</v>
      </c>
      <c r="C128" s="48" t="s">
        <v>3387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3448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>
      <c r="B129" s="48" t="s">
        <v>2477</v>
      </c>
      <c r="C129" s="48" t="s">
        <v>3387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>
      <c r="B130" s="48" t="s">
        <v>2477</v>
      </c>
      <c r="C130" s="48" t="s">
        <v>3387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>
      <c r="B131" s="48" t="s">
        <v>2477</v>
      </c>
      <c r="C131" s="48" t="s">
        <v>3387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>
      <c r="B132" s="48" t="s">
        <v>2477</v>
      </c>
      <c r="C132" s="48" t="s">
        <v>3387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>
      <c r="B133" s="48" t="s">
        <v>2477</v>
      </c>
      <c r="C133" s="48" t="s">
        <v>3387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3387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3449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>
      <c r="B135" s="48" t="s">
        <v>2478</v>
      </c>
      <c r="C135" s="48" t="s">
        <v>3387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3450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>
      <c r="B136" s="48" t="s">
        <v>2478</v>
      </c>
      <c r="C136" s="48" t="s">
        <v>3387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3451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>
      <c r="B137" s="48" t="s">
        <v>2477</v>
      </c>
      <c r="C137" s="48" t="s">
        <v>3387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>
      <c r="B138" s="48" t="s">
        <v>2477</v>
      </c>
      <c r="C138" s="48" t="s">
        <v>3387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3452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>
      <c r="B139" s="48" t="s">
        <v>2477</v>
      </c>
      <c r="C139" s="48" t="s">
        <v>3387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3453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>
      <c r="B140" s="48" t="s">
        <v>2477</v>
      </c>
      <c r="C140" s="48" t="s">
        <v>3387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3454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>
      <c r="B141" s="48" t="s">
        <v>2477</v>
      </c>
      <c r="C141" s="48" t="s">
        <v>3387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3133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>
      <c r="B142" s="48" t="s">
        <v>2477</v>
      </c>
      <c r="C142" s="48" t="s">
        <v>3387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>
      <c r="B143" s="48" t="s">
        <v>2477</v>
      </c>
      <c r="C143" s="48" t="s">
        <v>3387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>
      <c r="B144" s="48" t="s">
        <v>2477</v>
      </c>
      <c r="C144" s="48" t="s">
        <v>3387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>
      <c r="B145" s="48" t="s">
        <v>2477</v>
      </c>
      <c r="C145" s="48" t="s">
        <v>3387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>
      <c r="B146" s="48" t="s">
        <v>2477</v>
      </c>
      <c r="C146" s="48" t="s">
        <v>3387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>
      <c r="B147" s="48" t="s">
        <v>2477</v>
      </c>
      <c r="C147" s="48" t="s">
        <v>3387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>
      <c r="B148" s="48" t="s">
        <v>2477</v>
      </c>
      <c r="C148" s="48" t="s">
        <v>3387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>
      <c r="B149" s="48" t="s">
        <v>2477</v>
      </c>
      <c r="C149" s="48" t="s">
        <v>3387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3455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>
      <c r="B150" s="48" t="s">
        <v>2477</v>
      </c>
      <c r="C150" s="48" t="s">
        <v>3387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>
      <c r="B151" s="48" t="s">
        <v>2477</v>
      </c>
      <c r="C151" s="48" t="s">
        <v>3387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3456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>
      <c r="B152" s="48" t="s">
        <v>2477</v>
      </c>
      <c r="C152" s="48" t="s">
        <v>3387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>
      <c r="B153" s="48" t="s">
        <v>2477</v>
      </c>
      <c r="C153" s="48" t="s">
        <v>3387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3326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>
      <c r="B154" s="48" t="s">
        <v>2477</v>
      </c>
      <c r="C154" s="48" t="s">
        <v>3387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>
      <c r="B155" s="48" t="s">
        <v>2477</v>
      </c>
      <c r="C155" s="48" t="s">
        <v>3387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>
      <c r="B156" s="48" t="s">
        <v>2477</v>
      </c>
      <c r="C156" s="48" t="s">
        <v>3387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3113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>
      <c r="B157" s="48" t="s">
        <v>2477</v>
      </c>
      <c r="C157" s="48" t="s">
        <v>3387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>
      <c r="B158" s="48" t="s">
        <v>2477</v>
      </c>
      <c r="C158" s="48" t="s">
        <v>3387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>
      <c r="B159" s="48" t="s">
        <v>2477</v>
      </c>
      <c r="C159" s="48" t="s">
        <v>3387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>
      <c r="B160" s="48" t="s">
        <v>2477</v>
      </c>
      <c r="C160" s="48" t="s">
        <v>3387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>
      <c r="B161" s="48" t="s">
        <v>2477</v>
      </c>
      <c r="C161" s="48" t="s">
        <v>3387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>
      <c r="B162" s="48" t="s">
        <v>2477</v>
      </c>
      <c r="C162" s="48" t="s">
        <v>3387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>
      <c r="B163" s="48" t="s">
        <v>2477</v>
      </c>
      <c r="C163" s="48" t="s">
        <v>3387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>
      <c r="B164" s="48" t="s">
        <v>2477</v>
      </c>
      <c r="C164" s="48" t="s">
        <v>3387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3457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>
      <c r="B165" s="48" t="s">
        <v>2477</v>
      </c>
      <c r="C165" s="48" t="s">
        <v>3387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3457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>
      <c r="B166" s="48" t="s">
        <v>2477</v>
      </c>
      <c r="C166" s="48" t="s">
        <v>3387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3049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>
      <c r="B167" s="48" t="s">
        <v>2477</v>
      </c>
      <c r="C167" s="48" t="s">
        <v>3387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3458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>
      <c r="B168" s="48" t="s">
        <v>2477</v>
      </c>
      <c r="C168" s="48" t="s">
        <v>3387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>
      <c r="B169" s="48" t="s">
        <v>2477</v>
      </c>
      <c r="C169" s="48" t="s">
        <v>3387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>
      <c r="B170" s="48" t="s">
        <v>2477</v>
      </c>
      <c r="C170" s="48" t="s">
        <v>3387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>
      <c r="B171" s="48" t="s">
        <v>2477</v>
      </c>
      <c r="C171" s="48" t="s">
        <v>3387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>
      <c r="B172" s="48" t="s">
        <v>2478</v>
      </c>
      <c r="C172" s="48" t="s">
        <v>3387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3459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>
      <c r="B173" s="48" t="s">
        <v>2478</v>
      </c>
      <c r="C173" s="48" t="s">
        <v>3387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>
      <c r="B174" s="48" t="s">
        <v>2478</v>
      </c>
      <c r="C174" s="48" t="s">
        <v>3387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3460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>
      <c r="B175" s="48" t="s">
        <v>2478</v>
      </c>
      <c r="C175" s="48" t="s">
        <v>3387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3461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>
      <c r="B176" s="48" t="s">
        <v>2478</v>
      </c>
      <c r="C176" s="48" t="s">
        <v>3387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3462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>
      <c r="B177" s="48" t="s">
        <v>2478</v>
      </c>
      <c r="C177" s="48" t="s">
        <v>3387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>
      <c r="B178" s="48" t="s">
        <v>2477</v>
      </c>
      <c r="C178" s="48" t="s">
        <v>3387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>
      <c r="B179" s="48" t="s">
        <v>2477</v>
      </c>
      <c r="C179" s="48" t="s">
        <v>3387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>
      <c r="B180" s="48" t="s">
        <v>2477</v>
      </c>
      <c r="C180" s="48" t="s">
        <v>3387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>
      <c r="B181" s="48" t="s">
        <v>2477</v>
      </c>
      <c r="C181" s="48" t="s">
        <v>3387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3326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>
      <c r="B182" s="48" t="s">
        <v>2477</v>
      </c>
      <c r="C182" s="48" t="s">
        <v>3387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>
      <c r="B183" s="48" t="s">
        <v>2477</v>
      </c>
      <c r="C183" s="48" t="s">
        <v>3387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>
      <c r="B184" s="48" t="s">
        <v>2477</v>
      </c>
      <c r="C184" s="48" t="s">
        <v>3387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>
      <c r="B185" s="48" t="s">
        <v>2477</v>
      </c>
      <c r="C185" s="48" t="s">
        <v>3387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>
      <c r="B186" s="48" t="s">
        <v>2477</v>
      </c>
      <c r="C186" s="48" t="s">
        <v>3387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>
      <c r="B187" s="48" t="s">
        <v>2477</v>
      </c>
      <c r="C187" s="48" t="s">
        <v>3387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>
      <c r="B188" s="48" t="s">
        <v>2478</v>
      </c>
      <c r="C188" s="48" t="s">
        <v>3387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3437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>
      <c r="B189" s="48" t="s">
        <v>2478</v>
      </c>
      <c r="C189" s="48" t="s">
        <v>3387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>
      <c r="B190" s="48" t="s">
        <v>2478</v>
      </c>
      <c r="C190" s="48" t="s">
        <v>3387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>
      <c r="B191" s="48" t="s">
        <v>2478</v>
      </c>
      <c r="C191" s="48" t="s">
        <v>3387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3467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>
      <c r="B192" s="48" t="s">
        <v>2478</v>
      </c>
      <c r="C192" s="48" t="s">
        <v>3387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3468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>
      <c r="B193" s="48" t="s">
        <v>2478</v>
      </c>
      <c r="C193" s="48" t="s">
        <v>3387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3469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>
      <c r="B194" s="48" t="s">
        <v>2478</v>
      </c>
      <c r="C194" s="48" t="s">
        <v>3387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3437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>
      <c r="B195" s="48" t="s">
        <v>2478</v>
      </c>
      <c r="C195" s="48" t="s">
        <v>3387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3470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>
      <c r="B196" s="48" t="s">
        <v>2477</v>
      </c>
      <c r="C196" s="48" t="s">
        <v>3387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>
      <c r="B197" s="48" t="s">
        <v>2477</v>
      </c>
      <c r="C197" s="48" t="s">
        <v>3387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3471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>
      <c r="B198" s="48" t="s">
        <v>2477</v>
      </c>
      <c r="C198" s="48" t="s">
        <v>3387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3472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>
      <c r="B199" s="48" t="s">
        <v>2477</v>
      </c>
      <c r="C199" s="48" t="s">
        <v>3387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3473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>
      <c r="B200" s="48" t="s">
        <v>2477</v>
      </c>
      <c r="C200" s="48" t="s">
        <v>3387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>
      <c r="B201" s="48" t="s">
        <v>2477</v>
      </c>
      <c r="C201" s="48" t="s">
        <v>3387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3474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>
      <c r="B202" s="48" t="s">
        <v>2477</v>
      </c>
      <c r="C202" s="48" t="s">
        <v>3387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>
      <c r="B203" s="48" t="s">
        <v>2477</v>
      </c>
      <c r="C203" s="48" t="s">
        <v>3387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3152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>
      <c r="B204" s="48" t="s">
        <v>2477</v>
      </c>
      <c r="C204" s="48" t="s">
        <v>3387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>
      <c r="B205" s="48" t="s">
        <v>2477</v>
      </c>
      <c r="C205" s="48" t="s">
        <v>3387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>
      <c r="B206" s="48" t="s">
        <v>2477</v>
      </c>
      <c r="C206" s="48" t="s">
        <v>3387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>
      <c r="B207" s="48" t="s">
        <v>2477</v>
      </c>
      <c r="C207" s="48" t="s">
        <v>3387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>
      <c r="B208" s="48" t="s">
        <v>2477</v>
      </c>
      <c r="C208" s="48" t="s">
        <v>3387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>
      <c r="B209" s="48" t="s">
        <v>2477</v>
      </c>
      <c r="C209" s="48" t="s">
        <v>3387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>
      <c r="B210" s="48" t="s">
        <v>2477</v>
      </c>
      <c r="C210" s="48" t="s">
        <v>3387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>
      <c r="B211" s="48" t="s">
        <v>2477</v>
      </c>
      <c r="C211" s="48" t="s">
        <v>3387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>
      <c r="B212" s="48" t="s">
        <v>2477</v>
      </c>
      <c r="C212" s="48" t="s">
        <v>3387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>
      <c r="B213" s="48" t="s">
        <v>2477</v>
      </c>
      <c r="C213" s="48" t="s">
        <v>3387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>
      <c r="B214" s="48" t="s">
        <v>2477</v>
      </c>
      <c r="C214" s="48" t="s">
        <v>3387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>
      <c r="B215" s="48" t="s">
        <v>2477</v>
      </c>
      <c r="C215" s="48" t="s">
        <v>3387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>
      <c r="B216" s="48" t="s">
        <v>2477</v>
      </c>
      <c r="C216" s="48" t="s">
        <v>3387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>
      <c r="B217" s="48" t="s">
        <v>2477</v>
      </c>
      <c r="C217" s="48" t="s">
        <v>3387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>
      <c r="B218" s="48" t="s">
        <v>2477</v>
      </c>
      <c r="C218" s="48" t="s">
        <v>3387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>
      <c r="B219" s="48" t="s">
        <v>2477</v>
      </c>
      <c r="C219" s="48" t="s">
        <v>3387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>
      <c r="B220" s="48" t="s">
        <v>2477</v>
      </c>
      <c r="C220" s="48" t="s">
        <v>3387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>
      <c r="B221" s="48" t="s">
        <v>2477</v>
      </c>
      <c r="C221" s="48" t="s">
        <v>3387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>
      <c r="B222" s="48" t="s">
        <v>2478</v>
      </c>
      <c r="C222" s="48" t="s">
        <v>3387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3475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>
      <c r="B223" s="48" t="s">
        <v>2478</v>
      </c>
      <c r="C223" s="48" t="s">
        <v>3387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>
      <c r="B224" s="48" t="s">
        <v>2477</v>
      </c>
      <c r="C224" s="48" t="s">
        <v>3387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3476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>
      <c r="B225" s="48" t="s">
        <v>2477</v>
      </c>
      <c r="C225" s="48" t="s">
        <v>3387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3197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>
      <c r="B226" s="48" t="s">
        <v>2477</v>
      </c>
      <c r="C226" s="48" t="s">
        <v>3387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>
      <c r="B227" s="48" t="s">
        <v>2477</v>
      </c>
      <c r="C227" s="48" t="s">
        <v>3387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>
      <c r="B228" s="48" t="s">
        <v>2477</v>
      </c>
      <c r="C228" s="48" t="s">
        <v>3387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3477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>
      <c r="B229" s="48" t="s">
        <v>2477</v>
      </c>
      <c r="C229" s="48" t="s">
        <v>3387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>
      <c r="B230" s="48" t="s">
        <v>2478</v>
      </c>
      <c r="C230" s="48" t="s">
        <v>3387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3478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>
      <c r="B231" s="48" t="s">
        <v>2477</v>
      </c>
      <c r="C231" s="48" t="s">
        <v>3387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3479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>
      <c r="B232" s="48" t="s">
        <v>2478</v>
      </c>
      <c r="C232" s="48" t="s">
        <v>3387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3035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>
      <c r="B233" s="48" t="s">
        <v>2477</v>
      </c>
      <c r="C233" s="48" t="s">
        <v>3387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>
      <c r="B234" s="48" t="s">
        <v>2477</v>
      </c>
      <c r="C234" s="48" t="s">
        <v>3387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3480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>
      <c r="B235" s="48" t="s">
        <v>2478</v>
      </c>
      <c r="C235" s="48" t="s">
        <v>3387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3481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>
      <c r="B236" s="48" t="s">
        <v>2477</v>
      </c>
      <c r="C236" s="48" t="s">
        <v>3387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3482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>
      <c r="B237" s="48" t="s">
        <v>2477</v>
      </c>
      <c r="C237" s="48" t="s">
        <v>3387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3483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>
      <c r="B238" s="48" t="s">
        <v>2477</v>
      </c>
      <c r="C238" s="48" t="s">
        <v>3387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3110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>
      <c r="B239" s="48" t="s">
        <v>2477</v>
      </c>
      <c r="C239" s="48" t="s">
        <v>3387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>
      <c r="B240" s="48" t="s">
        <v>2477</v>
      </c>
      <c r="C240" s="48" t="s">
        <v>3387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3278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>
      <c r="B241" s="48" t="s">
        <v>2477</v>
      </c>
      <c r="C241" s="48" t="s">
        <v>3387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>
      <c r="B242" s="48" t="s">
        <v>2477</v>
      </c>
      <c r="C242" s="48" t="s">
        <v>3387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>
      <c r="B243" s="48" t="s">
        <v>2477</v>
      </c>
      <c r="C243" s="48" t="s">
        <v>3387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3111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>
      <c r="B244" s="48" t="s">
        <v>2477</v>
      </c>
      <c r="C244" s="48" t="s">
        <v>3387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3279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>
      <c r="B245" s="48" t="s">
        <v>2477</v>
      </c>
      <c r="C245" s="48" t="s">
        <v>3387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3484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>
      <c r="B246" s="48" t="s">
        <v>2477</v>
      </c>
      <c r="C246" s="48" t="s">
        <v>3387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>
      <c r="B247" s="48" t="s">
        <v>2477</v>
      </c>
      <c r="C247" s="48" t="s">
        <v>3387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3485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>
      <c r="B248" s="48" t="s">
        <v>2477</v>
      </c>
      <c r="C248" s="48" t="s">
        <v>3387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>
      <c r="B249" s="48" t="s">
        <v>2477</v>
      </c>
      <c r="C249" s="48" t="s">
        <v>3387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>
      <c r="B250" s="48" t="s">
        <v>2477</v>
      </c>
      <c r="C250" s="48" t="s">
        <v>3387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>
      <c r="B251" s="48" t="s">
        <v>2477</v>
      </c>
      <c r="C251" s="48" t="s">
        <v>3387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>
      <c r="B252" s="48" t="s">
        <v>2477</v>
      </c>
      <c r="C252" s="48" t="s">
        <v>3387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>
      <c r="B253" s="48" t="s">
        <v>2477</v>
      </c>
      <c r="C253" s="48" t="s">
        <v>3387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>
      <c r="B254" s="48" t="s">
        <v>2477</v>
      </c>
      <c r="C254" s="48" t="s">
        <v>3387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>
      <c r="B255" s="48" t="s">
        <v>2477</v>
      </c>
      <c r="C255" s="48" t="s">
        <v>3387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>
      <c r="B256" s="48" t="s">
        <v>2477</v>
      </c>
      <c r="C256" s="48" t="s">
        <v>3387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3115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>
      <c r="B257" s="48" t="s">
        <v>2477</v>
      </c>
      <c r="C257" s="48" t="s">
        <v>3387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>
      <c r="B258" s="48" t="s">
        <v>2477</v>
      </c>
      <c r="C258" s="48" t="s">
        <v>3387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>
      <c r="B259" s="48" t="s">
        <v>2477</v>
      </c>
      <c r="C259" s="48" t="s">
        <v>3387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>
      <c r="B260" s="48" t="s">
        <v>2477</v>
      </c>
      <c r="C260" s="48" t="s">
        <v>3387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>
      <c r="B261" s="48" t="s">
        <v>2477</v>
      </c>
      <c r="C261" s="48" t="s">
        <v>3387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>
      <c r="B262" s="48" t="s">
        <v>2477</v>
      </c>
      <c r="C262" s="48" t="s">
        <v>3387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3486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>
      <c r="B263" s="48" t="s">
        <v>2477</v>
      </c>
      <c r="C263" s="48" t="s">
        <v>3387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>
      <c r="B264" s="48" t="s">
        <v>2477</v>
      </c>
      <c r="C264" s="48" t="s">
        <v>3387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>
      <c r="B265" s="48" t="s">
        <v>2477</v>
      </c>
      <c r="C265" s="48" t="s">
        <v>3387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>
      <c r="B266" s="48" t="s">
        <v>2477</v>
      </c>
      <c r="C266" s="48" t="s">
        <v>3387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>
      <c r="B267" s="48" t="s">
        <v>2478</v>
      </c>
      <c r="C267" s="48" t="s">
        <v>3387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3437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>
      <c r="B268" s="48" t="s">
        <v>2478</v>
      </c>
      <c r="C268" s="48" t="s">
        <v>3387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3487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>
      <c r="B269" s="48" t="s">
        <v>2478</v>
      </c>
      <c r="C269" s="48" t="s">
        <v>3387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3488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>
      <c r="B270" s="48" t="s">
        <v>2478</v>
      </c>
      <c r="C270" s="48" t="s">
        <v>3387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3489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>
      <c r="B271" s="48" t="s">
        <v>2478</v>
      </c>
      <c r="C271" s="48" t="s">
        <v>3387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3490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>
      <c r="B272" s="48" t="s">
        <v>2478</v>
      </c>
      <c r="C272" s="48" t="s">
        <v>3387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3491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>
      <c r="B273" s="48" t="s">
        <v>2478</v>
      </c>
      <c r="C273" s="48" t="s">
        <v>3387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3492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>
      <c r="B274" s="48" t="s">
        <v>2478</v>
      </c>
      <c r="C274" s="48" t="s">
        <v>3387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3493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>
      <c r="B275" s="48" t="s">
        <v>2478</v>
      </c>
      <c r="C275" s="48" t="s">
        <v>3387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3494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>
      <c r="B276" s="48" t="s">
        <v>2478</v>
      </c>
      <c r="C276" s="48" t="s">
        <v>3387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>
      <c r="B277" s="48" t="s">
        <v>2478</v>
      </c>
      <c r="C277" s="48" t="s">
        <v>3387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3495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>
      <c r="B278" s="48" t="s">
        <v>2477</v>
      </c>
      <c r="C278" s="48" t="s">
        <v>3387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>
      <c r="B279" s="48" t="s">
        <v>2478</v>
      </c>
      <c r="C279" s="48" t="s">
        <v>3387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3496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>
      <c r="B280" s="48" t="s">
        <v>2478</v>
      </c>
      <c r="C280" s="48" t="s">
        <v>3387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3497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>
      <c r="B281" s="48" t="s">
        <v>2478</v>
      </c>
      <c r="C281" s="48" t="s">
        <v>3387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3498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>
      <c r="B282" s="48" t="s">
        <v>2477</v>
      </c>
      <c r="C282" s="48" t="s">
        <v>3387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>
      <c r="B283" s="48" t="s">
        <v>2477</v>
      </c>
      <c r="C283" s="48" t="s">
        <v>3387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customHeight="1">
      <c r="B284" s="48" t="s">
        <v>2477</v>
      </c>
      <c r="C284" s="48" t="s">
        <v>3387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>
      <c r="B285" s="48" t="s">
        <v>2477</v>
      </c>
      <c r="C285" s="48" t="s">
        <v>3387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>
      <c r="B286" s="48" t="s">
        <v>2477</v>
      </c>
      <c r="C286" s="48" t="s">
        <v>3387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>
      <c r="B287" s="48" t="s">
        <v>2477</v>
      </c>
      <c r="C287" s="48" t="s">
        <v>3387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3499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>
      <c r="B288" s="48" t="s">
        <v>2477</v>
      </c>
      <c r="C288" s="48" t="s">
        <v>3387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3500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>
      <c r="B289" s="48" t="s">
        <v>2477</v>
      </c>
      <c r="C289" s="48" t="s">
        <v>3387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3156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>
      <c r="B290" s="48" t="s">
        <v>2477</v>
      </c>
      <c r="C290" s="48" t="s">
        <v>3387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3501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>
      <c r="B291" s="48" t="s">
        <v>2477</v>
      </c>
      <c r="C291" s="48" t="s">
        <v>3387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>
      <c r="B292" s="48" t="s">
        <v>2477</v>
      </c>
      <c r="C292" s="48" t="s">
        <v>3387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3502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>
      <c r="B293" s="48" t="s">
        <v>2477</v>
      </c>
      <c r="C293" s="48" t="s">
        <v>3387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>
      <c r="B294" s="48" t="s">
        <v>2477</v>
      </c>
      <c r="C294" s="48" t="s">
        <v>3387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>
      <c r="B295" s="48" t="s">
        <v>2477</v>
      </c>
      <c r="C295" s="48" t="s">
        <v>3387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>
      <c r="B296" s="48" t="s">
        <v>2477</v>
      </c>
      <c r="C296" s="48" t="s">
        <v>3387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>
      <c r="B297" s="48" t="s">
        <v>2477</v>
      </c>
      <c r="C297" s="48" t="s">
        <v>3387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>
      <c r="B298" s="48" t="s">
        <v>2477</v>
      </c>
      <c r="C298" s="48" t="s">
        <v>3387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>
      <c r="B299" s="48" t="s">
        <v>2477</v>
      </c>
      <c r="C299" s="48" t="s">
        <v>3387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>
      <c r="B300" s="48" t="s">
        <v>2477</v>
      </c>
      <c r="C300" s="48" t="s">
        <v>3387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>
      <c r="B301" s="48" t="s">
        <v>2477</v>
      </c>
      <c r="C301" s="48" t="s">
        <v>3387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>
      <c r="B302" s="48" t="s">
        <v>2477</v>
      </c>
      <c r="C302" s="48" t="s">
        <v>3387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>
      <c r="B303" s="48" t="s">
        <v>2477</v>
      </c>
      <c r="C303" s="48" t="s">
        <v>3387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>
      <c r="B304" s="48" t="s">
        <v>2477</v>
      </c>
      <c r="C304" s="48" t="s">
        <v>3387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>
      <c r="B305" s="48" t="s">
        <v>2477</v>
      </c>
      <c r="C305" s="48" t="s">
        <v>3387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>
      <c r="B306" s="48" t="s">
        <v>2477</v>
      </c>
      <c r="C306" s="48" t="s">
        <v>3387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>
      <c r="B307" s="48" t="s">
        <v>2477</v>
      </c>
      <c r="C307" s="48" t="s">
        <v>3387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>
      <c r="B308" s="48" t="s">
        <v>2477</v>
      </c>
      <c r="C308" s="48" t="s">
        <v>3387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>
      <c r="B309" s="48" t="s">
        <v>2477</v>
      </c>
      <c r="C309" s="48" t="s">
        <v>3387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>
      <c r="B310" s="48" t="s">
        <v>2477</v>
      </c>
      <c r="C310" s="48" t="s">
        <v>3387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>
      <c r="B311" s="48" t="s">
        <v>2477</v>
      </c>
      <c r="C311" s="48" t="s">
        <v>3387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>
      <c r="B312" s="48" t="s">
        <v>2477</v>
      </c>
      <c r="C312" s="48" t="s">
        <v>3387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>
      <c r="B313" s="48" t="s">
        <v>2477</v>
      </c>
      <c r="C313" s="48" t="s">
        <v>3387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>
      <c r="B314" s="48" t="s">
        <v>2477</v>
      </c>
      <c r="C314" s="48" t="s">
        <v>3387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3150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>
      <c r="B315" s="48" t="s">
        <v>2477</v>
      </c>
      <c r="C315" s="48" t="s">
        <v>3387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3150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>
      <c r="B316" s="48" t="s">
        <v>2477</v>
      </c>
      <c r="C316" s="48" t="s">
        <v>3387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3150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>
      <c r="B317" s="48" t="s">
        <v>2477</v>
      </c>
      <c r="C317" s="48" t="s">
        <v>3387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>
      <c r="B318" s="48" t="s">
        <v>2477</v>
      </c>
      <c r="C318" s="48" t="s">
        <v>3387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3150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>
      <c r="B319" s="48" t="s">
        <v>2477</v>
      </c>
      <c r="C319" s="48" t="s">
        <v>3387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3150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>
      <c r="B320" s="48" t="s">
        <v>2477</v>
      </c>
      <c r="C320" s="48" t="s">
        <v>3387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3150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>
      <c r="B321" s="48" t="s">
        <v>2477</v>
      </c>
      <c r="C321" s="48" t="s">
        <v>3387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3503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>
      <c r="B322" s="48" t="s">
        <v>2477</v>
      </c>
      <c r="C322" s="48" t="s">
        <v>3387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>
      <c r="B323" s="48" t="s">
        <v>2477</v>
      </c>
      <c r="C323" s="48" t="s">
        <v>3387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3504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>
      <c r="B324" s="48" t="s">
        <v>2477</v>
      </c>
      <c r="C324" s="48" t="s">
        <v>3387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3505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>
      <c r="B325" s="48" t="s">
        <v>2477</v>
      </c>
      <c r="C325" s="48" t="s">
        <v>3387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>
      <c r="B326" s="48" t="s">
        <v>2477</v>
      </c>
      <c r="C326" s="48" t="s">
        <v>3387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>
      <c r="B327" s="48" t="s">
        <v>2477</v>
      </c>
      <c r="C327" s="48" t="s">
        <v>3387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>
      <c r="B328" s="48" t="s">
        <v>2477</v>
      </c>
      <c r="C328" s="48" t="s">
        <v>3387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>
      <c r="B329" s="48" t="s">
        <v>2477</v>
      </c>
      <c r="C329" s="48" t="s">
        <v>3387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3506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>
      <c r="B330" s="48" t="s">
        <v>2477</v>
      </c>
      <c r="C330" s="48" t="s">
        <v>3387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>
      <c r="B331" s="48" t="s">
        <v>2477</v>
      </c>
      <c r="C331" s="48" t="s">
        <v>3387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3507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>
      <c r="B332" s="48" t="s">
        <v>2477</v>
      </c>
      <c r="C332" s="48" t="s">
        <v>3387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3508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>
      <c r="B333" s="48" t="s">
        <v>2477</v>
      </c>
      <c r="C333" s="48" t="s">
        <v>3387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3313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>
      <c r="B334" s="48" t="s">
        <v>2477</v>
      </c>
      <c r="C334" s="48" t="s">
        <v>3387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3151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>
      <c r="B335" s="48" t="s">
        <v>2477</v>
      </c>
      <c r="C335" s="48" t="s">
        <v>3387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>
      <c r="B336" s="48" t="s">
        <v>2477</v>
      </c>
      <c r="C336" s="48" t="s">
        <v>3387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>
      <c r="B337" s="48" t="s">
        <v>2477</v>
      </c>
      <c r="C337" s="48" t="s">
        <v>3387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>
      <c r="B338" s="48" t="s">
        <v>2477</v>
      </c>
      <c r="C338" s="48" t="s">
        <v>3387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>
      <c r="B339" s="48" t="s">
        <v>2477</v>
      </c>
      <c r="C339" s="48" t="s">
        <v>3387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3509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>
      <c r="B340" s="48" t="s">
        <v>2477</v>
      </c>
      <c r="C340" s="48" t="s">
        <v>3387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>
      <c r="B341" s="48" t="s">
        <v>2477</v>
      </c>
      <c r="C341" s="48" t="s">
        <v>3387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>
      <c r="B342" s="48" t="s">
        <v>2477</v>
      </c>
      <c r="C342" s="48" t="s">
        <v>3387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>
      <c r="B343" s="48" t="s">
        <v>2477</v>
      </c>
      <c r="C343" s="48" t="s">
        <v>3387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3134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>
      <c r="B344" s="48" t="s">
        <v>2477</v>
      </c>
      <c r="C344" s="48" t="s">
        <v>3387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>
      <c r="B345" s="48" t="s">
        <v>2477</v>
      </c>
      <c r="C345" s="48" t="s">
        <v>3387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>
      <c r="B346" s="48" t="s">
        <v>2477</v>
      </c>
      <c r="C346" s="48" t="s">
        <v>3387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>
      <c r="B347" s="48" t="s">
        <v>2477</v>
      </c>
      <c r="C347" s="48" t="s">
        <v>3387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3313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>
      <c r="B348" s="48" t="s">
        <v>2477</v>
      </c>
      <c r="C348" s="48" t="s">
        <v>3387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>
      <c r="B349" s="48" t="s">
        <v>2477</v>
      </c>
      <c r="C349" s="48" t="s">
        <v>3387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>
      <c r="B350" s="48" t="s">
        <v>2477</v>
      </c>
      <c r="C350" s="48" t="s">
        <v>3387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3510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>
      <c r="B351" s="48" t="s">
        <v>2477</v>
      </c>
      <c r="C351" s="48" t="s">
        <v>3387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>
      <c r="B352" s="48" t="s">
        <v>2477</v>
      </c>
      <c r="C352" s="48" t="s">
        <v>3387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>
      <c r="B353" s="48" t="s">
        <v>2477</v>
      </c>
      <c r="C353" s="48" t="s">
        <v>3387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>
      <c r="B354" s="48" t="s">
        <v>2477</v>
      </c>
      <c r="C354" s="48" t="s">
        <v>3387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>
      <c r="B355" s="48" t="s">
        <v>2477</v>
      </c>
      <c r="C355" s="48" t="s">
        <v>3387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>
      <c r="B356" s="48" t="s">
        <v>2477</v>
      </c>
      <c r="C356" s="48" t="s">
        <v>3387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>
      <c r="B357" s="48" t="s">
        <v>2477</v>
      </c>
      <c r="C357" s="48" t="s">
        <v>3387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>
      <c r="B358" s="48" t="s">
        <v>2477</v>
      </c>
      <c r="C358" s="48" t="s">
        <v>3387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>
      <c r="B359" s="48" t="s">
        <v>2477</v>
      </c>
      <c r="C359" s="48" t="s">
        <v>3387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3511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>
      <c r="B360" s="48" t="s">
        <v>2477</v>
      </c>
      <c r="C360" s="48" t="s">
        <v>3387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>
      <c r="B361" s="48" t="s">
        <v>2477</v>
      </c>
      <c r="C361" s="48" t="s">
        <v>3387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>
      <c r="B362" s="48" t="s">
        <v>2477</v>
      </c>
      <c r="C362" s="48" t="s">
        <v>3387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>
      <c r="B363" s="48" t="s">
        <v>2477</v>
      </c>
      <c r="C363" s="48" t="s">
        <v>3387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>
      <c r="B364" s="48" t="s">
        <v>2477</v>
      </c>
      <c r="C364" s="48" t="s">
        <v>3387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>
      <c r="B365" s="48" t="s">
        <v>2477</v>
      </c>
      <c r="C365" s="48" t="s">
        <v>3387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>
      <c r="B366" s="48" t="s">
        <v>2477</v>
      </c>
      <c r="C366" s="48" t="s">
        <v>3387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>
      <c r="B367" s="48" t="s">
        <v>2477</v>
      </c>
      <c r="C367" s="48" t="s">
        <v>3387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>
      <c r="B368" s="48" t="s">
        <v>2477</v>
      </c>
      <c r="C368" s="48" t="s">
        <v>3387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>
      <c r="B369" s="48" t="s">
        <v>2477</v>
      </c>
      <c r="C369" s="48" t="s">
        <v>3387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>
      <c r="B370" s="48" t="s">
        <v>2477</v>
      </c>
      <c r="C370" s="48" t="s">
        <v>3387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>
      <c r="B371" s="48" t="s">
        <v>2477</v>
      </c>
      <c r="C371" s="48" t="s">
        <v>3387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>
      <c r="B372" s="48" t="s">
        <v>2477</v>
      </c>
      <c r="C372" s="48" t="s">
        <v>3387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>
      <c r="B373" s="48" t="s">
        <v>2477</v>
      </c>
      <c r="C373" s="48" t="s">
        <v>3387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>
      <c r="B374" s="48" t="s">
        <v>2477</v>
      </c>
      <c r="C374" s="48" t="s">
        <v>3387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>
      <c r="B375" s="48" t="s">
        <v>2477</v>
      </c>
      <c r="C375" s="48" t="s">
        <v>3387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>
      <c r="B376" s="48" t="s">
        <v>2477</v>
      </c>
      <c r="C376" s="48" t="s">
        <v>3387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>
      <c r="B377" s="48" t="s">
        <v>2477</v>
      </c>
      <c r="C377" s="48" t="s">
        <v>3387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>
      <c r="B378" s="48" t="s">
        <v>2477</v>
      </c>
      <c r="C378" s="48" t="s">
        <v>3387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>
      <c r="B379" s="48" t="s">
        <v>2477</v>
      </c>
      <c r="C379" s="48" t="s">
        <v>3387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>
      <c r="B380" s="48" t="s">
        <v>2477</v>
      </c>
      <c r="C380" s="48" t="s">
        <v>3387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>
      <c r="B381" s="48" t="s">
        <v>2477</v>
      </c>
      <c r="C381" s="48" t="s">
        <v>3387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>
      <c r="B382" s="48" t="s">
        <v>2477</v>
      </c>
      <c r="C382" s="48" t="s">
        <v>3387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>
      <c r="B383" s="48" t="s">
        <v>2477</v>
      </c>
      <c r="C383" s="48" t="s">
        <v>3387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>
      <c r="B384" s="48" t="s">
        <v>2477</v>
      </c>
      <c r="C384" s="48" t="s">
        <v>3387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>
      <c r="B385" s="48" t="s">
        <v>2477</v>
      </c>
      <c r="C385" s="48" t="s">
        <v>3387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3512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>
      <c r="B386" s="48" t="s">
        <v>2478</v>
      </c>
      <c r="C386" s="48" t="s">
        <v>3387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3437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>
      <c r="B387" s="48" t="s">
        <v>2478</v>
      </c>
      <c r="C387" s="48" t="s">
        <v>3387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3513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>
      <c r="B388" s="48" t="s">
        <v>2477</v>
      </c>
      <c r="C388" s="48" t="s">
        <v>3387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>
      <c r="B389" s="48" t="s">
        <v>2478</v>
      </c>
      <c r="C389" s="48" t="s">
        <v>3387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3514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>
      <c r="B390" s="48" t="s">
        <v>2478</v>
      </c>
      <c r="C390" s="48" t="s">
        <v>3387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3515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>
      <c r="B391" s="48" t="s">
        <v>2478</v>
      </c>
      <c r="C391" s="48" t="s">
        <v>3387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3516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>
      <c r="B392" s="48" t="s">
        <v>2477</v>
      </c>
      <c r="C392" s="48" t="s">
        <v>3387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3517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>
      <c r="B393" s="48" t="s">
        <v>2477</v>
      </c>
      <c r="C393" s="48" t="s">
        <v>3387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>
      <c r="B394" s="48" t="s">
        <v>2477</v>
      </c>
      <c r="C394" s="48" t="s">
        <v>3387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3518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>
      <c r="B395" s="48" t="s">
        <v>2477</v>
      </c>
      <c r="C395" s="48" t="s">
        <v>3387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3519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>
      <c r="B396" s="48" t="s">
        <v>2478</v>
      </c>
      <c r="C396" s="48" t="s">
        <v>3387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3520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>
      <c r="B397" s="48" t="s">
        <v>2478</v>
      </c>
      <c r="C397" s="48" t="s">
        <v>3387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3521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>
      <c r="B398" s="48" t="s">
        <v>2477</v>
      </c>
      <c r="C398" s="48" t="s">
        <v>3387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3522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>
      <c r="B399" s="48" t="s">
        <v>2478</v>
      </c>
      <c r="C399" s="48" t="s">
        <v>3387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3523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>
      <c r="B400" s="48" t="s">
        <v>2478</v>
      </c>
      <c r="C400" s="48" t="s">
        <v>3387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3524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>
      <c r="B401" s="48" t="s">
        <v>2478</v>
      </c>
      <c r="C401" s="48" t="s">
        <v>3387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3525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>
      <c r="B402" s="48" t="s">
        <v>2477</v>
      </c>
      <c r="C402" s="48" t="s">
        <v>3387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>
      <c r="B403" s="48" t="s">
        <v>2478</v>
      </c>
      <c r="C403" s="48" t="s">
        <v>3387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3526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>
      <c r="B404" s="48" t="s">
        <v>2478</v>
      </c>
      <c r="C404" s="48" t="s">
        <v>3387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3143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>
      <c r="B405" s="48" t="s">
        <v>2478</v>
      </c>
      <c r="C405" s="48" t="s">
        <v>3387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3527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>
      <c r="B406" s="48" t="s">
        <v>2478</v>
      </c>
      <c r="C406" s="48" t="s">
        <v>3387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3496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>
      <c r="B407" s="48" t="s">
        <v>2478</v>
      </c>
      <c r="C407" s="48" t="s">
        <v>3387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3528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>
      <c r="B408" s="48" t="s">
        <v>2478</v>
      </c>
      <c r="C408" s="48" t="s">
        <v>3387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3529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>
      <c r="B409" s="48" t="s">
        <v>2478</v>
      </c>
      <c r="C409" s="48" t="s">
        <v>3387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3530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>
      <c r="B410" s="48" t="s">
        <v>2478</v>
      </c>
      <c r="C410" s="48" t="s">
        <v>3387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3437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>
      <c r="B411" s="48" t="s">
        <v>2477</v>
      </c>
      <c r="C411" s="48" t="s">
        <v>3387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3531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>
      <c r="B412" s="48" t="s">
        <v>2477</v>
      </c>
      <c r="C412" s="48" t="s">
        <v>3387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>
      <c r="B413" s="48" t="s">
        <v>2477</v>
      </c>
      <c r="C413" s="48" t="s">
        <v>3387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3532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>
      <c r="B414" s="48" t="s">
        <v>2477</v>
      </c>
      <c r="C414" s="48" t="s">
        <v>3387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3533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>
      <c r="B415" s="48" t="s">
        <v>2477</v>
      </c>
      <c r="C415" s="48" t="s">
        <v>3387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>
      <c r="B416" s="48" t="s">
        <v>2478</v>
      </c>
      <c r="C416" s="48" t="s">
        <v>3387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3534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>
      <c r="B417" s="48" t="s">
        <v>2478</v>
      </c>
      <c r="C417" s="48" t="s">
        <v>3387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3535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>
      <c r="B418" s="48" t="s">
        <v>2478</v>
      </c>
      <c r="C418" s="48" t="s">
        <v>3387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3536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>
      <c r="B419" s="48" t="s">
        <v>2478</v>
      </c>
      <c r="C419" s="48" t="s">
        <v>3387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3537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>
      <c r="B420" s="48" t="s">
        <v>2478</v>
      </c>
      <c r="C420" s="48" t="s">
        <v>3387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3538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>
      <c r="B421" s="48" t="s">
        <v>2477</v>
      </c>
      <c r="C421" s="48" t="s">
        <v>3387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>
      <c r="B422" s="48" t="s">
        <v>2477</v>
      </c>
      <c r="C422" s="48" t="s">
        <v>3387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3231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>
      <c r="B423" s="48" t="s">
        <v>2477</v>
      </c>
      <c r="C423" s="48" t="s">
        <v>3387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3539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>
      <c r="B424" s="48" t="s">
        <v>2477</v>
      </c>
      <c r="C424" s="48" t="s">
        <v>3387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3540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>
      <c r="B425" s="48" t="s">
        <v>2477</v>
      </c>
      <c r="C425" s="48" t="s">
        <v>3387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3541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>
      <c r="B426" s="48" t="s">
        <v>2477</v>
      </c>
      <c r="C426" s="48" t="s">
        <v>3387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3542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>
      <c r="B427" s="48" t="s">
        <v>2478</v>
      </c>
      <c r="C427" s="48" t="s">
        <v>3387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3543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>
      <c r="B428" s="48" t="s">
        <v>2478</v>
      </c>
      <c r="C428" s="48" t="s">
        <v>3387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3544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>
      <c r="B429" s="48" t="s">
        <v>2478</v>
      </c>
      <c r="C429" s="48" t="s">
        <v>3387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3545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>
      <c r="B430" s="48" t="s">
        <v>2478</v>
      </c>
      <c r="C430" s="48" t="s">
        <v>3387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3546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>
      <c r="B431" s="48" t="s">
        <v>2478</v>
      </c>
      <c r="C431" s="48" t="s">
        <v>3387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3547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>
      <c r="B432" s="48" t="s">
        <v>2478</v>
      </c>
      <c r="C432" s="48" t="s">
        <v>3387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>
      <c r="B433" s="48" t="s">
        <v>2478</v>
      </c>
      <c r="C433" s="48" t="s">
        <v>3387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3548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>
      <c r="B434" s="48" t="s">
        <v>2477</v>
      </c>
      <c r="C434" s="48" t="s">
        <v>3387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3549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>
      <c r="B435" s="48" t="s">
        <v>2477</v>
      </c>
      <c r="C435" s="48" t="s">
        <v>3387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3313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>
      <c r="B436" s="48" t="s">
        <v>2477</v>
      </c>
      <c r="C436" s="48" t="s">
        <v>3387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3550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>
      <c r="B437" s="48" t="s">
        <v>2477</v>
      </c>
      <c r="C437" s="48" t="s">
        <v>3387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>
      <c r="B438" s="48" t="s">
        <v>2477</v>
      </c>
      <c r="C438" s="48" t="s">
        <v>3387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>
      <c r="B439" s="48" t="s">
        <v>2477</v>
      </c>
      <c r="C439" s="48" t="s">
        <v>3387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>
      <c r="B440" s="48" t="s">
        <v>2477</v>
      </c>
      <c r="C440" s="48" t="s">
        <v>3387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>
      <c r="B441" s="48" t="s">
        <v>2477</v>
      </c>
      <c r="C441" s="48" t="s">
        <v>3387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>
      <c r="B442" s="48" t="s">
        <v>2477</v>
      </c>
      <c r="C442" s="48" t="s">
        <v>3387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3551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>
      <c r="B443" s="48" t="s">
        <v>2477</v>
      </c>
      <c r="C443" s="48" t="s">
        <v>3387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>
      <c r="B444" s="48" t="s">
        <v>2477</v>
      </c>
      <c r="C444" s="48" t="s">
        <v>3387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>
      <c r="B445" s="48" t="s">
        <v>2477</v>
      </c>
      <c r="C445" s="48" t="s">
        <v>3387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3227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>
      <c r="B446" s="48" t="s">
        <v>2477</v>
      </c>
      <c r="C446" s="48" t="s">
        <v>3387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>
      <c r="B447" s="48" t="s">
        <v>2477</v>
      </c>
      <c r="C447" s="48" t="s">
        <v>3387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>
      <c r="B448" s="48" t="s">
        <v>2477</v>
      </c>
      <c r="C448" s="48" t="s">
        <v>3387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>
      <c r="B449" s="48" t="s">
        <v>2477</v>
      </c>
      <c r="C449" s="48" t="s">
        <v>3387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>
      <c r="B450" s="48" t="s">
        <v>2477</v>
      </c>
      <c r="C450" s="48" t="s">
        <v>3387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>
      <c r="B451" s="48" t="s">
        <v>2477</v>
      </c>
      <c r="C451" s="48" t="s">
        <v>3387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2946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>
      <c r="B452" s="48" t="s">
        <v>2478</v>
      </c>
      <c r="C452" s="48" t="s">
        <v>3387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3437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>
      <c r="B453" s="48" t="s">
        <v>2478</v>
      </c>
      <c r="C453" s="48" t="s">
        <v>3387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3552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>
      <c r="B454" s="48" t="s">
        <v>2478</v>
      </c>
      <c r="C454" s="48" t="s">
        <v>3387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>
      <c r="B455" s="48" t="s">
        <v>2478</v>
      </c>
      <c r="C455" s="48" t="s">
        <v>3387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>
      <c r="B456" s="48" t="s">
        <v>2478</v>
      </c>
      <c r="C456" s="48" t="s">
        <v>3387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>
      <c r="B457" s="48" t="s">
        <v>2478</v>
      </c>
      <c r="C457" s="48" t="s">
        <v>3387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3553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>
      <c r="B458" s="48" t="s">
        <v>2478</v>
      </c>
      <c r="C458" s="48" t="s">
        <v>3387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3554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>
      <c r="B459" s="48" t="s">
        <v>2478</v>
      </c>
      <c r="C459" s="48" t="s">
        <v>3387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3555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>
      <c r="B460" s="48" t="s">
        <v>2478</v>
      </c>
      <c r="C460" s="48" t="s">
        <v>3387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3556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>
      <c r="B461" s="48" t="s">
        <v>2478</v>
      </c>
      <c r="C461" s="48" t="s">
        <v>3387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3557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>
      <c r="B462" s="48" t="s">
        <v>2478</v>
      </c>
      <c r="C462" s="48" t="s">
        <v>3387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3558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>
      <c r="B463" s="48" t="s">
        <v>2478</v>
      </c>
      <c r="C463" s="48" t="s">
        <v>3387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3252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>
      <c r="B464" s="48" t="s">
        <v>2478</v>
      </c>
      <c r="C464" s="48" t="s">
        <v>3387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>
      <c r="B465" s="48" t="s">
        <v>2477</v>
      </c>
      <c r="C465" s="48" t="s">
        <v>3387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>
      <c r="B466" s="48" t="s">
        <v>2477</v>
      </c>
      <c r="C466" s="48" t="s">
        <v>3387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>
      <c r="B467" s="48" t="s">
        <v>2477</v>
      </c>
      <c r="C467" s="48" t="s">
        <v>3387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>
      <c r="B468" s="48" t="s">
        <v>2477</v>
      </c>
      <c r="C468" s="48" t="s">
        <v>3387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>
      <c r="B469" s="48" t="s">
        <v>2477</v>
      </c>
      <c r="C469" s="48" t="s">
        <v>3387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3559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>
      <c r="B470" s="48" t="s">
        <v>2477</v>
      </c>
      <c r="C470" s="48" t="s">
        <v>3387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3560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>
      <c r="B471" s="48" t="s">
        <v>2477</v>
      </c>
      <c r="C471" s="48" t="s">
        <v>3387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3326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>
      <c r="B472" s="48" t="s">
        <v>2477</v>
      </c>
      <c r="C472" s="48" t="s">
        <v>3387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>
      <c r="B473" s="48" t="s">
        <v>2477</v>
      </c>
      <c r="C473" s="48" t="s">
        <v>3387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>
      <c r="B474" s="48" t="s">
        <v>2477</v>
      </c>
      <c r="C474" s="48" t="s">
        <v>3387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>
      <c r="B475" s="48" t="s">
        <v>2477</v>
      </c>
      <c r="C475" s="48" t="s">
        <v>3387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>
      <c r="B476" s="48" t="s">
        <v>2477</v>
      </c>
      <c r="C476" s="48" t="s">
        <v>3387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>
      <c r="B477" s="48" t="s">
        <v>2477</v>
      </c>
      <c r="C477" s="48" t="s">
        <v>3387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>
      <c r="B478" s="48" t="s">
        <v>2477</v>
      </c>
      <c r="C478" s="48" t="s">
        <v>3387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3111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>
      <c r="B479" s="48" t="s">
        <v>2477</v>
      </c>
      <c r="C479" s="48" t="s">
        <v>3387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>
      <c r="B480" s="48" t="s">
        <v>2477</v>
      </c>
      <c r="C480" s="48" t="s">
        <v>3387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>
      <c r="B481" s="48" t="s">
        <v>2477</v>
      </c>
      <c r="C481" s="48" t="s">
        <v>3387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>
      <c r="B482" s="48" t="s">
        <v>2477</v>
      </c>
      <c r="C482" s="48" t="s">
        <v>3387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>
      <c r="B483" s="48" t="s">
        <v>2478</v>
      </c>
      <c r="C483" s="48" t="s">
        <v>3387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3437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>
      <c r="B484" s="48" t="s">
        <v>2478</v>
      </c>
      <c r="C484" s="48" t="s">
        <v>3387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3561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>
      <c r="B485" s="48" t="s">
        <v>2478</v>
      </c>
      <c r="C485" s="48" t="s">
        <v>3387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3562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>
      <c r="B486" s="48" t="s">
        <v>2478</v>
      </c>
      <c r="C486" s="48" t="s">
        <v>3387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>
      <c r="B487" s="48" t="s">
        <v>2478</v>
      </c>
      <c r="C487" s="48" t="s">
        <v>3387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3563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>
      <c r="B488" s="48" t="s">
        <v>2477</v>
      </c>
      <c r="C488" s="48" t="s">
        <v>3387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>
      <c r="B489" s="48" t="s">
        <v>2477</v>
      </c>
      <c r="C489" s="48" t="s">
        <v>3387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>
      <c r="B490" s="48" t="s">
        <v>2477</v>
      </c>
      <c r="C490" s="48" t="s">
        <v>3387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2982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>
      <c r="B491" s="48" t="s">
        <v>2477</v>
      </c>
      <c r="C491" s="48" t="s">
        <v>3387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3564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>
      <c r="B492" s="48" t="s">
        <v>2478</v>
      </c>
      <c r="C492" s="48" t="s">
        <v>3387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3437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>
      <c r="B493" s="48" t="s">
        <v>2477</v>
      </c>
      <c r="C493" s="48" t="s">
        <v>3387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>
      <c r="B494" s="48" t="s">
        <v>2477</v>
      </c>
      <c r="C494" s="48" t="s">
        <v>3387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3565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>
      <c r="B495" s="48" t="s">
        <v>2477</v>
      </c>
      <c r="C495" s="48" t="s">
        <v>3387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3565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>
      <c r="B496" s="48" t="s">
        <v>2477</v>
      </c>
      <c r="C496" s="48" t="s">
        <v>3387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>
      <c r="B497" s="48" t="s">
        <v>2478</v>
      </c>
      <c r="C497" s="48" t="s">
        <v>3387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>
      <c r="B498" s="48" t="s">
        <v>2478</v>
      </c>
      <c r="C498" s="48" t="s">
        <v>3387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>
      <c r="B499" s="48" t="s">
        <v>2478</v>
      </c>
      <c r="C499" s="48" t="s">
        <v>3387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>
      <c r="B500" s="48" t="s">
        <v>2477</v>
      </c>
      <c r="C500" s="48" t="s">
        <v>3387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3566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>
      <c r="B501" s="48" t="s">
        <v>2478</v>
      </c>
      <c r="C501" s="48" t="s">
        <v>3387</v>
      </c>
      <c r="D501" s="16">
        <v>46189</v>
      </c>
      <c r="E501" s="48" t="s">
        <v>2413</v>
      </c>
      <c r="F501" s="17" t="s">
        <v>2</v>
      </c>
      <c r="G501" s="17"/>
      <c r="H501" s="17" t="s">
        <v>3567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>
      <c r="B502" s="48" t="s">
        <v>2478</v>
      </c>
      <c r="C502" s="48" t="s">
        <v>3387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3569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>
      <c r="B503" s="48" t="s">
        <v>2478</v>
      </c>
      <c r="C503" s="48" t="s">
        <v>3387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3568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>
      <c r="B504" s="48" t="s">
        <v>2477</v>
      </c>
      <c r="C504" s="48" t="s">
        <v>3387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>
      <c r="B505" s="48" t="s">
        <v>2477</v>
      </c>
      <c r="C505" s="48" t="s">
        <v>3387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>
      <c r="B506" s="48" t="s">
        <v>2477</v>
      </c>
      <c r="C506" s="48" t="s">
        <v>3387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>
      <c r="B507" s="48" t="s">
        <v>2477</v>
      </c>
      <c r="C507" s="48" t="s">
        <v>3387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>
      <c r="B508" s="48" t="s">
        <v>2477</v>
      </c>
      <c r="C508" s="48" t="s">
        <v>3387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>
      <c r="B509" s="48" t="s">
        <v>2477</v>
      </c>
      <c r="C509" s="48" t="s">
        <v>3387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>
      <c r="B510" s="48" t="s">
        <v>2477</v>
      </c>
      <c r="C510" s="48" t="s">
        <v>3387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>
      <c r="B511" s="48" t="s">
        <v>2477</v>
      </c>
      <c r="C511" s="48" t="s">
        <v>3387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>
      <c r="B512" s="48" t="s">
        <v>2477</v>
      </c>
      <c r="C512" s="48" t="s">
        <v>3387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>
      <c r="B513" s="48" t="s">
        <v>2477</v>
      </c>
      <c r="C513" s="48" t="s">
        <v>3387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>
      <c r="B514" s="48" t="s">
        <v>2477</v>
      </c>
      <c r="C514" s="48" t="s">
        <v>3387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>
      <c r="B515" s="48" t="s">
        <v>2478</v>
      </c>
      <c r="C515" s="48" t="s">
        <v>3387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3437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>
      <c r="B516" s="48" t="s">
        <v>2477</v>
      </c>
      <c r="C516" s="48" t="s">
        <v>3387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>
      <c r="B517" s="48" t="s">
        <v>2477</v>
      </c>
      <c r="C517" s="48" t="s">
        <v>3387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3570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>
      <c r="B518" s="48" t="s">
        <v>2477</v>
      </c>
      <c r="C518" s="48" t="s">
        <v>3387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3571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>
      <c r="B519" s="48" t="s">
        <v>2478</v>
      </c>
      <c r="C519" s="48" t="s">
        <v>3387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3572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>
      <c r="B520" s="48" t="s">
        <v>2478</v>
      </c>
      <c r="C520" s="48" t="s">
        <v>3387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3573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>
      <c r="B521" s="48" t="s">
        <v>2478</v>
      </c>
      <c r="C521" s="48" t="s">
        <v>3387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3574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>
      <c r="B522" s="48" t="s">
        <v>2478</v>
      </c>
      <c r="C522" s="48" t="s">
        <v>3387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3574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>
      <c r="B523" s="48" t="s">
        <v>2478</v>
      </c>
      <c r="C523" s="48" t="s">
        <v>3387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3575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>
      <c r="B524" s="48" t="s">
        <v>2478</v>
      </c>
      <c r="C524" s="48" t="s">
        <v>3387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3576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>
      <c r="B525" s="48" t="s">
        <v>2478</v>
      </c>
      <c r="C525" s="48" t="s">
        <v>3387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3577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>
      <c r="B526" s="48" t="s">
        <v>2478</v>
      </c>
      <c r="C526" s="48" t="s">
        <v>3387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>
      <c r="B527" s="48" t="s">
        <v>2477</v>
      </c>
      <c r="C527" s="48" t="s">
        <v>3387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>
      <c r="B528" s="48" t="s">
        <v>2477</v>
      </c>
      <c r="C528" s="48" t="s">
        <v>3387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>
      <c r="B529" s="48" t="s">
        <v>2477</v>
      </c>
      <c r="C529" s="48" t="s">
        <v>3387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3578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>
      <c r="B530" s="48" t="s">
        <v>2477</v>
      </c>
      <c r="C530" s="48" t="s">
        <v>3387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>
      <c r="B531" s="48" t="s">
        <v>2478</v>
      </c>
      <c r="C531" s="48" t="s">
        <v>3387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3579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>
      <c r="B532" s="48" t="s">
        <v>2478</v>
      </c>
      <c r="C532" s="48" t="s">
        <v>3387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3580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>
      <c r="B533" s="48" t="s">
        <v>2478</v>
      </c>
      <c r="C533" s="48" t="s">
        <v>3387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3581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>
      <c r="B534" s="48" t="s">
        <v>2478</v>
      </c>
      <c r="C534" s="48" t="s">
        <v>3387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3582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>
      <c r="B535" s="48" t="s">
        <v>2478</v>
      </c>
      <c r="C535" s="48" t="s">
        <v>3387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3583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>
      <c r="B536" s="48" t="s">
        <v>2478</v>
      </c>
      <c r="C536" s="48" t="s">
        <v>3387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3584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>
      <c r="B537" s="48" t="s">
        <v>2478</v>
      </c>
      <c r="C537" s="48" t="s">
        <v>3387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3585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>
      <c r="B538" s="48" t="s">
        <v>2478</v>
      </c>
      <c r="C538" s="48" t="s">
        <v>3387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3586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>
      <c r="B539" s="48" t="s">
        <v>2478</v>
      </c>
      <c r="C539" s="48" t="s">
        <v>3387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3587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>
      <c r="B540" s="48" t="s">
        <v>2478</v>
      </c>
      <c r="C540" s="48" t="s">
        <v>3387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3589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>
      <c r="B541" s="48" t="s">
        <v>2478</v>
      </c>
      <c r="C541" s="48" t="s">
        <v>3387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3588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>
      <c r="B542" s="48" t="s">
        <v>2477</v>
      </c>
      <c r="C542" s="48" t="s">
        <v>3387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>
      <c r="B543" s="48" t="s">
        <v>2477</v>
      </c>
      <c r="C543" s="48" t="s">
        <v>3387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2949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>
      <c r="B544" s="48" t="s">
        <v>2477</v>
      </c>
      <c r="C544" s="48" t="s">
        <v>3387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>
      <c r="B545" s="48" t="s">
        <v>2477</v>
      </c>
      <c r="C545" s="48" t="s">
        <v>3387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>
      <c r="B546" s="48" t="s">
        <v>2477</v>
      </c>
      <c r="C546" s="48" t="s">
        <v>3387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>
      <c r="B547" s="48" t="s">
        <v>2478</v>
      </c>
      <c r="C547" s="48" t="s">
        <v>3387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3437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>
      <c r="B548" s="48" t="s">
        <v>2478</v>
      </c>
      <c r="C548" s="48" t="s">
        <v>3387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3590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>
      <c r="B549" s="48" t="s">
        <v>2478</v>
      </c>
      <c r="C549" s="48" t="s">
        <v>3387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3591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>
      <c r="B550" s="48" t="s">
        <v>2478</v>
      </c>
      <c r="C550" s="48" t="s">
        <v>3387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3592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>
      <c r="B551" s="48" t="s">
        <v>2478</v>
      </c>
      <c r="C551" s="48" t="s">
        <v>3387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3593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>
      <c r="B552" s="48" t="s">
        <v>2478</v>
      </c>
      <c r="C552" s="48" t="s">
        <v>3387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>
      <c r="B553" s="48" t="s">
        <v>2477</v>
      </c>
      <c r="C553" s="48" t="s">
        <v>3387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>
      <c r="B554" s="48" t="s">
        <v>2477</v>
      </c>
      <c r="C554" s="48" t="s">
        <v>3387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3376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>
      <c r="B555" s="48" t="s">
        <v>2477</v>
      </c>
      <c r="C555" s="48" t="s">
        <v>3387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3594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>
      <c r="B556" s="48" t="s">
        <v>2477</v>
      </c>
      <c r="C556" s="48" t="s">
        <v>3387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>
      <c r="B557" s="48" t="s">
        <v>2477</v>
      </c>
      <c r="C557" s="48" t="s">
        <v>3387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3213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>
      <c r="B558" s="48" t="s">
        <v>2477</v>
      </c>
      <c r="C558" s="48" t="s">
        <v>3387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3259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>
      <c r="B559" s="48" t="s">
        <v>2477</v>
      </c>
      <c r="C559" s="48" t="s">
        <v>3387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3348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>
      <c r="B560" s="48" t="s">
        <v>2478</v>
      </c>
      <c r="C560" s="48" t="s">
        <v>3387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3595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>
      <c r="B561" s="48" t="s">
        <v>2478</v>
      </c>
      <c r="C561" s="48" t="s">
        <v>3387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3437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>
      <c r="B562" s="48" t="s">
        <v>2478</v>
      </c>
      <c r="C562" s="48" t="s">
        <v>3387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3596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>
      <c r="B563" s="48" t="s">
        <v>2478</v>
      </c>
      <c r="C563" s="48" t="s">
        <v>3387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3595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>
      <c r="B564" s="48" t="s">
        <v>2478</v>
      </c>
      <c r="C564" s="48" t="s">
        <v>3387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3597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>
      <c r="B565" s="48" t="s">
        <v>2478</v>
      </c>
      <c r="C565" s="48" t="s">
        <v>3387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>
      <c r="B566" s="48" t="s">
        <v>2478</v>
      </c>
      <c r="C566" s="48" t="s">
        <v>3387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>
      <c r="B567" s="48" t="s">
        <v>2478</v>
      </c>
      <c r="C567" s="48" t="s">
        <v>3387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3120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>
      <c r="B568" s="48" t="s">
        <v>2478</v>
      </c>
      <c r="C568" s="48" t="s">
        <v>3387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3598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>
      <c r="B569" s="48" t="s">
        <v>2478</v>
      </c>
      <c r="C569" s="48" t="s">
        <v>3387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3598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>
      <c r="B570" s="48" t="s">
        <v>2478</v>
      </c>
      <c r="C570" s="48" t="s">
        <v>3387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3599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>
      <c r="B571" s="48" t="s">
        <v>2478</v>
      </c>
      <c r="C571" s="48" t="s">
        <v>3387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3600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>
      <c r="B572" s="48" t="s">
        <v>2478</v>
      </c>
      <c r="C572" s="48" t="s">
        <v>3387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3601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>
      <c r="B573" s="48" t="s">
        <v>2477</v>
      </c>
      <c r="C573" s="48" t="s">
        <v>3387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>
      <c r="B574" s="48" t="s">
        <v>2477</v>
      </c>
      <c r="C574" s="48" t="s">
        <v>3387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3602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>
      <c r="B575" s="48" t="s">
        <v>2477</v>
      </c>
      <c r="C575" s="48" t="s">
        <v>3387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3603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>
      <c r="B576" s="48" t="s">
        <v>2477</v>
      </c>
      <c r="C576" s="48" t="s">
        <v>3387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3604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>
      <c r="B577" s="48" t="s">
        <v>2478</v>
      </c>
      <c r="C577" s="48" t="s">
        <v>3387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3437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>
      <c r="B578" s="48" t="s">
        <v>2477</v>
      </c>
      <c r="C578" s="48" t="s">
        <v>3387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>
      <c r="B579" s="48" t="s">
        <v>2477</v>
      </c>
      <c r="C579" s="48" t="s">
        <v>3387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3313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>
      <c r="B580" s="48" t="s">
        <v>2477</v>
      </c>
      <c r="C580" s="48" t="s">
        <v>3387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>
      <c r="B581" s="48" t="s">
        <v>2477</v>
      </c>
      <c r="C581" s="48" t="s">
        <v>3387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>
      <c r="B582" s="48" t="s">
        <v>2477</v>
      </c>
      <c r="C582" s="48" t="s">
        <v>3387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>
      <c r="B583" s="48" t="s">
        <v>2477</v>
      </c>
      <c r="C583" s="48" t="s">
        <v>3387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>
      <c r="B584" s="48" t="s">
        <v>2477</v>
      </c>
      <c r="C584" s="48" t="s">
        <v>3387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>
      <c r="B585" s="48" t="s">
        <v>2478</v>
      </c>
      <c r="C585" s="48" t="s">
        <v>3387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3605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>
      <c r="B586" s="48" t="s">
        <v>2478</v>
      </c>
      <c r="C586" s="48" t="s">
        <v>3387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3606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>
      <c r="B587" s="48" t="s">
        <v>2477</v>
      </c>
      <c r="C587" s="48" t="s">
        <v>3387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>
      <c r="B588" s="48" t="s">
        <v>2477</v>
      </c>
      <c r="C588" s="48" t="s">
        <v>3387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>
      <c r="B589" s="48" t="s">
        <v>2477</v>
      </c>
      <c r="C589" s="48" t="s">
        <v>3387</v>
      </c>
      <c r="D589" s="16">
        <v>46195</v>
      </c>
      <c r="E589" s="48" t="s">
        <v>2496</v>
      </c>
      <c r="F589" s="17" t="s">
        <v>2</v>
      </c>
      <c r="G589" s="17" t="s">
        <v>3607</v>
      </c>
      <c r="H589" s="17" t="s">
        <v>3608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>
      <c r="B590" s="48" t="s">
        <v>2477</v>
      </c>
      <c r="C590" s="48" t="s">
        <v>3387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>
      <c r="B591" s="48" t="s">
        <v>2477</v>
      </c>
      <c r="C591" s="48" t="s">
        <v>3387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>
      <c r="B592" s="48" t="s">
        <v>2477</v>
      </c>
      <c r="C592" s="48" t="s">
        <v>3387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2967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>
      <c r="B593" s="48" t="s">
        <v>2477</v>
      </c>
      <c r="C593" s="48" t="s">
        <v>3387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3560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>
      <c r="B594" s="48" t="s">
        <v>2477</v>
      </c>
      <c r="C594" s="48" t="s">
        <v>3387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3326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>
      <c r="B595" s="48" t="s">
        <v>2477</v>
      </c>
      <c r="C595" s="48" t="s">
        <v>3387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>
      <c r="B596" s="48" t="s">
        <v>2477</v>
      </c>
      <c r="C596" s="48" t="s">
        <v>3387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>
      <c r="B597" s="48" t="s">
        <v>2477</v>
      </c>
      <c r="C597" s="48" t="s">
        <v>3387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>
      <c r="B598" s="48" t="s">
        <v>2477</v>
      </c>
      <c r="C598" s="48" t="s">
        <v>3387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>
      <c r="B599" s="48" t="s">
        <v>2477</v>
      </c>
      <c r="C599" s="48" t="s">
        <v>3387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>
      <c r="B600" s="48" t="s">
        <v>2477</v>
      </c>
      <c r="C600" s="48" t="s">
        <v>3387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>
      <c r="B601" s="48" t="s">
        <v>2477</v>
      </c>
      <c r="C601" s="48" t="s">
        <v>3387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>
      <c r="B602" s="48" t="s">
        <v>2477</v>
      </c>
      <c r="C602" s="48" t="s">
        <v>3387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>
      <c r="B603" s="48" t="s">
        <v>2477</v>
      </c>
      <c r="C603" s="48" t="s">
        <v>3387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>
      <c r="B604" s="48" t="s">
        <v>2477</v>
      </c>
      <c r="C604" s="48" t="s">
        <v>3387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>
      <c r="B605" s="48" t="s">
        <v>2477</v>
      </c>
      <c r="C605" s="48" t="s">
        <v>3387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>
      <c r="B606" s="48" t="s">
        <v>2478</v>
      </c>
      <c r="C606" s="48" t="s">
        <v>3387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3609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>
      <c r="B607" s="48" t="s">
        <v>2478</v>
      </c>
      <c r="C607" s="48" t="s">
        <v>3387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>
      <c r="B608" s="48" t="s">
        <v>2478</v>
      </c>
      <c r="C608" s="48" t="s">
        <v>3387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3402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>
      <c r="B609" s="48" t="s">
        <v>2478</v>
      </c>
      <c r="C609" s="48" t="s">
        <v>3387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3610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>
      <c r="B610" s="48" t="s">
        <v>2478</v>
      </c>
      <c r="C610" s="48" t="s">
        <v>3387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3437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>
      <c r="B611" s="48" t="s">
        <v>2478</v>
      </c>
      <c r="C611" s="48" t="s">
        <v>3387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3611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>
      <c r="B612" s="48" t="s">
        <v>2478</v>
      </c>
      <c r="C612" s="48" t="s">
        <v>3387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>
      <c r="B613" s="48" t="s">
        <v>2478</v>
      </c>
      <c r="C613" s="48" t="s">
        <v>3387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3612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>
      <c r="B614" s="48" t="s">
        <v>2478</v>
      </c>
      <c r="C614" s="48" t="s">
        <v>3387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>
      <c r="B615" s="48" t="s">
        <v>2478</v>
      </c>
      <c r="C615" s="48" t="s">
        <v>3387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3613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>
      <c r="B616" s="48" t="s">
        <v>2478</v>
      </c>
      <c r="C616" s="48" t="s">
        <v>3387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3614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>
      <c r="B617" s="48" t="s">
        <v>2477</v>
      </c>
      <c r="C617" s="48" t="s">
        <v>3387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3615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>
      <c r="B618" s="48" t="s">
        <v>2477</v>
      </c>
      <c r="C618" s="48" t="s">
        <v>3387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3324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>
      <c r="B619" s="48" t="s">
        <v>2477</v>
      </c>
      <c r="C619" s="48" t="s">
        <v>3387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3616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>
      <c r="B620" s="48" t="s">
        <v>2478</v>
      </c>
      <c r="C620" s="48" t="s">
        <v>3387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3617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>
      <c r="B621" s="48" t="s">
        <v>2478</v>
      </c>
      <c r="C621" s="48" t="s">
        <v>3387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3618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>
      <c r="B622" s="48" t="s">
        <v>2478</v>
      </c>
      <c r="C622" s="48" t="s">
        <v>3387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3619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>
      <c r="B623" s="48" t="s">
        <v>2478</v>
      </c>
      <c r="C623" s="48" t="s">
        <v>3387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3620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>
      <c r="B624" s="48" t="s">
        <v>2478</v>
      </c>
      <c r="C624" s="48" t="s">
        <v>3387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3621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>
      <c r="B625" s="48" t="s">
        <v>2478</v>
      </c>
      <c r="C625" s="48" t="s">
        <v>3387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>
      <c r="B626" s="48" t="s">
        <v>2478</v>
      </c>
      <c r="C626" s="48" t="s">
        <v>3387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3659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>
      <c r="B627" s="48" t="s">
        <v>2478</v>
      </c>
      <c r="C627" s="48" t="s">
        <v>3387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3660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>
      <c r="B628" s="48" t="s">
        <v>2478</v>
      </c>
      <c r="C628" s="48" t="s">
        <v>3387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3661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>
      <c r="B629" s="48" t="s">
        <v>2477</v>
      </c>
      <c r="C629" s="48" t="s">
        <v>3387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>
      <c r="B630" s="48" t="s">
        <v>2477</v>
      </c>
      <c r="C630" s="48" t="s">
        <v>3387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3511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>
      <c r="B631" s="48" t="s">
        <v>2477</v>
      </c>
      <c r="C631" s="48" t="s">
        <v>3387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>
      <c r="B632" s="48" t="s">
        <v>2477</v>
      </c>
      <c r="C632" s="48" t="s">
        <v>3387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>
      <c r="B633" s="48" t="s">
        <v>2478</v>
      </c>
      <c r="C633" s="48" t="s">
        <v>3387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3662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>
      <c r="B634" s="48" t="s">
        <v>2478</v>
      </c>
      <c r="C634" s="48" t="s">
        <v>3387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3662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>
      <c r="B635" s="48" t="s">
        <v>2478</v>
      </c>
      <c r="C635" s="48" t="s">
        <v>3387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3663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>
      <c r="B636" s="48" t="s">
        <v>2478</v>
      </c>
      <c r="C636" s="48" t="s">
        <v>3387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3664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>
      <c r="B637" s="48" t="s">
        <v>2478</v>
      </c>
      <c r="C637" s="48" t="s">
        <v>3387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3437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>
      <c r="B638" s="48" t="s">
        <v>2478</v>
      </c>
      <c r="C638" s="48" t="s">
        <v>3387</v>
      </c>
      <c r="D638" s="56">
        <v>46198</v>
      </c>
      <c r="E638" s="52" t="s">
        <v>2413</v>
      </c>
      <c r="F638" s="17" t="s">
        <v>2</v>
      </c>
      <c r="G638" s="17" t="s">
        <v>32</v>
      </c>
      <c r="H638" s="17" t="s">
        <v>3665</v>
      </c>
      <c r="I638" s="29">
        <v>3171.14</v>
      </c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18520.749999999993</v>
      </c>
      <c r="L638" s="20">
        <f>IF(FluxoCaixa101315141918[[#This Row],[Entrada / Saída]]="Saída",FluxoCaixa101315141918[[#This Row],[R$ (Valores)]]*-1,FluxoCaixa101315141918[[#This Row],[R$ (Valores)]])</f>
        <v>-3171.14</v>
      </c>
    </row>
    <row r="639" spans="2:12">
      <c r="B639" s="48" t="s">
        <v>2478</v>
      </c>
      <c r="C639" s="48" t="s">
        <v>3387</v>
      </c>
      <c r="D639" s="56">
        <v>46198</v>
      </c>
      <c r="E639" s="52" t="s">
        <v>2413</v>
      </c>
      <c r="F639" s="17" t="s">
        <v>2</v>
      </c>
      <c r="G639" s="17" t="s">
        <v>32</v>
      </c>
      <c r="H639" s="17" t="s">
        <v>3666</v>
      </c>
      <c r="I639" s="29">
        <v>2627.08</v>
      </c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15893.669999999993</v>
      </c>
      <c r="L639" s="20">
        <f>IF(FluxoCaixa101315141918[[#This Row],[Entrada / Saída]]="Saída",FluxoCaixa101315141918[[#This Row],[R$ (Valores)]]*-1,FluxoCaixa101315141918[[#This Row],[R$ (Valores)]])</f>
        <v>-2627.08</v>
      </c>
    </row>
    <row r="640" spans="2:12">
      <c r="B640" s="48" t="s">
        <v>2478</v>
      </c>
      <c r="C640" s="48" t="s">
        <v>3387</v>
      </c>
      <c r="D640" s="56">
        <v>46198</v>
      </c>
      <c r="E640" s="52" t="s">
        <v>2413</v>
      </c>
      <c r="F640" s="17" t="s">
        <v>2</v>
      </c>
      <c r="G640" s="17" t="s">
        <v>79</v>
      </c>
      <c r="H640" s="17" t="s">
        <v>3667</v>
      </c>
      <c r="I640" s="29">
        <v>499.62</v>
      </c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15394.049999999992</v>
      </c>
      <c r="L640" s="20">
        <f>IF(FluxoCaixa101315141918[[#This Row],[Entrada / Saída]]="Saída",FluxoCaixa101315141918[[#This Row],[R$ (Valores)]]*-1,FluxoCaixa101315141918[[#This Row],[R$ (Valores)]])</f>
        <v>-499.62</v>
      </c>
    </row>
    <row r="641" spans="2:12">
      <c r="B641" s="48" t="s">
        <v>2477</v>
      </c>
      <c r="C641" s="48" t="s">
        <v>3387</v>
      </c>
      <c r="D641" s="56">
        <v>46198</v>
      </c>
      <c r="E641" s="52" t="s">
        <v>2413</v>
      </c>
      <c r="F641" s="17" t="s">
        <v>2</v>
      </c>
      <c r="G641" s="17" t="s">
        <v>353</v>
      </c>
      <c r="H641" s="17" t="s">
        <v>3126</v>
      </c>
      <c r="I641" s="21">
        <v>10698.71</v>
      </c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4695.3399999999929</v>
      </c>
      <c r="L641" s="20">
        <f>IF(FluxoCaixa101315141918[[#This Row],[Entrada / Saída]]="Saída",FluxoCaixa101315141918[[#This Row],[R$ (Valores)]]*-1,FluxoCaixa101315141918[[#This Row],[R$ (Valores)]])</f>
        <v>-10698.71</v>
      </c>
    </row>
    <row r="642" spans="2:12">
      <c r="B642" s="48" t="s">
        <v>2477</v>
      </c>
      <c r="C642" s="48" t="s">
        <v>3387</v>
      </c>
      <c r="D642" s="56">
        <v>46198</v>
      </c>
      <c r="E642" s="52" t="s">
        <v>2413</v>
      </c>
      <c r="F642" s="17" t="s">
        <v>2</v>
      </c>
      <c r="G642" s="17" t="s">
        <v>26</v>
      </c>
      <c r="H642" s="17" t="s">
        <v>3668</v>
      </c>
      <c r="I642" s="29">
        <v>120</v>
      </c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4575.3399999999929</v>
      </c>
      <c r="L642" s="20">
        <f>IF(FluxoCaixa101315141918[[#This Row],[Entrada / Saída]]="Saída",FluxoCaixa101315141918[[#This Row],[R$ (Valores)]]*-1,FluxoCaixa101315141918[[#This Row],[R$ (Valores)]])</f>
        <v>-120</v>
      </c>
    </row>
    <row r="643" spans="2:12">
      <c r="B643" s="48" t="s">
        <v>2477</v>
      </c>
      <c r="C643" s="48" t="s">
        <v>3387</v>
      </c>
      <c r="D643" s="56">
        <v>46198</v>
      </c>
      <c r="E643" s="52" t="s">
        <v>2413</v>
      </c>
      <c r="F643" s="17" t="s">
        <v>2</v>
      </c>
      <c r="G643" s="17" t="s">
        <v>76</v>
      </c>
      <c r="H643" s="17" t="s">
        <v>2382</v>
      </c>
      <c r="I643" s="29">
        <v>149</v>
      </c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4426.3399999999929</v>
      </c>
      <c r="L643" s="20">
        <f>IF(FluxoCaixa101315141918[[#This Row],[Entrada / Saída]]="Saída",FluxoCaixa101315141918[[#This Row],[R$ (Valores)]]*-1,FluxoCaixa101315141918[[#This Row],[R$ (Valores)]])</f>
        <v>-149</v>
      </c>
    </row>
    <row r="644" spans="2:12">
      <c r="B644" s="48" t="s">
        <v>2477</v>
      </c>
      <c r="C644" s="48" t="s">
        <v>3387</v>
      </c>
      <c r="D644" s="56">
        <v>46198</v>
      </c>
      <c r="E644" s="52" t="s">
        <v>2413</v>
      </c>
      <c r="F644" s="17" t="s">
        <v>2</v>
      </c>
      <c r="G644" s="17" t="s">
        <v>105</v>
      </c>
      <c r="H644" s="17" t="s">
        <v>1079</v>
      </c>
      <c r="I644" s="29">
        <v>1293.2</v>
      </c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3133.1399999999931</v>
      </c>
      <c r="L644" s="20">
        <f>IF(FluxoCaixa101315141918[[#This Row],[Entrada / Saída]]="Saída",FluxoCaixa101315141918[[#This Row],[R$ (Valores)]]*-1,FluxoCaixa101315141918[[#This Row],[R$ (Valores)]])</f>
        <v>-1293.2</v>
      </c>
    </row>
    <row r="645" spans="2:12">
      <c r="B645" s="48" t="s">
        <v>2477</v>
      </c>
      <c r="C645" s="48" t="s">
        <v>3387</v>
      </c>
      <c r="D645" s="56">
        <v>46198</v>
      </c>
      <c r="E645" s="52" t="s">
        <v>2413</v>
      </c>
      <c r="F645" s="17" t="s">
        <v>2</v>
      </c>
      <c r="G645" s="17" t="s">
        <v>353</v>
      </c>
      <c r="H645" s="17" t="s">
        <v>1093</v>
      </c>
      <c r="I645" s="21">
        <v>13114.34</v>
      </c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-9981.200000000008</v>
      </c>
      <c r="L645" s="20">
        <f>IF(FluxoCaixa101315141918[[#This Row],[Entrada / Saída]]="Saída",FluxoCaixa101315141918[[#This Row],[R$ (Valores)]]*-1,FluxoCaixa101315141918[[#This Row],[R$ (Valores)]])</f>
        <v>-13114.34</v>
      </c>
    </row>
    <row r="646" spans="2:12">
      <c r="B646" s="48" t="s">
        <v>2477</v>
      </c>
      <c r="C646" s="48" t="s">
        <v>3387</v>
      </c>
      <c r="D646" s="56">
        <v>46198</v>
      </c>
      <c r="E646" s="52" t="s">
        <v>2413</v>
      </c>
      <c r="F646" s="17" t="s">
        <v>2</v>
      </c>
      <c r="G646" s="17" t="s">
        <v>3607</v>
      </c>
      <c r="H646" s="17" t="s">
        <v>3670</v>
      </c>
      <c r="I646" s="21">
        <v>203521.84</v>
      </c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-213503.04</v>
      </c>
      <c r="L646" s="20">
        <f>IF(FluxoCaixa101315141918[[#This Row],[Entrada / Saída]]="Saída",FluxoCaixa101315141918[[#This Row],[R$ (Valores)]]*-1,FluxoCaixa101315141918[[#This Row],[R$ (Valores)]])</f>
        <v>-203521.84</v>
      </c>
    </row>
    <row r="647" spans="2:12">
      <c r="B647" s="48" t="s">
        <v>2477</v>
      </c>
      <c r="C647" s="48" t="s">
        <v>3387</v>
      </c>
      <c r="D647" s="56">
        <v>46198</v>
      </c>
      <c r="E647" s="52" t="s">
        <v>2413</v>
      </c>
      <c r="F647" s="17" t="s">
        <v>2</v>
      </c>
      <c r="G647" s="17" t="s">
        <v>23</v>
      </c>
      <c r="H647" s="17" t="s">
        <v>3671</v>
      </c>
      <c r="I647" s="21">
        <v>1185</v>
      </c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-214688.04</v>
      </c>
      <c r="L647" s="20">
        <f>IF(FluxoCaixa101315141918[[#This Row],[Entrada / Saída]]="Saída",FluxoCaixa101315141918[[#This Row],[R$ (Valores)]]*-1,FluxoCaixa101315141918[[#This Row],[R$ (Valores)]])</f>
        <v>-1185</v>
      </c>
    </row>
    <row r="648" spans="2:12">
      <c r="B648" s="48" t="s">
        <v>2477</v>
      </c>
      <c r="C648" s="48" t="s">
        <v>3387</v>
      </c>
      <c r="D648" s="56">
        <v>46198</v>
      </c>
      <c r="E648" s="52" t="s">
        <v>2413</v>
      </c>
      <c r="F648" s="17" t="s">
        <v>2</v>
      </c>
      <c r="G648" s="17" t="s">
        <v>23</v>
      </c>
      <c r="H648" s="17" t="s">
        <v>3672</v>
      </c>
      <c r="I648" s="21">
        <v>959.71</v>
      </c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-215647.75</v>
      </c>
      <c r="L648" s="20">
        <f>IF(FluxoCaixa101315141918[[#This Row],[Entrada / Saída]]="Saída",FluxoCaixa101315141918[[#This Row],[R$ (Valores)]]*-1,FluxoCaixa101315141918[[#This Row],[R$ (Valores)]])</f>
        <v>-959.71</v>
      </c>
    </row>
    <row r="649" spans="2:12">
      <c r="B649" s="48" t="s">
        <v>2478</v>
      </c>
      <c r="C649" s="48" t="s">
        <v>3387</v>
      </c>
      <c r="D649" s="56">
        <v>46198</v>
      </c>
      <c r="E649" s="52" t="s">
        <v>2413</v>
      </c>
      <c r="F649" s="17" t="s">
        <v>1</v>
      </c>
      <c r="G649" s="17" t="s">
        <v>75</v>
      </c>
      <c r="H649" s="17" t="s">
        <v>3437</v>
      </c>
      <c r="I649" s="21">
        <v>230000</v>
      </c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14352.25</v>
      </c>
      <c r="L649" s="20">
        <f>IF(FluxoCaixa101315141918[[#This Row],[Entrada / Saída]]="Saída",FluxoCaixa101315141918[[#This Row],[R$ (Valores)]]*-1,FluxoCaixa101315141918[[#This Row],[R$ (Valores)]])</f>
        <v>230000</v>
      </c>
    </row>
    <row r="650" spans="2:12">
      <c r="B650" s="48" t="s">
        <v>2478</v>
      </c>
      <c r="C650" s="48" t="s">
        <v>3387</v>
      </c>
      <c r="D650" s="56">
        <v>46198</v>
      </c>
      <c r="E650" s="52" t="s">
        <v>2413</v>
      </c>
      <c r="F650" s="17" t="s">
        <v>2</v>
      </c>
      <c r="G650" s="17" t="s">
        <v>430</v>
      </c>
      <c r="H650" s="17" t="s">
        <v>3673</v>
      </c>
      <c r="I650" s="21">
        <v>210000</v>
      </c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-195647.75</v>
      </c>
      <c r="L650" s="20">
        <f>IF(FluxoCaixa101315141918[[#This Row],[Entrada / Saída]]="Saída",FluxoCaixa101315141918[[#This Row],[R$ (Valores)]]*-1,FluxoCaixa101315141918[[#This Row],[R$ (Valores)]])</f>
        <v>-210000</v>
      </c>
    </row>
    <row r="651" spans="2:12">
      <c r="B651" s="48" t="s">
        <v>2478</v>
      </c>
      <c r="C651" s="48" t="s">
        <v>3387</v>
      </c>
      <c r="D651" s="56">
        <v>46198</v>
      </c>
      <c r="E651" s="52" t="s">
        <v>2413</v>
      </c>
      <c r="F651" s="17" t="s">
        <v>1</v>
      </c>
      <c r="G651" s="17" t="s">
        <v>75</v>
      </c>
      <c r="H651" s="17" t="s">
        <v>3437</v>
      </c>
      <c r="I651" s="21">
        <v>250000</v>
      </c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54352.25</v>
      </c>
      <c r="L651" s="20">
        <f>IF(FluxoCaixa101315141918[[#This Row],[Entrada / Saída]]="Saída",FluxoCaixa101315141918[[#This Row],[R$ (Valores)]]*-1,FluxoCaixa101315141918[[#This Row],[R$ (Valores)]])</f>
        <v>250000</v>
      </c>
    </row>
    <row r="652" spans="2:12">
      <c r="B652" s="48" t="s">
        <v>2477</v>
      </c>
      <c r="C652" s="48" t="s">
        <v>3387</v>
      </c>
      <c r="D652" s="56">
        <v>46198</v>
      </c>
      <c r="E652" s="52" t="s">
        <v>2413</v>
      </c>
      <c r="F652" s="17" t="s">
        <v>2</v>
      </c>
      <c r="G652" s="17" t="s">
        <v>70</v>
      </c>
      <c r="H652" s="17" t="s">
        <v>3674</v>
      </c>
      <c r="I652" s="21">
        <v>7000</v>
      </c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47352.25</v>
      </c>
      <c r="L652" s="20">
        <f>IF(FluxoCaixa101315141918[[#This Row],[Entrada / Saída]]="Saída",FluxoCaixa101315141918[[#This Row],[R$ (Valores)]]*-1,FluxoCaixa101315141918[[#This Row],[R$ (Valores)]])</f>
        <v>-7000</v>
      </c>
    </row>
    <row r="653" spans="2:12">
      <c r="B653" s="48" t="s">
        <v>2477</v>
      </c>
      <c r="C653" s="48" t="s">
        <v>3387</v>
      </c>
      <c r="D653" s="56">
        <v>46198</v>
      </c>
      <c r="E653" s="52" t="s">
        <v>2413</v>
      </c>
      <c r="F653" s="17" t="s">
        <v>2</v>
      </c>
      <c r="G653" s="17" t="s">
        <v>76</v>
      </c>
      <c r="H653" s="17" t="s">
        <v>3675</v>
      </c>
      <c r="I653" s="21">
        <v>114</v>
      </c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47238.25</v>
      </c>
      <c r="L653" s="20">
        <f>IF(FluxoCaixa101315141918[[#This Row],[Entrada / Saída]]="Saída",FluxoCaixa101315141918[[#This Row],[R$ (Valores)]]*-1,FluxoCaixa101315141918[[#This Row],[R$ (Valores)]])</f>
        <v>-114</v>
      </c>
    </row>
    <row r="654" spans="2:12">
      <c r="B654" s="48" t="s">
        <v>2478</v>
      </c>
      <c r="C654" s="48" t="s">
        <v>3387</v>
      </c>
      <c r="D654" s="56">
        <v>46198</v>
      </c>
      <c r="E654" s="52" t="s">
        <v>2413</v>
      </c>
      <c r="F654" s="17" t="s">
        <v>2</v>
      </c>
      <c r="G654" s="17" t="s">
        <v>70</v>
      </c>
      <c r="H654" s="17" t="s">
        <v>2300</v>
      </c>
      <c r="I654" s="21">
        <v>1000</v>
      </c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46238.25</v>
      </c>
      <c r="L654" s="20">
        <f>IF(FluxoCaixa101315141918[[#This Row],[Entrada / Saída]]="Saída",FluxoCaixa101315141918[[#This Row],[R$ (Valores)]]*-1,FluxoCaixa101315141918[[#This Row],[R$ (Valores)]])</f>
        <v>-1000</v>
      </c>
    </row>
    <row r="655" spans="2:12">
      <c r="B655" s="48" t="s">
        <v>2478</v>
      </c>
      <c r="C655" s="48" t="s">
        <v>3387</v>
      </c>
      <c r="D655" s="56">
        <v>46198</v>
      </c>
      <c r="E655" s="52" t="s">
        <v>2413</v>
      </c>
      <c r="F655" s="17" t="s">
        <v>2</v>
      </c>
      <c r="G655" s="17" t="s">
        <v>14</v>
      </c>
      <c r="H655" s="17" t="s">
        <v>3676</v>
      </c>
      <c r="I655" s="21">
        <v>267.70999999999998</v>
      </c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45970.54</v>
      </c>
      <c r="L655" s="20">
        <f>IF(FluxoCaixa101315141918[[#This Row],[Entrada / Saída]]="Saída",FluxoCaixa101315141918[[#This Row],[R$ (Valores)]]*-1,FluxoCaixa101315141918[[#This Row],[R$ (Valores)]])</f>
        <v>-267.70999999999998</v>
      </c>
    </row>
    <row r="656" spans="2:12">
      <c r="B656" s="48" t="s">
        <v>2478</v>
      </c>
      <c r="C656" s="48" t="s">
        <v>3387</v>
      </c>
      <c r="D656" s="56">
        <v>46199</v>
      </c>
      <c r="E656" s="52" t="s">
        <v>2413</v>
      </c>
      <c r="F656" s="17" t="s">
        <v>2</v>
      </c>
      <c r="G656" s="17" t="s">
        <v>431</v>
      </c>
      <c r="H656" s="17" t="s">
        <v>2339</v>
      </c>
      <c r="I656" s="21">
        <v>114.09</v>
      </c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45856.450000000004</v>
      </c>
      <c r="L656" s="20">
        <f>IF(FluxoCaixa101315141918[[#This Row],[Entrada / Saída]]="Saída",FluxoCaixa101315141918[[#This Row],[R$ (Valores)]]*-1,FluxoCaixa101315141918[[#This Row],[R$ (Valores)]])</f>
        <v>-114.09</v>
      </c>
    </row>
    <row r="657" spans="2:12">
      <c r="B657" s="48" t="s">
        <v>2478</v>
      </c>
      <c r="C657" s="48" t="s">
        <v>3387</v>
      </c>
      <c r="D657" s="56">
        <v>46199</v>
      </c>
      <c r="E657" s="52" t="s">
        <v>2413</v>
      </c>
      <c r="F657" s="17" t="s">
        <v>2</v>
      </c>
      <c r="G657" s="17" t="s">
        <v>21</v>
      </c>
      <c r="H657" s="17" t="s">
        <v>3678</v>
      </c>
      <c r="I657" s="21">
        <v>771.28</v>
      </c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45085.170000000006</v>
      </c>
      <c r="L657" s="20">
        <f>IF(FluxoCaixa101315141918[[#This Row],[Entrada / Saída]]="Saída",FluxoCaixa101315141918[[#This Row],[R$ (Valores)]]*-1,FluxoCaixa101315141918[[#This Row],[R$ (Valores)]])</f>
        <v>-771.28</v>
      </c>
    </row>
    <row r="658" spans="2:12">
      <c r="B658" s="48" t="s">
        <v>2478</v>
      </c>
      <c r="C658" s="48" t="s">
        <v>3387</v>
      </c>
      <c r="D658" s="56">
        <v>46199</v>
      </c>
      <c r="E658" s="52" t="s">
        <v>2413</v>
      </c>
      <c r="F658" s="17" t="s">
        <v>2</v>
      </c>
      <c r="G658" s="17" t="s">
        <v>70</v>
      </c>
      <c r="H658" s="17" t="s">
        <v>3679</v>
      </c>
      <c r="I658" s="21">
        <v>4734</v>
      </c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40351.170000000006</v>
      </c>
      <c r="L658" s="20">
        <f>IF(FluxoCaixa101315141918[[#This Row],[Entrada / Saída]]="Saída",FluxoCaixa101315141918[[#This Row],[R$ (Valores)]]*-1,FluxoCaixa101315141918[[#This Row],[R$ (Valores)]])</f>
        <v>-4734</v>
      </c>
    </row>
    <row r="659" spans="2:12">
      <c r="B659" s="48" t="s">
        <v>2478</v>
      </c>
      <c r="C659" s="48" t="s">
        <v>3387</v>
      </c>
      <c r="D659" s="56">
        <v>46199</v>
      </c>
      <c r="E659" s="52" t="s">
        <v>2413</v>
      </c>
      <c r="F659" s="17" t="s">
        <v>2</v>
      </c>
      <c r="G659" s="17" t="s">
        <v>71</v>
      </c>
      <c r="H659" s="17" t="s">
        <v>3680</v>
      </c>
      <c r="I659" s="21">
        <v>286.97000000000003</v>
      </c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40064.200000000004</v>
      </c>
      <c r="L659" s="20">
        <f>IF(FluxoCaixa101315141918[[#This Row],[Entrada / Saída]]="Saída",FluxoCaixa101315141918[[#This Row],[R$ (Valores)]]*-1,FluxoCaixa101315141918[[#This Row],[R$ (Valores)]])</f>
        <v>-286.97000000000003</v>
      </c>
    </row>
    <row r="660" spans="2:12">
      <c r="B660" s="48" t="s">
        <v>2478</v>
      </c>
      <c r="C660" s="48" t="s">
        <v>3387</v>
      </c>
      <c r="D660" s="56">
        <v>46199</v>
      </c>
      <c r="E660" s="52" t="s">
        <v>2413</v>
      </c>
      <c r="F660" s="17" t="s">
        <v>2</v>
      </c>
      <c r="G660" s="17" t="s">
        <v>71</v>
      </c>
      <c r="H660" s="17" t="s">
        <v>3681</v>
      </c>
      <c r="I660" s="21">
        <v>350</v>
      </c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39714.200000000004</v>
      </c>
      <c r="L660" s="20">
        <f>IF(FluxoCaixa101315141918[[#This Row],[Entrada / Saída]]="Saída",FluxoCaixa101315141918[[#This Row],[R$ (Valores)]]*-1,FluxoCaixa101315141918[[#This Row],[R$ (Valores)]])</f>
        <v>-350</v>
      </c>
    </row>
    <row r="661" spans="2:12">
      <c r="B661" s="48" t="s">
        <v>2478</v>
      </c>
      <c r="C661" s="48" t="s">
        <v>3387</v>
      </c>
      <c r="D661" s="56">
        <v>46199</v>
      </c>
      <c r="E661" s="52" t="s">
        <v>2413</v>
      </c>
      <c r="F661" s="17" t="s">
        <v>2</v>
      </c>
      <c r="G661" s="17" t="s">
        <v>71</v>
      </c>
      <c r="H661" s="17" t="s">
        <v>3682</v>
      </c>
      <c r="I661" s="21">
        <v>1000</v>
      </c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38714.200000000004</v>
      </c>
      <c r="L661" s="20">
        <f>IF(FluxoCaixa101315141918[[#This Row],[Entrada / Saída]]="Saída",FluxoCaixa101315141918[[#This Row],[R$ (Valores)]]*-1,FluxoCaixa101315141918[[#This Row],[R$ (Valores)]])</f>
        <v>-1000</v>
      </c>
    </row>
    <row r="662" spans="2:12">
      <c r="B662" s="48" t="s">
        <v>2478</v>
      </c>
      <c r="C662" s="48" t="s">
        <v>3387</v>
      </c>
      <c r="D662" s="56">
        <v>46199</v>
      </c>
      <c r="E662" s="52" t="s">
        <v>2413</v>
      </c>
      <c r="F662" s="17" t="s">
        <v>2</v>
      </c>
      <c r="G662" s="17" t="s">
        <v>28</v>
      </c>
      <c r="H662" s="17" t="s">
        <v>3683</v>
      </c>
      <c r="I662" s="21">
        <v>1515.54</v>
      </c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37198.660000000003</v>
      </c>
      <c r="L662" s="20">
        <f>IF(FluxoCaixa101315141918[[#This Row],[Entrada / Saída]]="Saída",FluxoCaixa101315141918[[#This Row],[R$ (Valores)]]*-1,FluxoCaixa101315141918[[#This Row],[R$ (Valores)]])</f>
        <v>-1515.54</v>
      </c>
    </row>
    <row r="663" spans="2:12">
      <c r="B663" s="48" t="s">
        <v>2478</v>
      </c>
      <c r="C663" s="48" t="s">
        <v>3387</v>
      </c>
      <c r="D663" s="56">
        <v>46199</v>
      </c>
      <c r="E663" s="52" t="s">
        <v>2413</v>
      </c>
      <c r="F663" s="17" t="s">
        <v>2</v>
      </c>
      <c r="G663" s="17" t="s">
        <v>510</v>
      </c>
      <c r="H663" s="17" t="s">
        <v>3684</v>
      </c>
      <c r="I663" s="21">
        <v>1000</v>
      </c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36198.660000000003</v>
      </c>
      <c r="L663" s="20">
        <f>IF(FluxoCaixa101315141918[[#This Row],[Entrada / Saída]]="Saída",FluxoCaixa101315141918[[#This Row],[R$ (Valores)]]*-1,FluxoCaixa101315141918[[#This Row],[R$ (Valores)]])</f>
        <v>-1000</v>
      </c>
    </row>
    <row r="664" spans="2:12">
      <c r="B664" s="48" t="s">
        <v>2477</v>
      </c>
      <c r="C664" s="48" t="s">
        <v>3387</v>
      </c>
      <c r="D664" s="56">
        <v>46199</v>
      </c>
      <c r="E664" s="52" t="s">
        <v>2413</v>
      </c>
      <c r="F664" s="17" t="s">
        <v>2</v>
      </c>
      <c r="G664" s="17" t="s">
        <v>21</v>
      </c>
      <c r="H664" s="17" t="s">
        <v>2468</v>
      </c>
      <c r="I664" s="21">
        <v>482.79</v>
      </c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35715.870000000003</v>
      </c>
      <c r="L664" s="20">
        <f>IF(FluxoCaixa101315141918[[#This Row],[Entrada / Saída]]="Saída",FluxoCaixa101315141918[[#This Row],[R$ (Valores)]]*-1,FluxoCaixa101315141918[[#This Row],[R$ (Valores)]])</f>
        <v>-482.79</v>
      </c>
    </row>
    <row r="665" spans="2:12">
      <c r="B665" s="48" t="s">
        <v>2477</v>
      </c>
      <c r="C665" s="48" t="s">
        <v>3387</v>
      </c>
      <c r="D665" s="56">
        <v>46199</v>
      </c>
      <c r="E665" s="52" t="s">
        <v>2413</v>
      </c>
      <c r="F665" s="17" t="s">
        <v>2</v>
      </c>
      <c r="G665" s="17" t="s">
        <v>23</v>
      </c>
      <c r="H665" s="17" t="s">
        <v>1712</v>
      </c>
      <c r="I665" s="21">
        <v>2600</v>
      </c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33115.870000000003</v>
      </c>
      <c r="L665" s="20">
        <f>IF(FluxoCaixa101315141918[[#This Row],[Entrada / Saída]]="Saída",FluxoCaixa101315141918[[#This Row],[R$ (Valores)]]*-1,FluxoCaixa101315141918[[#This Row],[R$ (Valores)]])</f>
        <v>-2600</v>
      </c>
    </row>
    <row r="666" spans="2:12">
      <c r="B666" s="48" t="s">
        <v>2477</v>
      </c>
      <c r="C666" s="48" t="s">
        <v>3387</v>
      </c>
      <c r="D666" s="56">
        <v>46199</v>
      </c>
      <c r="E666" s="52" t="s">
        <v>2417</v>
      </c>
      <c r="F666" s="17" t="s">
        <v>2</v>
      </c>
      <c r="G666" s="17" t="s">
        <v>508</v>
      </c>
      <c r="H666" s="17" t="s">
        <v>3685</v>
      </c>
      <c r="I666" s="21">
        <v>331.03</v>
      </c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32784.840000000004</v>
      </c>
      <c r="L666" s="20">
        <f>IF(FluxoCaixa101315141918[[#This Row],[Entrada / Saída]]="Saída",FluxoCaixa101315141918[[#This Row],[R$ (Valores)]]*-1,FluxoCaixa101315141918[[#This Row],[R$ (Valores)]])</f>
        <v>-331.03</v>
      </c>
    </row>
    <row r="667" spans="2:12">
      <c r="B667" s="48" t="s">
        <v>2477</v>
      </c>
      <c r="C667" s="48" t="s">
        <v>3387</v>
      </c>
      <c r="D667" s="56">
        <v>46199</v>
      </c>
      <c r="E667" s="52" t="s">
        <v>2417</v>
      </c>
      <c r="F667" s="17" t="s">
        <v>2</v>
      </c>
      <c r="G667" s="17" t="s">
        <v>519</v>
      </c>
      <c r="H667" s="17" t="s">
        <v>3686</v>
      </c>
      <c r="I667" s="21">
        <v>1760</v>
      </c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31024.840000000004</v>
      </c>
      <c r="L667" s="20">
        <f>IF(FluxoCaixa101315141918[[#This Row],[Entrada / Saída]]="Saída",FluxoCaixa101315141918[[#This Row],[R$ (Valores)]]*-1,FluxoCaixa101315141918[[#This Row],[R$ (Valores)]])</f>
        <v>-1760</v>
      </c>
    </row>
    <row r="668" spans="2:12">
      <c r="B668" s="48" t="s">
        <v>2478</v>
      </c>
      <c r="C668" s="48" t="s">
        <v>3387</v>
      </c>
      <c r="D668" s="56">
        <v>46199</v>
      </c>
      <c r="E668" s="52" t="s">
        <v>2417</v>
      </c>
      <c r="F668" s="17" t="s">
        <v>2</v>
      </c>
      <c r="G668" s="17" t="s">
        <v>70</v>
      </c>
      <c r="H668" s="17" t="s">
        <v>3687</v>
      </c>
      <c r="I668" s="21">
        <v>9000</v>
      </c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22024.840000000004</v>
      </c>
      <c r="L668" s="20">
        <f>IF(FluxoCaixa101315141918[[#This Row],[Entrada / Saída]]="Saída",FluxoCaixa101315141918[[#This Row],[R$ (Valores)]]*-1,FluxoCaixa101315141918[[#This Row],[R$ (Valores)]])</f>
        <v>-9000</v>
      </c>
    </row>
    <row r="669" spans="2:12">
      <c r="B669" s="48" t="s">
        <v>2478</v>
      </c>
      <c r="C669" s="48" t="s">
        <v>3387</v>
      </c>
      <c r="D669" s="56">
        <v>46199</v>
      </c>
      <c r="E669" s="52" t="s">
        <v>2413</v>
      </c>
      <c r="F669" s="17" t="s">
        <v>2</v>
      </c>
      <c r="G669" s="17" t="s">
        <v>25</v>
      </c>
      <c r="H669" s="17" t="s">
        <v>3688</v>
      </c>
      <c r="I669" s="21">
        <v>350</v>
      </c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21674.840000000004</v>
      </c>
      <c r="L669" s="20">
        <f>IF(FluxoCaixa101315141918[[#This Row],[Entrada / Saída]]="Saída",FluxoCaixa101315141918[[#This Row],[R$ (Valores)]]*-1,FluxoCaixa101315141918[[#This Row],[R$ (Valores)]])</f>
        <v>-350</v>
      </c>
    </row>
    <row r="670" spans="2:12">
      <c r="B670" s="48" t="s">
        <v>2478</v>
      </c>
      <c r="C670" s="48" t="s">
        <v>3387</v>
      </c>
      <c r="D670" s="56">
        <v>46199</v>
      </c>
      <c r="E670" s="52" t="s">
        <v>2496</v>
      </c>
      <c r="F670" s="17" t="s">
        <v>2</v>
      </c>
      <c r="G670" s="17" t="s">
        <v>70</v>
      </c>
      <c r="H670" s="17" t="s">
        <v>595</v>
      </c>
      <c r="I670" s="21">
        <v>8000</v>
      </c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13674.840000000004</v>
      </c>
      <c r="L670" s="20">
        <f>IF(FluxoCaixa101315141918[[#This Row],[Entrada / Saída]]="Saída",FluxoCaixa101315141918[[#This Row],[R$ (Valores)]]*-1,FluxoCaixa101315141918[[#This Row],[R$ (Valores)]])</f>
        <v>-8000</v>
      </c>
    </row>
    <row r="671" spans="2:12">
      <c r="B671" s="48" t="s">
        <v>2478</v>
      </c>
      <c r="C671" s="48" t="s">
        <v>3387</v>
      </c>
      <c r="D671" s="56">
        <v>46199</v>
      </c>
      <c r="E671" s="52" t="s">
        <v>2496</v>
      </c>
      <c r="F671" s="17" t="s">
        <v>2</v>
      </c>
      <c r="G671" s="17" t="s">
        <v>507</v>
      </c>
      <c r="H671" s="17" t="s">
        <v>3689</v>
      </c>
      <c r="I671" s="21">
        <v>26.38</v>
      </c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13648.460000000005</v>
      </c>
      <c r="L671" s="20">
        <f>IF(FluxoCaixa101315141918[[#This Row],[Entrada / Saída]]="Saída",FluxoCaixa101315141918[[#This Row],[R$ (Valores)]]*-1,FluxoCaixa101315141918[[#This Row],[R$ (Valores)]])</f>
        <v>-26.38</v>
      </c>
    </row>
    <row r="672" spans="2:12">
      <c r="B672" s="48" t="s">
        <v>2478</v>
      </c>
      <c r="C672" s="48" t="s">
        <v>3387</v>
      </c>
      <c r="D672" s="56">
        <v>46199</v>
      </c>
      <c r="E672" s="52" t="s">
        <v>2413</v>
      </c>
      <c r="F672" s="17" t="s">
        <v>2</v>
      </c>
      <c r="G672" s="17" t="s">
        <v>507</v>
      </c>
      <c r="H672" s="17" t="s">
        <v>3690</v>
      </c>
      <c r="I672" s="21">
        <v>108.39</v>
      </c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13540.070000000005</v>
      </c>
      <c r="L672" s="20">
        <f>IF(FluxoCaixa101315141918[[#This Row],[Entrada / Saída]]="Saída",FluxoCaixa101315141918[[#This Row],[R$ (Valores)]]*-1,FluxoCaixa101315141918[[#This Row],[R$ (Valores)]])</f>
        <v>-108.39</v>
      </c>
    </row>
    <row r="673" spans="2:12">
      <c r="B673" s="48" t="s">
        <v>2478</v>
      </c>
      <c r="C673" s="48" t="s">
        <v>3387</v>
      </c>
      <c r="D673" s="56">
        <v>46199</v>
      </c>
      <c r="E673" s="52" t="s">
        <v>2413</v>
      </c>
      <c r="F673" s="17" t="s">
        <v>2</v>
      </c>
      <c r="G673" s="17" t="s">
        <v>348</v>
      </c>
      <c r="H673" s="17" t="s">
        <v>3691</v>
      </c>
      <c r="I673" s="21">
        <v>699.59</v>
      </c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12840.480000000005</v>
      </c>
      <c r="L673" s="20">
        <f>IF(FluxoCaixa101315141918[[#This Row],[Entrada / Saída]]="Saída",FluxoCaixa101315141918[[#This Row],[R$ (Valores)]]*-1,FluxoCaixa101315141918[[#This Row],[R$ (Valores)]])</f>
        <v>-699.59</v>
      </c>
    </row>
    <row r="674" spans="2:12">
      <c r="B674" s="48" t="s">
        <v>2477</v>
      </c>
      <c r="C674" s="48" t="s">
        <v>3387</v>
      </c>
      <c r="D674" s="56">
        <v>46202</v>
      </c>
      <c r="E674" s="52" t="s">
        <v>2413</v>
      </c>
      <c r="F674" s="17" t="s">
        <v>2</v>
      </c>
      <c r="G674" s="17" t="s">
        <v>70</v>
      </c>
      <c r="H674" s="17" t="s">
        <v>3694</v>
      </c>
      <c r="I674" s="21">
        <v>650</v>
      </c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12190.480000000005</v>
      </c>
      <c r="L674" s="20">
        <f>IF(FluxoCaixa101315141918[[#This Row],[Entrada / Saída]]="Saída",FluxoCaixa101315141918[[#This Row],[R$ (Valores)]]*-1,FluxoCaixa101315141918[[#This Row],[R$ (Valores)]])</f>
        <v>-650</v>
      </c>
    </row>
    <row r="675" spans="2:12">
      <c r="B675" s="48" t="s">
        <v>2477</v>
      </c>
      <c r="C675" s="48" t="s">
        <v>3387</v>
      </c>
      <c r="D675" s="56">
        <v>46202</v>
      </c>
      <c r="E675" s="52" t="s">
        <v>2413</v>
      </c>
      <c r="F675" s="17" t="s">
        <v>2</v>
      </c>
      <c r="G675" s="17" t="s">
        <v>70</v>
      </c>
      <c r="H675" s="17" t="s">
        <v>2083</v>
      </c>
      <c r="I675" s="21">
        <v>1500</v>
      </c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10690.480000000005</v>
      </c>
      <c r="L675" s="20">
        <f>IF(FluxoCaixa101315141918[[#This Row],[Entrada / Saída]]="Saída",FluxoCaixa101315141918[[#This Row],[R$ (Valores)]]*-1,FluxoCaixa101315141918[[#This Row],[R$ (Valores)]])</f>
        <v>-1500</v>
      </c>
    </row>
    <row r="676" spans="2:12">
      <c r="B676" s="48" t="s">
        <v>2477</v>
      </c>
      <c r="C676" s="48" t="s">
        <v>3387</v>
      </c>
      <c r="D676" s="56">
        <v>46202</v>
      </c>
      <c r="E676" s="52" t="s">
        <v>2413</v>
      </c>
      <c r="F676" s="17" t="s">
        <v>2</v>
      </c>
      <c r="G676" s="17" t="s">
        <v>70</v>
      </c>
      <c r="H676" s="17" t="s">
        <v>2107</v>
      </c>
      <c r="I676" s="21">
        <v>1000</v>
      </c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9690.480000000005</v>
      </c>
      <c r="L676" s="20">
        <f>IF(FluxoCaixa101315141918[[#This Row],[Entrada / Saída]]="Saída",FluxoCaixa101315141918[[#This Row],[R$ (Valores)]]*-1,FluxoCaixa101315141918[[#This Row],[R$ (Valores)]])</f>
        <v>-1000</v>
      </c>
    </row>
    <row r="677" spans="2:12">
      <c r="B677" s="48" t="s">
        <v>2477</v>
      </c>
      <c r="C677" s="48" t="s">
        <v>3387</v>
      </c>
      <c r="D677" s="56">
        <v>46202</v>
      </c>
      <c r="E677" s="52" t="s">
        <v>2413</v>
      </c>
      <c r="F677" s="17" t="s">
        <v>2</v>
      </c>
      <c r="G677" s="17" t="s">
        <v>70</v>
      </c>
      <c r="H677" s="17" t="s">
        <v>1848</v>
      </c>
      <c r="I677" s="21">
        <v>650</v>
      </c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9040.480000000005</v>
      </c>
      <c r="L677" s="20">
        <f>IF(FluxoCaixa101315141918[[#This Row],[Entrada / Saída]]="Saída",FluxoCaixa101315141918[[#This Row],[R$ (Valores)]]*-1,FluxoCaixa101315141918[[#This Row],[R$ (Valores)]])</f>
        <v>-650</v>
      </c>
    </row>
    <row r="678" spans="2:12">
      <c r="B678" s="48" t="s">
        <v>2477</v>
      </c>
      <c r="C678" s="48" t="s">
        <v>3387</v>
      </c>
      <c r="D678" s="56">
        <v>46202</v>
      </c>
      <c r="E678" s="52" t="s">
        <v>2413</v>
      </c>
      <c r="F678" s="17" t="s">
        <v>2</v>
      </c>
      <c r="G678" s="17" t="s">
        <v>70</v>
      </c>
      <c r="H678" s="17" t="s">
        <v>779</v>
      </c>
      <c r="I678" s="21">
        <v>1300</v>
      </c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7740.480000000005</v>
      </c>
      <c r="L678" s="20">
        <f>IF(FluxoCaixa101315141918[[#This Row],[Entrada / Saída]]="Saída",FluxoCaixa101315141918[[#This Row],[R$ (Valores)]]*-1,FluxoCaixa101315141918[[#This Row],[R$ (Valores)]])</f>
        <v>-1300</v>
      </c>
    </row>
    <row r="679" spans="2:12">
      <c r="B679" s="48" t="s">
        <v>2477</v>
      </c>
      <c r="C679" s="48" t="s">
        <v>3387</v>
      </c>
      <c r="D679" s="56">
        <v>46202</v>
      </c>
      <c r="E679" s="52" t="s">
        <v>2413</v>
      </c>
      <c r="F679" s="17" t="s">
        <v>2</v>
      </c>
      <c r="G679" s="17" t="s">
        <v>26</v>
      </c>
      <c r="H679" s="17" t="s">
        <v>3695</v>
      </c>
      <c r="I679" s="21">
        <v>230</v>
      </c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7510.480000000005</v>
      </c>
      <c r="L679" s="17">
        <f>IF(FluxoCaixa101315141918[[#This Row],[Entrada / Saída]]="Saída",FluxoCaixa101315141918[[#This Row],[R$ (Valores)]]*-1,FluxoCaixa101315141918[[#This Row],[R$ (Valores)]])</f>
        <v>-230</v>
      </c>
    </row>
    <row r="680" spans="2:12">
      <c r="B680" s="48" t="s">
        <v>2477</v>
      </c>
      <c r="C680" s="48" t="s">
        <v>3387</v>
      </c>
      <c r="D680" s="56">
        <v>46202</v>
      </c>
      <c r="E680" s="52" t="s">
        <v>2413</v>
      </c>
      <c r="F680" s="17" t="s">
        <v>2</v>
      </c>
      <c r="G680" s="17" t="s">
        <v>535</v>
      </c>
      <c r="H680" s="17" t="s">
        <v>2037</v>
      </c>
      <c r="I680" s="21">
        <v>3337.43</v>
      </c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4173.0500000000047</v>
      </c>
      <c r="L680" s="20">
        <f>IF(FluxoCaixa101315141918[[#This Row],[Entrada / Saída]]="Saída",FluxoCaixa101315141918[[#This Row],[R$ (Valores)]]*-1,FluxoCaixa101315141918[[#This Row],[R$ (Valores)]])</f>
        <v>-3337.43</v>
      </c>
    </row>
    <row r="681" spans="2:12">
      <c r="B681" s="48" t="s">
        <v>2477</v>
      </c>
      <c r="C681" s="48" t="s">
        <v>3387</v>
      </c>
      <c r="D681" s="56">
        <v>46202</v>
      </c>
      <c r="E681" s="52" t="s">
        <v>2417</v>
      </c>
      <c r="F681" s="17" t="s">
        <v>2</v>
      </c>
      <c r="G681" s="17" t="s">
        <v>70</v>
      </c>
      <c r="H681" s="17" t="s">
        <v>3452</v>
      </c>
      <c r="I681" s="21">
        <v>600</v>
      </c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3573.0500000000047</v>
      </c>
      <c r="L681" s="20">
        <f>IF(FluxoCaixa101315141918[[#This Row],[Entrada / Saída]]="Saída",FluxoCaixa101315141918[[#This Row],[R$ (Valores)]]*-1,FluxoCaixa101315141918[[#This Row],[R$ (Valores)]])</f>
        <v>-600</v>
      </c>
    </row>
    <row r="682" spans="2:12">
      <c r="B682" s="48" t="s">
        <v>2477</v>
      </c>
      <c r="C682" s="48" t="s">
        <v>3387</v>
      </c>
      <c r="D682" s="56">
        <v>46202</v>
      </c>
      <c r="E682" s="52" t="s">
        <v>2417</v>
      </c>
      <c r="F682" s="17" t="s">
        <v>2</v>
      </c>
      <c r="G682" s="17" t="s">
        <v>535</v>
      </c>
      <c r="H682" s="17" t="s">
        <v>1446</v>
      </c>
      <c r="I682" s="21">
        <v>4544.75</v>
      </c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-971.69999999999527</v>
      </c>
      <c r="L682" s="20">
        <f>IF(FluxoCaixa101315141918[[#This Row],[Entrada / Saída]]="Saída",FluxoCaixa101315141918[[#This Row],[R$ (Valores)]]*-1,FluxoCaixa101315141918[[#This Row],[R$ (Valores)]])</f>
        <v>-4544.75</v>
      </c>
    </row>
    <row r="683" spans="2:12">
      <c r="B683" s="48" t="s">
        <v>2477</v>
      </c>
      <c r="C683" s="48" t="s">
        <v>3387</v>
      </c>
      <c r="D683" s="56">
        <v>46202</v>
      </c>
      <c r="E683" s="52" t="s">
        <v>2417</v>
      </c>
      <c r="F683" s="17" t="s">
        <v>2</v>
      </c>
      <c r="G683" s="17" t="s">
        <v>535</v>
      </c>
      <c r="H683" s="17" t="s">
        <v>3696</v>
      </c>
      <c r="I683" s="21">
        <v>3659.68</v>
      </c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-4631.3799999999956</v>
      </c>
      <c r="L683" s="20">
        <f>IF(FluxoCaixa101315141918[[#This Row],[Entrada / Saída]]="Saída",FluxoCaixa101315141918[[#This Row],[R$ (Valores)]]*-1,FluxoCaixa101315141918[[#This Row],[R$ (Valores)]])</f>
        <v>-3659.68</v>
      </c>
    </row>
    <row r="684" spans="2:12">
      <c r="B684" s="48" t="s">
        <v>2478</v>
      </c>
      <c r="C684" s="48" t="s">
        <v>3387</v>
      </c>
      <c r="D684" s="56">
        <v>46202</v>
      </c>
      <c r="E684" s="52" t="s">
        <v>2417</v>
      </c>
      <c r="F684" s="17" t="s">
        <v>2</v>
      </c>
      <c r="G684" s="17" t="s">
        <v>70</v>
      </c>
      <c r="H684" s="17" t="s">
        <v>3402</v>
      </c>
      <c r="I684" s="21">
        <v>1000</v>
      </c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-5631.3799999999956</v>
      </c>
      <c r="L684" s="5">
        <f>IF(FluxoCaixa101315141918[[#This Row],[Entrada / Saída]]="Saída",FluxoCaixa101315141918[[#This Row],[R$ (Valores)]]*-1,FluxoCaixa101315141918[[#This Row],[R$ (Valores)]])</f>
        <v>-1000</v>
      </c>
    </row>
    <row r="685" spans="2:12">
      <c r="B685" s="48" t="s">
        <v>2478</v>
      </c>
      <c r="C685" s="48" t="s">
        <v>3387</v>
      </c>
      <c r="D685" s="56">
        <v>46202</v>
      </c>
      <c r="E685" s="52" t="s">
        <v>2417</v>
      </c>
      <c r="F685" s="17" t="s">
        <v>2</v>
      </c>
      <c r="G685" s="17" t="s">
        <v>70</v>
      </c>
      <c r="H685" s="17" t="s">
        <v>3697</v>
      </c>
      <c r="I685" s="21">
        <v>7750</v>
      </c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-13381.379999999996</v>
      </c>
      <c r="L685" s="5">
        <f>IF(FluxoCaixa101315141918[[#This Row],[Entrada / Saída]]="Saída",FluxoCaixa101315141918[[#This Row],[R$ (Valores)]]*-1,FluxoCaixa101315141918[[#This Row],[R$ (Valores)]])</f>
        <v>-7750</v>
      </c>
    </row>
    <row r="686" spans="2:12">
      <c r="B686" s="48" t="s">
        <v>2477</v>
      </c>
      <c r="C686" s="48" t="s">
        <v>3387</v>
      </c>
      <c r="D686" s="56">
        <v>46202</v>
      </c>
      <c r="E686" s="52" t="s">
        <v>2413</v>
      </c>
      <c r="F686" s="17" t="s">
        <v>2</v>
      </c>
      <c r="G686" s="17" t="s">
        <v>70</v>
      </c>
      <c r="H686" s="17" t="s">
        <v>3560</v>
      </c>
      <c r="I686" s="21">
        <v>2000</v>
      </c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-15381.379999999996</v>
      </c>
      <c r="L686" s="5">
        <f>IF(FluxoCaixa101315141918[[#This Row],[Entrada / Saída]]="Saída",FluxoCaixa101315141918[[#This Row],[R$ (Valores)]]*-1,FluxoCaixa101315141918[[#This Row],[R$ (Valores)]])</f>
        <v>-2000</v>
      </c>
    </row>
    <row r="687" spans="2:12">
      <c r="B687" s="48" t="s">
        <v>2477</v>
      </c>
      <c r="C687" s="48" t="s">
        <v>3387</v>
      </c>
      <c r="D687" s="56">
        <v>46202</v>
      </c>
      <c r="E687" s="52" t="s">
        <v>2413</v>
      </c>
      <c r="F687" s="17" t="s">
        <v>2</v>
      </c>
      <c r="G687" s="17" t="s">
        <v>70</v>
      </c>
      <c r="H687" s="17" t="s">
        <v>3326</v>
      </c>
      <c r="I687" s="21">
        <v>2000</v>
      </c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-17381.379999999997</v>
      </c>
      <c r="L687" s="5">
        <f>IF(FluxoCaixa101315141918[[#This Row],[Entrada / Saída]]="Saída",FluxoCaixa101315141918[[#This Row],[R$ (Valores)]]*-1,FluxoCaixa101315141918[[#This Row],[R$ (Valores)]])</f>
        <v>-2000</v>
      </c>
    </row>
    <row r="688" spans="2:12">
      <c r="B688" s="48" t="s">
        <v>2477</v>
      </c>
      <c r="C688" s="48" t="s">
        <v>3387</v>
      </c>
      <c r="D688" s="56">
        <v>46202</v>
      </c>
      <c r="E688" s="52" t="s">
        <v>2417</v>
      </c>
      <c r="F688" s="17" t="s">
        <v>2</v>
      </c>
      <c r="G688" s="17" t="s">
        <v>70</v>
      </c>
      <c r="H688" s="17" t="s">
        <v>2971</v>
      </c>
      <c r="I688" s="21">
        <v>2000</v>
      </c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-19381.379999999997</v>
      </c>
      <c r="L688" s="5">
        <f>IF(FluxoCaixa101315141918[[#This Row],[Entrada / Saída]]="Saída",FluxoCaixa101315141918[[#This Row],[R$ (Valores)]]*-1,FluxoCaixa101315141918[[#This Row],[R$ (Valores)]])</f>
        <v>-2000</v>
      </c>
    </row>
    <row r="689" spans="2:12">
      <c r="B689" s="48" t="s">
        <v>2477</v>
      </c>
      <c r="C689" s="48" t="s">
        <v>3387</v>
      </c>
      <c r="D689" s="56">
        <v>46202</v>
      </c>
      <c r="E689" s="52" t="s">
        <v>2417</v>
      </c>
      <c r="F689" s="17" t="s">
        <v>2</v>
      </c>
      <c r="G689" s="17" t="s">
        <v>70</v>
      </c>
      <c r="H689" s="17" t="s">
        <v>2652</v>
      </c>
      <c r="I689" s="21">
        <v>1000</v>
      </c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-20381.379999999997</v>
      </c>
      <c r="L689" s="5">
        <f>IF(FluxoCaixa101315141918[[#This Row],[Entrada / Saída]]="Saída",FluxoCaixa101315141918[[#This Row],[R$ (Valores)]]*-1,FluxoCaixa101315141918[[#This Row],[R$ (Valores)]])</f>
        <v>-1000</v>
      </c>
    </row>
    <row r="690" spans="2:12">
      <c r="B690" s="48" t="s">
        <v>2477</v>
      </c>
      <c r="C690" s="48" t="s">
        <v>3387</v>
      </c>
      <c r="D690" s="56">
        <v>46202</v>
      </c>
      <c r="E690" s="52" t="s">
        <v>2417</v>
      </c>
      <c r="F690" s="17" t="s">
        <v>2</v>
      </c>
      <c r="G690" s="17" t="s">
        <v>70</v>
      </c>
      <c r="H690" s="17" t="s">
        <v>2447</v>
      </c>
      <c r="I690" s="21">
        <v>1200</v>
      </c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-21581.379999999997</v>
      </c>
      <c r="L690" s="5">
        <f>IF(FluxoCaixa101315141918[[#This Row],[Entrada / Saída]]="Saída",FluxoCaixa101315141918[[#This Row],[R$ (Valores)]]*-1,FluxoCaixa101315141918[[#This Row],[R$ (Valores)]])</f>
        <v>-1200</v>
      </c>
    </row>
    <row r="691" spans="2:12">
      <c r="B691" s="48" t="s">
        <v>2477</v>
      </c>
      <c r="C691" s="48" t="s">
        <v>3387</v>
      </c>
      <c r="D691" s="56">
        <v>46202</v>
      </c>
      <c r="E691" s="52" t="s">
        <v>2417</v>
      </c>
      <c r="F691" s="17" t="s">
        <v>2</v>
      </c>
      <c r="G691" s="17" t="s">
        <v>70</v>
      </c>
      <c r="H691" s="17" t="s">
        <v>2570</v>
      </c>
      <c r="I691" s="21">
        <v>800</v>
      </c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-22381.379999999997</v>
      </c>
      <c r="L691" s="53">
        <f>IF(FluxoCaixa101315141918[[#This Row],[Entrada / Saída]]="Saída",FluxoCaixa101315141918[[#This Row],[R$ (Valores)]]*-1,FluxoCaixa101315141918[[#This Row],[R$ (Valores)]])</f>
        <v>-800</v>
      </c>
    </row>
    <row r="692" spans="2:12">
      <c r="B692" s="48" t="s">
        <v>2477</v>
      </c>
      <c r="C692" s="48" t="s">
        <v>3387</v>
      </c>
      <c r="D692" s="56">
        <v>46202</v>
      </c>
      <c r="E692" s="52" t="s">
        <v>2417</v>
      </c>
      <c r="F692" s="17" t="s">
        <v>2</v>
      </c>
      <c r="G692" s="17" t="s">
        <v>70</v>
      </c>
      <c r="H692" s="17" t="s">
        <v>3250</v>
      </c>
      <c r="I692" s="21">
        <v>500</v>
      </c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-22881.379999999997</v>
      </c>
      <c r="L692" s="5">
        <f>IF(FluxoCaixa101315141918[[#This Row],[Entrada / Saída]]="Saída",FluxoCaixa101315141918[[#This Row],[R$ (Valores)]]*-1,FluxoCaixa101315141918[[#This Row],[R$ (Valores)]])</f>
        <v>-500</v>
      </c>
    </row>
    <row r="693" spans="2:12">
      <c r="B693" s="48" t="s">
        <v>2477</v>
      </c>
      <c r="C693" s="48" t="s">
        <v>3387</v>
      </c>
      <c r="D693" s="56">
        <v>46202</v>
      </c>
      <c r="E693" s="52" t="s">
        <v>2417</v>
      </c>
      <c r="F693" s="17" t="s">
        <v>2</v>
      </c>
      <c r="G693" s="17" t="s">
        <v>70</v>
      </c>
      <c r="H693" s="17" t="s">
        <v>2147</v>
      </c>
      <c r="I693" s="21">
        <v>1000</v>
      </c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-23881.379999999997</v>
      </c>
      <c r="L693" s="5">
        <f>IF(FluxoCaixa101315141918[[#This Row],[Entrada / Saída]]="Saída",FluxoCaixa101315141918[[#This Row],[R$ (Valores)]]*-1,FluxoCaixa101315141918[[#This Row],[R$ (Valores)]])</f>
        <v>-1000</v>
      </c>
    </row>
    <row r="694" spans="2:12">
      <c r="B694" s="48" t="s">
        <v>2477</v>
      </c>
      <c r="C694" s="48" t="s">
        <v>3387</v>
      </c>
      <c r="D694" s="56">
        <v>46202</v>
      </c>
      <c r="E694" s="52" t="s">
        <v>2417</v>
      </c>
      <c r="F694" s="17" t="s">
        <v>2</v>
      </c>
      <c r="G694" s="17" t="s">
        <v>70</v>
      </c>
      <c r="H694" s="17" t="s">
        <v>2140</v>
      </c>
      <c r="I694" s="21">
        <v>400</v>
      </c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-24281.379999999997</v>
      </c>
      <c r="L694" s="5">
        <f>IF(FluxoCaixa101315141918[[#This Row],[Entrada / Saída]]="Saída",FluxoCaixa101315141918[[#This Row],[R$ (Valores)]]*-1,FluxoCaixa101315141918[[#This Row],[R$ (Valores)]])</f>
        <v>-400</v>
      </c>
    </row>
    <row r="695" spans="2:12">
      <c r="B695" s="48" t="s">
        <v>2477</v>
      </c>
      <c r="C695" s="48" t="s">
        <v>3387</v>
      </c>
      <c r="D695" s="56">
        <v>46202</v>
      </c>
      <c r="E695" s="52" t="s">
        <v>2417</v>
      </c>
      <c r="F695" s="17" t="s">
        <v>2</v>
      </c>
      <c r="G695" s="17" t="s">
        <v>70</v>
      </c>
      <c r="H695" s="17" t="s">
        <v>2093</v>
      </c>
      <c r="I695" s="21">
        <v>4000</v>
      </c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-28281.379999999997</v>
      </c>
      <c r="L695" s="5">
        <f>IF(FluxoCaixa101315141918[[#This Row],[Entrada / Saída]]="Saída",FluxoCaixa101315141918[[#This Row],[R$ (Valores)]]*-1,FluxoCaixa101315141918[[#This Row],[R$ (Valores)]])</f>
        <v>-4000</v>
      </c>
    </row>
    <row r="696" spans="2:12">
      <c r="B696" s="48" t="s">
        <v>2477</v>
      </c>
      <c r="C696" s="48" t="s">
        <v>3387</v>
      </c>
      <c r="D696" s="56">
        <v>46202</v>
      </c>
      <c r="E696" s="52" t="s">
        <v>2417</v>
      </c>
      <c r="F696" s="17" t="s">
        <v>2</v>
      </c>
      <c r="G696" s="17" t="s">
        <v>70</v>
      </c>
      <c r="H696" s="17" t="s">
        <v>2440</v>
      </c>
      <c r="I696" s="21">
        <v>1000</v>
      </c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-29281.379999999997</v>
      </c>
      <c r="L696" s="5">
        <f>IF(FluxoCaixa101315141918[[#This Row],[Entrada / Saída]]="Saída",FluxoCaixa101315141918[[#This Row],[R$ (Valores)]]*-1,FluxoCaixa101315141918[[#This Row],[R$ (Valores)]])</f>
        <v>-1000</v>
      </c>
    </row>
    <row r="697" spans="2:12">
      <c r="B697" s="48" t="s">
        <v>2477</v>
      </c>
      <c r="C697" s="48" t="s">
        <v>3387</v>
      </c>
      <c r="D697" s="56">
        <v>46202</v>
      </c>
      <c r="E697" s="52" t="s">
        <v>2417</v>
      </c>
      <c r="F697" s="17" t="s">
        <v>2</v>
      </c>
      <c r="G697" s="17" t="s">
        <v>70</v>
      </c>
      <c r="H697" s="17" t="s">
        <v>2970</v>
      </c>
      <c r="I697" s="21">
        <v>2500</v>
      </c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-31781.379999999997</v>
      </c>
      <c r="L697" s="5">
        <f>IF(FluxoCaixa101315141918[[#This Row],[Entrada / Saída]]="Saída",FluxoCaixa101315141918[[#This Row],[R$ (Valores)]]*-1,FluxoCaixa101315141918[[#This Row],[R$ (Valores)]])</f>
        <v>-2500</v>
      </c>
    </row>
    <row r="698" spans="2:12">
      <c r="B698" s="48" t="s">
        <v>2477</v>
      </c>
      <c r="C698" s="48" t="s">
        <v>3387</v>
      </c>
      <c r="D698" s="56">
        <v>46202</v>
      </c>
      <c r="E698" s="52" t="s">
        <v>2417</v>
      </c>
      <c r="F698" s="17" t="s">
        <v>2</v>
      </c>
      <c r="G698" s="17" t="s">
        <v>70</v>
      </c>
      <c r="H698" s="17" t="s">
        <v>2351</v>
      </c>
      <c r="I698" s="21">
        <v>235</v>
      </c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-32016.379999999997</v>
      </c>
      <c r="L698" s="5">
        <f>IF(FluxoCaixa101315141918[[#This Row],[Entrada / Saída]]="Saída",FluxoCaixa101315141918[[#This Row],[R$ (Valores)]]*-1,FluxoCaixa101315141918[[#This Row],[R$ (Valores)]])</f>
        <v>-235</v>
      </c>
    </row>
    <row r="699" spans="2:12">
      <c r="B699" s="48" t="s">
        <v>2478</v>
      </c>
      <c r="C699" s="48" t="s">
        <v>3387</v>
      </c>
      <c r="D699" s="56">
        <v>46202</v>
      </c>
      <c r="E699" s="52" t="s">
        <v>2413</v>
      </c>
      <c r="F699" s="17" t="s">
        <v>1</v>
      </c>
      <c r="G699" s="17" t="s">
        <v>75</v>
      </c>
      <c r="H699" s="17" t="s">
        <v>3437</v>
      </c>
      <c r="I699" s="21">
        <v>50000</v>
      </c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17983.620000000003</v>
      </c>
      <c r="L699" s="5">
        <f>IF(FluxoCaixa101315141918[[#This Row],[Entrada / Saída]]="Saída",FluxoCaixa101315141918[[#This Row],[R$ (Valores)]]*-1,FluxoCaixa101315141918[[#This Row],[R$ (Valores)]])</f>
        <v>50000</v>
      </c>
    </row>
    <row r="700" spans="2:12">
      <c r="B700" s="48" t="s">
        <v>2478</v>
      </c>
      <c r="C700" s="48" t="s">
        <v>3387</v>
      </c>
      <c r="D700" s="56">
        <v>46202</v>
      </c>
      <c r="E700" s="52" t="s">
        <v>2417</v>
      </c>
      <c r="F700" s="17" t="s">
        <v>2</v>
      </c>
      <c r="G700" s="17" t="s">
        <v>70</v>
      </c>
      <c r="H700" s="17" t="s">
        <v>2700</v>
      </c>
      <c r="I700" s="21">
        <v>1000</v>
      </c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16983.620000000003</v>
      </c>
      <c r="L700" s="5">
        <f>IF(FluxoCaixa101315141918[[#This Row],[Entrada / Saída]]="Saída",FluxoCaixa101315141918[[#This Row],[R$ (Valores)]]*-1,FluxoCaixa101315141918[[#This Row],[R$ (Valores)]])</f>
        <v>-1000</v>
      </c>
    </row>
    <row r="701" spans="2:12">
      <c r="B701" s="48" t="s">
        <v>2478</v>
      </c>
      <c r="C701" s="48" t="s">
        <v>3387</v>
      </c>
      <c r="D701" s="56">
        <v>46202</v>
      </c>
      <c r="E701" s="52" t="s">
        <v>2413</v>
      </c>
      <c r="F701" s="17" t="s">
        <v>2</v>
      </c>
      <c r="G701" s="17" t="s">
        <v>20</v>
      </c>
      <c r="H701" s="17" t="s">
        <v>3698</v>
      </c>
      <c r="I701" s="21">
        <v>3139.1</v>
      </c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13844.520000000002</v>
      </c>
      <c r="L701" s="5">
        <f>IF(FluxoCaixa101315141918[[#This Row],[Entrada / Saída]]="Saída",FluxoCaixa101315141918[[#This Row],[R$ (Valores)]]*-1,FluxoCaixa101315141918[[#This Row],[R$ (Valores)]])</f>
        <v>-3139.1</v>
      </c>
    </row>
    <row r="702" spans="2:12">
      <c r="B702" s="48" t="s">
        <v>2478</v>
      </c>
      <c r="C702" s="48" t="s">
        <v>3387</v>
      </c>
      <c r="D702" s="56">
        <v>46203</v>
      </c>
      <c r="E702" s="52" t="s">
        <v>2496</v>
      </c>
      <c r="F702" s="17" t="s">
        <v>2</v>
      </c>
      <c r="G702" s="17" t="s">
        <v>77</v>
      </c>
      <c r="H702" s="17" t="s">
        <v>3383</v>
      </c>
      <c r="I702" s="21">
        <v>3041</v>
      </c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10803.520000000002</v>
      </c>
      <c r="L702" s="5">
        <f>IF(FluxoCaixa101315141918[[#This Row],[Entrada / Saída]]="Saída",FluxoCaixa101315141918[[#This Row],[R$ (Valores)]]*-1,FluxoCaixa101315141918[[#This Row],[R$ (Valores)]])</f>
        <v>-3041</v>
      </c>
    </row>
    <row r="703" spans="2:12">
      <c r="B703" s="48" t="s">
        <v>2478</v>
      </c>
      <c r="C703" s="48" t="s">
        <v>3387</v>
      </c>
      <c r="D703" s="56">
        <v>46203</v>
      </c>
      <c r="E703" s="52" t="s">
        <v>2417</v>
      </c>
      <c r="F703" s="17" t="s">
        <v>2</v>
      </c>
      <c r="G703" s="17" t="s">
        <v>77</v>
      </c>
      <c r="H703" s="17" t="s">
        <v>3705</v>
      </c>
      <c r="I703" s="21">
        <v>16695.650000000001</v>
      </c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-5892.1299999999992</v>
      </c>
      <c r="L703" s="5">
        <f>IF(FluxoCaixa101315141918[[#This Row],[Entrada / Saída]]="Saída",FluxoCaixa101315141918[[#This Row],[R$ (Valores)]]*-1,FluxoCaixa101315141918[[#This Row],[R$ (Valores)]])</f>
        <v>-16695.650000000001</v>
      </c>
    </row>
    <row r="704" spans="2:12">
      <c r="B704" s="48" t="s">
        <v>2478</v>
      </c>
      <c r="C704" s="48" t="s">
        <v>3387</v>
      </c>
      <c r="D704" s="56">
        <v>46203</v>
      </c>
      <c r="E704" s="52" t="s">
        <v>2413</v>
      </c>
      <c r="F704" s="17" t="s">
        <v>2</v>
      </c>
      <c r="G704" s="17" t="s">
        <v>70</v>
      </c>
      <c r="H704" s="17" t="s">
        <v>2097</v>
      </c>
      <c r="I704" s="21">
        <v>650</v>
      </c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-6542.1299999999992</v>
      </c>
      <c r="L704" s="5">
        <f>IF(FluxoCaixa101315141918[[#This Row],[Entrada / Saída]]="Saída",FluxoCaixa101315141918[[#This Row],[R$ (Valores)]]*-1,FluxoCaixa101315141918[[#This Row],[R$ (Valores)]])</f>
        <v>-650</v>
      </c>
    </row>
    <row r="705" spans="2:12">
      <c r="B705" s="48" t="s">
        <v>2478</v>
      </c>
      <c r="C705" s="48" t="s">
        <v>3387</v>
      </c>
      <c r="D705" s="56">
        <v>46203</v>
      </c>
      <c r="E705" s="52" t="s">
        <v>2413</v>
      </c>
      <c r="F705" s="17" t="s">
        <v>2</v>
      </c>
      <c r="G705" s="17" t="s">
        <v>19</v>
      </c>
      <c r="H705" s="17" t="s">
        <v>3012</v>
      </c>
      <c r="I705" s="21">
        <v>20111.39</v>
      </c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-26653.519999999997</v>
      </c>
      <c r="L705" s="5">
        <f>IF(FluxoCaixa101315141918[[#This Row],[Entrada / Saída]]="Saída",FluxoCaixa101315141918[[#This Row],[R$ (Valores)]]*-1,FluxoCaixa101315141918[[#This Row],[R$ (Valores)]])</f>
        <v>-20111.39</v>
      </c>
    </row>
    <row r="706" spans="2:12">
      <c r="B706" s="48" t="s">
        <v>2478</v>
      </c>
      <c r="C706" s="48" t="s">
        <v>3387</v>
      </c>
      <c r="D706" s="56">
        <v>46203</v>
      </c>
      <c r="E706" s="52" t="s">
        <v>2413</v>
      </c>
      <c r="F706" s="17" t="s">
        <v>1</v>
      </c>
      <c r="G706" s="17" t="s">
        <v>75</v>
      </c>
      <c r="H706" s="17" t="s">
        <v>3437</v>
      </c>
      <c r="I706" s="21">
        <v>200000</v>
      </c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173346.48</v>
      </c>
      <c r="L706" s="5">
        <f>IF(FluxoCaixa101315141918[[#This Row],[Entrada / Saída]]="Saída",FluxoCaixa101315141918[[#This Row],[R$ (Valores)]]*-1,FluxoCaixa101315141918[[#This Row],[R$ (Valores)]])</f>
        <v>200000</v>
      </c>
    </row>
    <row r="707" spans="2:12">
      <c r="B707" s="48" t="s">
        <v>2478</v>
      </c>
      <c r="C707" s="48" t="s">
        <v>3387</v>
      </c>
      <c r="D707" s="56">
        <v>46203</v>
      </c>
      <c r="E707" s="52" t="s">
        <v>2413</v>
      </c>
      <c r="F707" s="17" t="s">
        <v>2</v>
      </c>
      <c r="G707" s="17" t="s">
        <v>20</v>
      </c>
      <c r="H707" s="17" t="s">
        <v>1207</v>
      </c>
      <c r="I707" s="21">
        <v>8264.89</v>
      </c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165081.59000000003</v>
      </c>
      <c r="L707" s="5">
        <f>IF(FluxoCaixa101315141918[[#This Row],[Entrada / Saída]]="Saída",FluxoCaixa101315141918[[#This Row],[R$ (Valores)]]*-1,FluxoCaixa101315141918[[#This Row],[R$ (Valores)]])</f>
        <v>-8264.89</v>
      </c>
    </row>
    <row r="708" spans="2:12">
      <c r="B708" s="48" t="s">
        <v>2478</v>
      </c>
      <c r="C708" s="48" t="s">
        <v>3387</v>
      </c>
      <c r="D708" s="56">
        <v>46203</v>
      </c>
      <c r="E708" s="52" t="s">
        <v>2413</v>
      </c>
      <c r="F708" s="17" t="s">
        <v>2</v>
      </c>
      <c r="G708" s="17" t="s">
        <v>20</v>
      </c>
      <c r="H708" s="17" t="s">
        <v>1207</v>
      </c>
      <c r="I708" s="21">
        <v>32467.81</v>
      </c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132613.78000000003</v>
      </c>
      <c r="L708" s="5">
        <f>IF(FluxoCaixa101315141918[[#This Row],[Entrada / Saída]]="Saída",FluxoCaixa101315141918[[#This Row],[R$ (Valores)]]*-1,FluxoCaixa101315141918[[#This Row],[R$ (Valores)]])</f>
        <v>-32467.81</v>
      </c>
    </row>
    <row r="709" spans="2:12">
      <c r="B709" s="48" t="s">
        <v>2478</v>
      </c>
      <c r="C709" s="48" t="s">
        <v>3387</v>
      </c>
      <c r="D709" s="56">
        <v>46203</v>
      </c>
      <c r="E709" s="52" t="s">
        <v>2413</v>
      </c>
      <c r="F709" s="17" t="s">
        <v>2</v>
      </c>
      <c r="G709" s="17" t="s">
        <v>20</v>
      </c>
      <c r="H709" s="17" t="s">
        <v>1207</v>
      </c>
      <c r="I709" s="21">
        <v>1200</v>
      </c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131413.78000000003</v>
      </c>
      <c r="L709" s="5">
        <f>IF(FluxoCaixa101315141918[[#This Row],[Entrada / Saída]]="Saída",FluxoCaixa101315141918[[#This Row],[R$ (Valores)]]*-1,FluxoCaixa101315141918[[#This Row],[R$ (Valores)]])</f>
        <v>-1200</v>
      </c>
    </row>
    <row r="710" spans="2:12">
      <c r="B710" s="48" t="s">
        <v>2478</v>
      </c>
      <c r="C710" s="48" t="s">
        <v>3387</v>
      </c>
      <c r="D710" s="56">
        <v>46203</v>
      </c>
      <c r="E710" s="52" t="s">
        <v>2413</v>
      </c>
      <c r="F710" s="17" t="s">
        <v>2</v>
      </c>
      <c r="G710" s="17" t="s">
        <v>21</v>
      </c>
      <c r="H710" s="17" t="s">
        <v>3706</v>
      </c>
      <c r="I710" s="21">
        <v>1639.54</v>
      </c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129774.24000000003</v>
      </c>
      <c r="L710" s="5">
        <f>IF(FluxoCaixa101315141918[[#This Row],[Entrada / Saída]]="Saída",FluxoCaixa101315141918[[#This Row],[R$ (Valores)]]*-1,FluxoCaixa101315141918[[#This Row],[R$ (Valores)]])</f>
        <v>-1639.54</v>
      </c>
    </row>
    <row r="711" spans="2:12">
      <c r="B711" s="48" t="s">
        <v>2478</v>
      </c>
      <c r="C711" s="48" t="s">
        <v>3387</v>
      </c>
      <c r="D711" s="56">
        <v>46203</v>
      </c>
      <c r="E711" s="52" t="s">
        <v>2413</v>
      </c>
      <c r="F711" s="17" t="s">
        <v>2</v>
      </c>
      <c r="G711" s="17" t="s">
        <v>21</v>
      </c>
      <c r="H711" s="17" t="s">
        <v>3706</v>
      </c>
      <c r="I711" s="21">
        <v>22205.25</v>
      </c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107568.99000000003</v>
      </c>
      <c r="L711" s="5">
        <f>IF(FluxoCaixa101315141918[[#This Row],[Entrada / Saída]]="Saída",FluxoCaixa101315141918[[#This Row],[R$ (Valores)]]*-1,FluxoCaixa101315141918[[#This Row],[R$ (Valores)]])</f>
        <v>-22205.25</v>
      </c>
    </row>
    <row r="712" spans="2:12">
      <c r="B712" s="48" t="s">
        <v>2478</v>
      </c>
      <c r="C712" s="48" t="s">
        <v>3387</v>
      </c>
      <c r="D712" s="56">
        <v>46203</v>
      </c>
      <c r="E712" s="52" t="s">
        <v>2413</v>
      </c>
      <c r="F712" s="17" t="s">
        <v>2</v>
      </c>
      <c r="G712" s="17" t="s">
        <v>21</v>
      </c>
      <c r="H712" s="17" t="s">
        <v>3706</v>
      </c>
      <c r="I712" s="21">
        <v>11040.99</v>
      </c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96528.000000000029</v>
      </c>
      <c r="L712" s="5">
        <f>IF(FluxoCaixa101315141918[[#This Row],[Entrada / Saída]]="Saída",FluxoCaixa101315141918[[#This Row],[R$ (Valores)]]*-1,FluxoCaixa101315141918[[#This Row],[R$ (Valores)]])</f>
        <v>-11040.99</v>
      </c>
    </row>
    <row r="713" spans="2:12">
      <c r="B713" s="48" t="s">
        <v>2478</v>
      </c>
      <c r="C713" s="48" t="s">
        <v>3387</v>
      </c>
      <c r="D713" s="16">
        <v>46203</v>
      </c>
      <c r="E713" s="48" t="s">
        <v>2413</v>
      </c>
      <c r="F713" s="17" t="s">
        <v>2</v>
      </c>
      <c r="G713" s="17" t="s">
        <v>21</v>
      </c>
      <c r="H713" s="17" t="s">
        <v>3706</v>
      </c>
      <c r="I713" s="21">
        <v>33871.21</v>
      </c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62656.79000000003</v>
      </c>
      <c r="L713" s="5">
        <f>IF(FluxoCaixa101315141918[[#This Row],[Entrada / Saída]]="Saída",FluxoCaixa101315141918[[#This Row],[R$ (Valores)]]*-1,FluxoCaixa101315141918[[#This Row],[R$ (Valores)]])</f>
        <v>-33871.21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F11:F713" xr:uid="{B4301BE7-C2A1-4E14-A300-5FA8D8AE2C53}">
      <formula1>"Entrada,Saída"</formula1>
    </dataValidation>
    <dataValidation type="list" allowBlank="1" showInputMessage="1" showErrorMessage="1" sqref="H11" xr:uid="{6F7E7C19-BA25-4BCE-9F5F-3ED73116A22E}">
      <formula1>INDIRECT($F11)</formula1>
    </dataValidation>
    <dataValidation type="list" allowBlank="1" showInputMessage="1" showErrorMessage="1" sqref="G11:G713" xr:uid="{7666CFF2-4732-44F5-8DDB-3B47F947A9D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J11:J713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CE80-D09C-4947-BB2C-30C3BC118931}">
  <dimension ref="B1:S289"/>
  <sheetViews>
    <sheetView showGridLines="0" zoomScale="85" zoomScaleNormal="85" workbookViewId="0">
      <pane ySplit="10" topLeftCell="A78" activePane="bottomLeft" state="frozen"/>
      <selection pane="bottomLeft" activeCell="F116" sqref="F11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SUMPRODUCT(SUBTOTAL(9,OFFSET(FluxoCaixa101315141626[R$ (Valores)],ROW(FluxoCaixa101315141626[R$ (Valores)])-ROW(I11),0,1)),--(FluxoCaixa101315141626[Entrada / Saída]="Entrada"))+SUMPRODUCT(SUBTOTAL(9,OFFSET(FluxoCaixa101315141626[R$ (Valores)],ROW(FluxoCaixa101315141626[R$ (Valores)])-ROW(I11),0,1)),--(FluxoCaixa101315141626[Entrada / Saída]="Saldo Inicial"))</f>
        <v>476662.64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SUMPRODUCT(SUBTOTAL(9,OFFSET(FluxoCaixa101315141626[R$ (Valores)],ROW(FluxoCaixa101315141626[R$ (Valores)])-ROW(I11),0,1)),--(FluxoCaixa101315141626[Entrada / Saída]="Saída"))</f>
        <v>434113.1700000001</v>
      </c>
      <c r="P5" s="26"/>
      <c r="S5" s="31"/>
    </row>
    <row r="6" spans="2:19" ht="15.75">
      <c r="B6" s="124" t="s">
        <v>49</v>
      </c>
      <c r="C6" s="125"/>
      <c r="D6" s="9">
        <f ca="1">D4-D5</f>
        <v>42549.469999999914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IF(FluxoCaixa101315141626[[#This Row],[Movimento ]]="Saldo Inicial",FluxoCaixa101315141626[[#This Row],[R$ (Valores)]],K10+FluxoCaixa101315141626[[#This Row],[Valores Receitas / Despesas]])</f>
        <v>19192.45</v>
      </c>
      <c r="L11" s="20">
        <f>IF(FluxoCaixa101315141626[[#This Row],[Entrada / Saída]]="Saída",FluxoCaixa101315141626[[#This Row],[R$ (Valores)]]*-1,FluxoCaixa101315141626[[#This Row],[R$ (Valores)]])</f>
        <v>19192.45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IF(FluxoCaixa101315141626[[#This Row],[Movimento ]]="Saldo Inicial",FluxoCaixa101315141626[[#This Row],[R$ (Valores)]],K11+FluxoCaixa101315141626[[#This Row],[Valores Receitas / Despesas]])</f>
        <v>19436.2</v>
      </c>
      <c r="L12" s="20">
        <f>IF(FluxoCaixa101315141626[[#This Row],[Entrada / Saída]]="Saída",FluxoCaixa101315141626[[#This Row],[R$ (Valores)]]*-1,FluxoCaixa101315141626[[#This Row],[R$ (Valores)]])</f>
        <v>243.75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3404</v>
      </c>
      <c r="I13" s="29">
        <v>87.85</v>
      </c>
      <c r="J13" s="17" t="s">
        <v>525</v>
      </c>
      <c r="K13" s="20">
        <f>IF(FluxoCaixa101315141626[[#This Row],[Movimento ]]="Saldo Inicial",FluxoCaixa101315141626[[#This Row],[R$ (Valores)]],K12+FluxoCaixa101315141626[[#This Row],[Valores Receitas / Despesas]])</f>
        <v>19348.350000000002</v>
      </c>
      <c r="L13" s="20">
        <f>IF(FluxoCaixa101315141626[[#This Row],[Entrada / Saída]]="Saída",FluxoCaixa101315141626[[#This Row],[R$ (Valores)]]*-1,FluxoCaixa101315141626[[#This Row],[R$ (Valores)]])</f>
        <v>-87.85</v>
      </c>
    </row>
    <row r="14" spans="2:19">
      <c r="B14" s="48" t="s">
        <v>2478</v>
      </c>
      <c r="C14" s="48" t="s">
        <v>3387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2943</v>
      </c>
      <c r="I14" s="21">
        <v>5.7</v>
      </c>
      <c r="J14" s="17" t="s">
        <v>525</v>
      </c>
      <c r="K14" s="20">
        <f>IF(FluxoCaixa101315141626[[#This Row],[Movimento ]]="Saldo Inicial",FluxoCaixa101315141626[[#This Row],[R$ (Valores)]],K13+FluxoCaixa101315141626[[#This Row],[Valores Receitas / Despesas]])</f>
        <v>19342.650000000001</v>
      </c>
      <c r="L14" s="20">
        <f>IF(FluxoCaixa101315141626[[#This Row],[Entrada / Saída]]="Saída",FluxoCaixa101315141626[[#This Row],[R$ (Valores)]]*-1,FluxoCaixa101315141626[[#This Row],[R$ (Valores)]])</f>
        <v>-5.7</v>
      </c>
    </row>
    <row r="15" spans="2:19">
      <c r="B15" s="48" t="s">
        <v>2478</v>
      </c>
      <c r="C15" s="48" t="s">
        <v>3387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IF(FluxoCaixa101315141626[[#This Row],[Movimento ]]="Saldo Inicial",FluxoCaixa101315141626[[#This Row],[R$ (Valores)]],K14+FluxoCaixa101315141626[[#This Row],[Valores Receitas / Despesas]])</f>
        <v>19343.650000000001</v>
      </c>
      <c r="L15" s="20">
        <f>IF(FluxoCaixa101315141626[[#This Row],[Entrada / Saída]]="Saída",FluxoCaixa101315141626[[#This Row],[R$ (Valores)]]*-1,FluxoCaixa101315141626[[#This Row],[R$ (Valores)]])</f>
        <v>1</v>
      </c>
    </row>
    <row r="16" spans="2:19">
      <c r="B16" s="48" t="s">
        <v>2478</v>
      </c>
      <c r="C16" s="48" t="s">
        <v>3387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IF(FluxoCaixa101315141626[[#This Row],[Movimento ]]="Saldo Inicial",FluxoCaixa101315141626[[#This Row],[R$ (Valores)]],K15+FluxoCaixa101315141626[[#This Row],[Valores Receitas / Despesas]])</f>
        <v>17843.650000000001</v>
      </c>
      <c r="L16" s="20">
        <f>IF(FluxoCaixa101315141626[[#This Row],[Entrada / Saída]]="Saída",FluxoCaixa101315141626[[#This Row],[R$ (Valores)]]*-1,FluxoCaixa101315141626[[#This Row],[R$ (Valores)]])</f>
        <v>-1500</v>
      </c>
    </row>
    <row r="17" spans="2:17">
      <c r="B17" s="48" t="s">
        <v>2478</v>
      </c>
      <c r="C17" s="48" t="s">
        <v>3387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IF(FluxoCaixa101315141626[[#This Row],[Movimento ]]="Saldo Inicial",FluxoCaixa101315141626[[#This Row],[R$ (Valores)]],K16+FluxoCaixa101315141626[[#This Row],[Valores Receitas / Despesas]])</f>
        <v>13843.650000000001</v>
      </c>
      <c r="L17" s="20">
        <f>IF(FluxoCaixa101315141626[[#This Row],[Entrada / Saída]]="Saída",FluxoCaixa101315141626[[#This Row],[R$ (Valores)]]*-1,FluxoCaixa101315141626[[#This Row],[R$ (Valores)]])</f>
        <v>-4000</v>
      </c>
    </row>
    <row r="18" spans="2:17">
      <c r="B18" s="48" t="s">
        <v>2478</v>
      </c>
      <c r="C18" s="48" t="s">
        <v>3387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IF(FluxoCaixa101315141626[[#This Row],[Movimento ]]="Saldo Inicial",FluxoCaixa101315141626[[#This Row],[R$ (Valores)]],K17+FluxoCaixa101315141626[[#This Row],[Valores Receitas / Despesas]])</f>
        <v>13815.670000000002</v>
      </c>
      <c r="L18" s="20">
        <f>IF(FluxoCaixa101315141626[[#This Row],[Entrada / Saída]]="Saída",FluxoCaixa101315141626[[#This Row],[R$ (Valores)]]*-1,FluxoCaixa101315141626[[#This Row],[R$ (Valores)]])</f>
        <v>-27.98</v>
      </c>
    </row>
    <row r="19" spans="2:17">
      <c r="B19" s="48" t="s">
        <v>2478</v>
      </c>
      <c r="C19" s="48" t="s">
        <v>3387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3411</v>
      </c>
      <c r="I19" s="21">
        <v>10010.4</v>
      </c>
      <c r="J19" s="17" t="s">
        <v>525</v>
      </c>
      <c r="K19" s="20">
        <f>IF(FluxoCaixa101315141626[[#This Row],[Movimento ]]="Saldo Inicial",FluxoCaixa101315141626[[#This Row],[R$ (Valores)]],K18+FluxoCaixa101315141626[[#This Row],[Valores Receitas / Despesas]])</f>
        <v>3805.2700000000023</v>
      </c>
      <c r="L19" s="20">
        <f>IF(FluxoCaixa101315141626[[#This Row],[Entrada / Saída]]="Saída",FluxoCaixa101315141626[[#This Row],[R$ (Valores)]]*-1,FluxoCaixa101315141626[[#This Row],[R$ (Valores)]])</f>
        <v>-10010.4</v>
      </c>
    </row>
    <row r="20" spans="2:17">
      <c r="B20" s="48" t="s">
        <v>2478</v>
      </c>
      <c r="C20" s="48" t="s">
        <v>3387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IF(FluxoCaixa101315141626[[#This Row],[Movimento ]]="Saldo Inicial",FluxoCaixa101315141626[[#This Row],[R$ (Valores)]],K19+FluxoCaixa101315141626[[#This Row],[Valores Receitas / Despesas]])</f>
        <v>3795.2800000000025</v>
      </c>
      <c r="L20" s="20">
        <f>IF(FluxoCaixa101315141626[[#This Row],[Entrada / Saída]]="Saída",FluxoCaixa101315141626[[#This Row],[R$ (Valores)]]*-1,FluxoCaixa101315141626[[#This Row],[R$ (Valores)]])</f>
        <v>-9.99</v>
      </c>
    </row>
    <row r="21" spans="2:17">
      <c r="B21" s="48" t="s">
        <v>2478</v>
      </c>
      <c r="C21" s="48" t="s">
        <v>3387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IF(FluxoCaixa101315141626[[#This Row],[Movimento ]]="Saldo Inicial",FluxoCaixa101315141626[[#This Row],[R$ (Valores)]],K20+FluxoCaixa101315141626[[#This Row],[Valores Receitas / Despesas]])</f>
        <v>-46359.520000000004</v>
      </c>
      <c r="L21" s="20">
        <f>IF(FluxoCaixa101315141626[[#This Row],[Entrada / Saída]]="Saída",FluxoCaixa101315141626[[#This Row],[R$ (Valores)]]*-1,FluxoCaixa101315141626[[#This Row],[R$ (Valores)]])</f>
        <v>-50154.8</v>
      </c>
    </row>
    <row r="22" spans="2:17">
      <c r="B22" s="48" t="s">
        <v>2478</v>
      </c>
      <c r="C22" s="48" t="s">
        <v>3387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IF(FluxoCaixa101315141626[[#This Row],[Movimento ]]="Saldo Inicial",FluxoCaixa101315141626[[#This Row],[R$ (Valores)]],K21+FluxoCaixa101315141626[[#This Row],[Valores Receitas / Despesas]])</f>
        <v>-30684.520000000004</v>
      </c>
      <c r="L22" s="20">
        <f>IF(FluxoCaixa101315141626[[#This Row],[Entrada / Saída]]="Saída",FluxoCaixa101315141626[[#This Row],[R$ (Valores)]]*-1,FluxoCaixa101315141626[[#This Row],[R$ (Valores)]])</f>
        <v>15675</v>
      </c>
      <c r="P22" s="26"/>
      <c r="Q22" s="30"/>
    </row>
    <row r="23" spans="2:17">
      <c r="B23" s="48" t="s">
        <v>2478</v>
      </c>
      <c r="C23" s="48" t="s">
        <v>3387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IF(FluxoCaixa101315141626[[#This Row],[Movimento ]]="Saldo Inicial",FluxoCaixa101315141626[[#This Row],[R$ (Valores)]],K22+FluxoCaixa101315141626[[#This Row],[Valores Receitas / Despesas]])</f>
        <v>-13584.520000000004</v>
      </c>
      <c r="L23" s="20">
        <f>IF(FluxoCaixa101315141626[[#This Row],[Entrada / Saída]]="Saída",FluxoCaixa101315141626[[#This Row],[R$ (Valores)]]*-1,FluxoCaixa101315141626[[#This Row],[R$ (Valores)]])</f>
        <v>17100</v>
      </c>
    </row>
    <row r="24" spans="2:17">
      <c r="B24" s="48" t="s">
        <v>2478</v>
      </c>
      <c r="C24" s="48" t="s">
        <v>3387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IF(FluxoCaixa101315141626[[#This Row],[Movimento ]]="Saldo Inicial",FluxoCaixa101315141626[[#This Row],[R$ (Valores)]],K23+FluxoCaixa101315141626[[#This Row],[Valores Receitas / Despesas]])</f>
        <v>-12159.520000000004</v>
      </c>
      <c r="L24" s="20">
        <f>IF(FluxoCaixa101315141626[[#This Row],[Entrada / Saída]]="Saída",FluxoCaixa101315141626[[#This Row],[R$ (Valores)]]*-1,FluxoCaixa101315141626[[#This Row],[R$ (Valores)]])</f>
        <v>1425</v>
      </c>
      <c r="Q24" s="30"/>
    </row>
    <row r="25" spans="2:17">
      <c r="B25" s="48" t="s">
        <v>2478</v>
      </c>
      <c r="C25" s="48" t="s">
        <v>3387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IF(FluxoCaixa101315141626[[#This Row],[Movimento ]]="Saldo Inicial",FluxoCaixa101315141626[[#This Row],[R$ (Valores)]],K24+FluxoCaixa101315141626[[#This Row],[Valores Receitas / Despesas]])</f>
        <v>3515.4799999999959</v>
      </c>
      <c r="L25" s="20">
        <f>IF(FluxoCaixa101315141626[[#This Row],[Entrada / Saída]]="Saída",FluxoCaixa101315141626[[#This Row],[R$ (Valores)]]*-1,FluxoCaixa101315141626[[#This Row],[R$ (Valores)]])</f>
        <v>15675</v>
      </c>
    </row>
    <row r="26" spans="2:17">
      <c r="B26" s="48" t="s">
        <v>2478</v>
      </c>
      <c r="C26" s="48" t="s">
        <v>3387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IF(FluxoCaixa101315141626[[#This Row],[Movimento ]]="Saldo Inicial",FluxoCaixa101315141626[[#This Row],[R$ (Valores)]],K25+FluxoCaixa101315141626[[#This Row],[Valores Receitas / Despesas]])</f>
        <v>20615.479999999996</v>
      </c>
      <c r="L26" s="20">
        <f>IF(FluxoCaixa101315141626[[#This Row],[Entrada / Saída]]="Saída",FluxoCaixa101315141626[[#This Row],[R$ (Valores)]]*-1,FluxoCaixa101315141626[[#This Row],[R$ (Valores)]])</f>
        <v>17100</v>
      </c>
      <c r="Q26" s="30"/>
    </row>
    <row r="27" spans="2:17">
      <c r="B27" s="48" t="s">
        <v>2478</v>
      </c>
      <c r="C27" s="48" t="s">
        <v>3387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IF(FluxoCaixa101315141626[[#This Row],[Movimento ]]="Saldo Inicial",FluxoCaixa101315141626[[#This Row],[R$ (Valores)]],K26+FluxoCaixa101315141626[[#This Row],[Valores Receitas / Despesas]])</f>
        <v>22040.479999999996</v>
      </c>
      <c r="L27" s="20">
        <f>IF(FluxoCaixa101315141626[[#This Row],[Entrada / Saída]]="Saída",FluxoCaixa101315141626[[#This Row],[R$ (Valores)]]*-1,FluxoCaixa101315141626[[#This Row],[R$ (Valores)]])</f>
        <v>1425</v>
      </c>
    </row>
    <row r="28" spans="2:17">
      <c r="B28" s="48" t="s">
        <v>2478</v>
      </c>
      <c r="C28" s="48" t="s">
        <v>3387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2943</v>
      </c>
      <c r="I28" s="21">
        <v>15.06</v>
      </c>
      <c r="J28" s="17" t="s">
        <v>525</v>
      </c>
      <c r="K28" s="20">
        <f>IF(FluxoCaixa101315141626[[#This Row],[Movimento ]]="Saldo Inicial",FluxoCaixa101315141626[[#This Row],[R$ (Valores)]],K27+FluxoCaixa101315141626[[#This Row],[Valores Receitas / Despesas]])</f>
        <v>22025.419999999995</v>
      </c>
      <c r="L28" s="20">
        <f>IF(FluxoCaixa101315141626[[#This Row],[Entrada / Saída]]="Saída",FluxoCaixa101315141626[[#This Row],[R$ (Valores)]]*-1,FluxoCaixa101315141626[[#This Row],[R$ (Valores)]])</f>
        <v>-15.06</v>
      </c>
    </row>
    <row r="29" spans="2:17">
      <c r="B29" s="48" t="s">
        <v>2478</v>
      </c>
      <c r="C29" s="48" t="s">
        <v>3387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IF(FluxoCaixa101315141626[[#This Row],[Movimento ]]="Saldo Inicial",FluxoCaixa101315141626[[#This Row],[R$ (Valores)]],K28+FluxoCaixa101315141626[[#This Row],[Valores Receitas / Despesas]])</f>
        <v>21981.419999999995</v>
      </c>
      <c r="L29" s="20">
        <f>IF(FluxoCaixa101315141626[[#This Row],[Entrada / Saída]]="Saída",FluxoCaixa101315141626[[#This Row],[R$ (Valores)]]*-1,FluxoCaixa101315141626[[#This Row],[R$ (Valores)]])</f>
        <v>-44</v>
      </c>
    </row>
    <row r="30" spans="2:17">
      <c r="B30" s="48" t="s">
        <v>2478</v>
      </c>
      <c r="C30" s="48" t="s">
        <v>3387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3445</v>
      </c>
      <c r="I30" s="21">
        <v>5937.2</v>
      </c>
      <c r="J30" s="17" t="s">
        <v>525</v>
      </c>
      <c r="K30" s="20">
        <f>IF(FluxoCaixa101315141626[[#This Row],[Movimento ]]="Saldo Inicial",FluxoCaixa101315141626[[#This Row],[R$ (Valores)]],K29+FluxoCaixa101315141626[[#This Row],[Valores Receitas / Despesas]])</f>
        <v>16044.219999999994</v>
      </c>
      <c r="L30" s="20">
        <f>IF(FluxoCaixa101315141626[[#This Row],[Entrada / Saída]]="Saída",FluxoCaixa101315141626[[#This Row],[R$ (Valores)]]*-1,FluxoCaixa101315141626[[#This Row],[R$ (Valores)]])</f>
        <v>-5937.2</v>
      </c>
    </row>
    <row r="31" spans="2:17">
      <c r="B31" s="48" t="s">
        <v>2478</v>
      </c>
      <c r="C31" s="48" t="s">
        <v>3387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3654</v>
      </c>
      <c r="I31" s="21">
        <v>1500</v>
      </c>
      <c r="J31" s="17" t="s">
        <v>525</v>
      </c>
      <c r="K31" s="20">
        <f>IF(FluxoCaixa101315141626[[#This Row],[Movimento ]]="Saldo Inicial",FluxoCaixa101315141626[[#This Row],[R$ (Valores)]],K30+FluxoCaixa101315141626[[#This Row],[Valores Receitas / Despesas]])</f>
        <v>14544.219999999994</v>
      </c>
      <c r="L31" s="20">
        <f>IF(FluxoCaixa101315141626[[#This Row],[Entrada / Saída]]="Saída",FluxoCaixa101315141626[[#This Row],[R$ (Valores)]]*-1,FluxoCaixa101315141626[[#This Row],[R$ (Valores)]])</f>
        <v>-1500</v>
      </c>
    </row>
    <row r="32" spans="2:17">
      <c r="B32" s="48" t="s">
        <v>2478</v>
      </c>
      <c r="C32" s="48" t="s">
        <v>3387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IF(FluxoCaixa101315141626[[#This Row],[Movimento ]]="Saldo Inicial",FluxoCaixa101315141626[[#This Row],[R$ (Valores)]],K31+FluxoCaixa101315141626[[#This Row],[Valores Receitas / Despesas]])</f>
        <v>10878.109999999993</v>
      </c>
      <c r="L32" s="20">
        <f>IF(FluxoCaixa101315141626[[#This Row],[Entrada / Saída]]="Saída",FluxoCaixa101315141626[[#This Row],[R$ (Valores)]]*-1,FluxoCaixa101315141626[[#This Row],[R$ (Valores)]])</f>
        <v>-3666.11</v>
      </c>
    </row>
    <row r="33" spans="2:12">
      <c r="B33" s="48" t="s">
        <v>2478</v>
      </c>
      <c r="C33" s="48" t="s">
        <v>3387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IF(FluxoCaixa101315141626[[#This Row],[Movimento ]]="Saldo Inicial",FluxoCaixa101315141626[[#This Row],[R$ (Valores)]],K32+FluxoCaixa101315141626[[#This Row],[Valores Receitas / Despesas]])</f>
        <v>-18017.870000000006</v>
      </c>
      <c r="L33" s="20">
        <f>IF(FluxoCaixa101315141626[[#This Row],[Entrada / Saída]]="Saída",FluxoCaixa101315141626[[#This Row],[R$ (Valores)]]*-1,FluxoCaixa101315141626[[#This Row],[R$ (Valores)]])</f>
        <v>-28895.98</v>
      </c>
    </row>
    <row r="34" spans="2:12">
      <c r="B34" s="48" t="s">
        <v>2478</v>
      </c>
      <c r="C34" s="48" t="s">
        <v>3387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IF(FluxoCaixa101315141626[[#This Row],[Movimento ]]="Saldo Inicial",FluxoCaixa101315141626[[#This Row],[R$ (Valores)]],K33+FluxoCaixa101315141626[[#This Row],[Valores Receitas / Despesas]])</f>
        <v>11982.129999999994</v>
      </c>
      <c r="L34" s="20">
        <f>IF(FluxoCaixa101315141626[[#This Row],[Entrada / Saída]]="Saída",FluxoCaixa101315141626[[#This Row],[R$ (Valores)]]*-1,FluxoCaixa101315141626[[#This Row],[R$ (Valores)]])</f>
        <v>30000</v>
      </c>
    </row>
    <row r="35" spans="2:12">
      <c r="B35" s="48" t="s">
        <v>2478</v>
      </c>
      <c r="C35" s="48" t="s">
        <v>3387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3446</v>
      </c>
      <c r="I35" s="21">
        <v>154.9</v>
      </c>
      <c r="J35" s="17" t="s">
        <v>525</v>
      </c>
      <c r="K35" s="20">
        <f>IF(FluxoCaixa101315141626[[#This Row],[Movimento ]]="Saldo Inicial",FluxoCaixa101315141626[[#This Row],[R$ (Valores)]],K34+FluxoCaixa101315141626[[#This Row],[Valores Receitas / Despesas]])</f>
        <v>11827.229999999994</v>
      </c>
      <c r="L35" s="20">
        <f>IF(FluxoCaixa101315141626[[#This Row],[Entrada / Saída]]="Saída",FluxoCaixa101315141626[[#This Row],[R$ (Valores)]]*-1,FluxoCaixa101315141626[[#This Row],[R$ (Valores)]])</f>
        <v>-154.9</v>
      </c>
    </row>
    <row r="36" spans="2:12">
      <c r="B36" s="48" t="s">
        <v>2478</v>
      </c>
      <c r="C36" s="48" t="s">
        <v>3387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3447</v>
      </c>
      <c r="I36" s="21">
        <v>2552.87</v>
      </c>
      <c r="J36" s="17" t="s">
        <v>525</v>
      </c>
      <c r="K36" s="20">
        <f>IF(FluxoCaixa101315141626[[#This Row],[Movimento ]]="Saldo Inicial",FluxoCaixa101315141626[[#This Row],[R$ (Valores)]],K35+FluxoCaixa101315141626[[#This Row],[Valores Receitas / Despesas]])</f>
        <v>9274.3599999999933</v>
      </c>
      <c r="L36" s="20">
        <f>IF(FluxoCaixa101315141626[[#This Row],[Entrada / Saída]]="Saída",FluxoCaixa101315141626[[#This Row],[R$ (Valores)]]*-1,FluxoCaixa101315141626[[#This Row],[R$ (Valores)]])</f>
        <v>-2552.87</v>
      </c>
    </row>
    <row r="37" spans="2:12">
      <c r="B37" s="48" t="s">
        <v>2478</v>
      </c>
      <c r="C37" s="48" t="s">
        <v>3387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2943</v>
      </c>
      <c r="I37" s="21">
        <v>12.64</v>
      </c>
      <c r="J37" s="17" t="s">
        <v>525</v>
      </c>
      <c r="K37" s="20">
        <f>IF(FluxoCaixa101315141626[[#This Row],[Movimento ]]="Saldo Inicial",FluxoCaixa101315141626[[#This Row],[R$ (Valores)]],K36+FluxoCaixa101315141626[[#This Row],[Valores Receitas / Despesas]])</f>
        <v>9261.7199999999939</v>
      </c>
      <c r="L37" s="20">
        <f>IF(FluxoCaixa101315141626[[#This Row],[Entrada / Saída]]="Saída",FluxoCaixa101315141626[[#This Row],[R$ (Valores)]]*-1,FluxoCaixa101315141626[[#This Row],[R$ (Valores)]])</f>
        <v>-12.64</v>
      </c>
    </row>
    <row r="38" spans="2:12">
      <c r="B38" s="48" t="s">
        <v>2478</v>
      </c>
      <c r="C38" s="48" t="s">
        <v>3387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IF(FluxoCaixa101315141626[[#This Row],[Movimento ]]="Saldo Inicial",FluxoCaixa101315141626[[#This Row],[R$ (Valores)]],K37+FluxoCaixa101315141626[[#This Row],[Valores Receitas / Despesas]])</f>
        <v>9075.179999999993</v>
      </c>
      <c r="L38" s="20">
        <f>IF(FluxoCaixa101315141626[[#This Row],[Entrada / Saída]]="Saída",FluxoCaixa101315141626[[#This Row],[R$ (Valores)]]*-1,FluxoCaixa101315141626[[#This Row],[R$ (Valores)]])</f>
        <v>-186.54</v>
      </c>
    </row>
    <row r="39" spans="2:12">
      <c r="B39" s="48" t="s">
        <v>2478</v>
      </c>
      <c r="C39" s="48" t="s">
        <v>3387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3463</v>
      </c>
      <c r="I39" s="21">
        <v>1000</v>
      </c>
      <c r="J39" s="17" t="s">
        <v>525</v>
      </c>
      <c r="K39" s="20">
        <f>IF(FluxoCaixa101315141626[[#This Row],[Movimento ]]="Saldo Inicial",FluxoCaixa101315141626[[#This Row],[R$ (Valores)]],K38+FluxoCaixa101315141626[[#This Row],[Valores Receitas / Despesas]])</f>
        <v>8075.179999999993</v>
      </c>
      <c r="L39" s="20">
        <f>IF(FluxoCaixa101315141626[[#This Row],[Entrada / Saída]]="Saída",FluxoCaixa101315141626[[#This Row],[R$ (Valores)]]*-1,FluxoCaixa101315141626[[#This Row],[R$ (Valores)]])</f>
        <v>-1000</v>
      </c>
    </row>
    <row r="40" spans="2:12">
      <c r="B40" s="48" t="s">
        <v>2478</v>
      </c>
      <c r="C40" s="48" t="s">
        <v>3387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3464</v>
      </c>
      <c r="I40" s="29">
        <v>1507.49</v>
      </c>
      <c r="J40" s="17" t="s">
        <v>525</v>
      </c>
      <c r="K40" s="20">
        <f>IF(FluxoCaixa101315141626[[#This Row],[Movimento ]]="Saldo Inicial",FluxoCaixa101315141626[[#This Row],[R$ (Valores)]],K39+FluxoCaixa101315141626[[#This Row],[Valores Receitas / Despesas]])</f>
        <v>9582.6699999999928</v>
      </c>
      <c r="L40" s="20">
        <f>IF(FluxoCaixa101315141626[[#This Row],[Entrada / Saída]]="Saída",FluxoCaixa101315141626[[#This Row],[R$ (Valores)]]*-1,FluxoCaixa101315141626[[#This Row],[R$ (Valores)]])</f>
        <v>1507.49</v>
      </c>
    </row>
    <row r="41" spans="2:12">
      <c r="B41" s="48" t="s">
        <v>2478</v>
      </c>
      <c r="C41" s="48" t="s">
        <v>3387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3465</v>
      </c>
      <c r="I41" s="21">
        <v>888.61</v>
      </c>
      <c r="J41" s="17" t="s">
        <v>525</v>
      </c>
      <c r="K41" s="20">
        <f>IF(FluxoCaixa101315141626[[#This Row],[Movimento ]]="Saldo Inicial",FluxoCaixa101315141626[[#This Row],[R$ (Valores)]],K40+FluxoCaixa101315141626[[#This Row],[Valores Receitas / Despesas]])</f>
        <v>8694.0599999999922</v>
      </c>
      <c r="L41" s="20">
        <f>IF(FluxoCaixa101315141626[[#This Row],[Entrada / Saída]]="Saída",FluxoCaixa101315141626[[#This Row],[R$ (Valores)]]*-1,FluxoCaixa101315141626[[#This Row],[R$ (Valores)]])</f>
        <v>-888.61</v>
      </c>
    </row>
    <row r="42" spans="2:12">
      <c r="B42" s="48" t="s">
        <v>2478</v>
      </c>
      <c r="C42" s="48" t="s">
        <v>3387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75.39</v>
      </c>
      <c r="J42" s="17" t="s">
        <v>525</v>
      </c>
      <c r="K42" s="20">
        <f>IF(FluxoCaixa101315141626[[#This Row],[Movimento ]]="Saldo Inicial",FluxoCaixa101315141626[[#This Row],[R$ (Valores)]],K41+FluxoCaixa101315141626[[#This Row],[Valores Receitas / Despesas]])</f>
        <v>8618.6699999999928</v>
      </c>
      <c r="L42" s="20">
        <f>IF(FluxoCaixa101315141626[[#This Row],[Entrada / Saída]]="Saída",FluxoCaixa101315141626[[#This Row],[R$ (Valores)]]*-1,FluxoCaixa101315141626[[#This Row],[R$ (Valores)]])</f>
        <v>-75.39</v>
      </c>
    </row>
    <row r="43" spans="2:12">
      <c r="B43" s="48" t="s">
        <v>2478</v>
      </c>
      <c r="C43" s="48" t="s">
        <v>3387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3466</v>
      </c>
      <c r="I43" s="21">
        <v>720</v>
      </c>
      <c r="J43" s="17" t="s">
        <v>525</v>
      </c>
      <c r="K43" s="20">
        <f>IF(FluxoCaixa101315141626[[#This Row],[Movimento ]]="Saldo Inicial",FluxoCaixa101315141626[[#This Row],[R$ (Valores)]],K42+FluxoCaixa101315141626[[#This Row],[Valores Receitas / Despesas]])</f>
        <v>7898.6699999999928</v>
      </c>
      <c r="L43" s="20">
        <f>IF(FluxoCaixa101315141626[[#This Row],[Entrada / Saída]]="Saída",FluxoCaixa101315141626[[#This Row],[R$ (Valores)]]*-1,FluxoCaixa101315141626[[#This Row],[R$ (Valores)]])</f>
        <v>-720</v>
      </c>
    </row>
    <row r="44" spans="2:12">
      <c r="B44" s="48" t="s">
        <v>2478</v>
      </c>
      <c r="C44" s="48" t="s">
        <v>3387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IF(FluxoCaixa101315141626[[#This Row],[Movimento ]]="Saldo Inicial",FluxoCaixa101315141626[[#This Row],[R$ (Valores)]],K43+FluxoCaixa101315141626[[#This Row],[Valores Receitas / Despesas]])</f>
        <v>4898.6699999999928</v>
      </c>
      <c r="L44" s="20">
        <f>IF(FluxoCaixa101315141626[[#This Row],[Entrada / Saída]]="Saída",FluxoCaixa101315141626[[#This Row],[R$ (Valores)]]*-1,FluxoCaixa101315141626[[#This Row],[R$ (Valores)]])</f>
        <v>-3000</v>
      </c>
    </row>
    <row r="45" spans="2:12">
      <c r="B45" s="48" t="s">
        <v>2478</v>
      </c>
      <c r="C45" s="48" t="s">
        <v>3387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3637</v>
      </c>
      <c r="I45" s="21">
        <v>2000</v>
      </c>
      <c r="J45" s="17" t="s">
        <v>525</v>
      </c>
      <c r="K45" s="20">
        <f>IF(FluxoCaixa101315141626[[#This Row],[Movimento ]]="Saldo Inicial",FluxoCaixa101315141626[[#This Row],[R$ (Valores)]],K44+FluxoCaixa101315141626[[#This Row],[Valores Receitas / Despesas]])</f>
        <v>6898.6699999999928</v>
      </c>
      <c r="L45" s="20">
        <f>IF(FluxoCaixa101315141626[[#This Row],[Entrada / Saída]]="Saída",FluxoCaixa101315141626[[#This Row],[R$ (Valores)]]*-1,FluxoCaixa101315141626[[#This Row],[R$ (Valores)]])</f>
        <v>2000</v>
      </c>
    </row>
    <row r="46" spans="2:12">
      <c r="B46" s="48" t="s">
        <v>2478</v>
      </c>
      <c r="C46" s="48" t="s">
        <v>3387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IF(FluxoCaixa101315141626[[#This Row],[Movimento ]]="Saldo Inicial",FluxoCaixa101315141626[[#This Row],[R$ (Valores)]],K45+FluxoCaixa101315141626[[#This Row],[Valores Receitas / Despesas]])</f>
        <v>26898.669999999991</v>
      </c>
      <c r="L46" s="20">
        <f>IF(FluxoCaixa101315141626[[#This Row],[Entrada / Saída]]="Saída",FluxoCaixa101315141626[[#This Row],[R$ (Valores)]]*-1,FluxoCaixa101315141626[[#This Row],[R$ (Valores)]])</f>
        <v>20000</v>
      </c>
    </row>
    <row r="47" spans="2:12">
      <c r="B47" s="48" t="s">
        <v>2478</v>
      </c>
      <c r="C47" s="48" t="s">
        <v>3387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IF(FluxoCaixa101315141626[[#This Row],[Movimento ]]="Saldo Inicial",FluxoCaixa101315141626[[#This Row],[R$ (Valores)]],K46+FluxoCaixa101315141626[[#This Row],[Valores Receitas / Despesas]])</f>
        <v>27098.669999999991</v>
      </c>
      <c r="L47" s="20">
        <f>IF(FluxoCaixa101315141626[[#This Row],[Entrada / Saída]]="Saída",FluxoCaixa101315141626[[#This Row],[R$ (Valores)]]*-1,FluxoCaixa101315141626[[#This Row],[R$ (Valores)]])</f>
        <v>200</v>
      </c>
    </row>
    <row r="48" spans="2:12">
      <c r="B48" s="48" t="s">
        <v>2478</v>
      </c>
      <c r="C48" s="48" t="s">
        <v>3387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2943</v>
      </c>
      <c r="I48" s="21">
        <v>9.9</v>
      </c>
      <c r="J48" s="17" t="s">
        <v>525</v>
      </c>
      <c r="K48" s="20">
        <f>IF(FluxoCaixa101315141626[[#This Row],[Movimento ]]="Saldo Inicial",FluxoCaixa101315141626[[#This Row],[R$ (Valores)]],K47+FluxoCaixa101315141626[[#This Row],[Valores Receitas / Despesas]])</f>
        <v>27088.76999999999</v>
      </c>
      <c r="L48" s="20">
        <f>IF(FluxoCaixa101315141626[[#This Row],[Entrada / Saída]]="Saída",FluxoCaixa101315141626[[#This Row],[R$ (Valores)]]*-1,FluxoCaixa101315141626[[#This Row],[R$ (Valores)]])</f>
        <v>-9.9</v>
      </c>
    </row>
    <row r="49" spans="2:16">
      <c r="B49" s="48" t="s">
        <v>2478</v>
      </c>
      <c r="C49" s="48" t="s">
        <v>3387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3638</v>
      </c>
      <c r="I49" s="21">
        <v>20757.3</v>
      </c>
      <c r="J49" s="17" t="s">
        <v>525</v>
      </c>
      <c r="K49" s="20">
        <f>IF(FluxoCaixa101315141626[[#This Row],[Movimento ]]="Saldo Inicial",FluxoCaixa101315141626[[#This Row],[R$ (Valores)]],K48+FluxoCaixa101315141626[[#This Row],[Valores Receitas / Despesas]])</f>
        <v>6331.4699999999903</v>
      </c>
      <c r="L49" s="20">
        <f>IF(FluxoCaixa101315141626[[#This Row],[Entrada / Saída]]="Saída",FluxoCaixa101315141626[[#This Row],[R$ (Valores)]]*-1,FluxoCaixa101315141626[[#This Row],[R$ (Valores)]])</f>
        <v>-20757.3</v>
      </c>
    </row>
    <row r="50" spans="2:16">
      <c r="B50" s="48" t="s">
        <v>2478</v>
      </c>
      <c r="C50" s="48" t="s">
        <v>3387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IF(FluxoCaixa101315141626[[#This Row],[Movimento ]]="Saldo Inicial",FluxoCaixa101315141626[[#This Row],[R$ (Valores)]],K49+FluxoCaixa101315141626[[#This Row],[Valores Receitas / Despesas]])</f>
        <v>5404.3699999999899</v>
      </c>
      <c r="L50" s="20">
        <f>IF(FluxoCaixa101315141626[[#This Row],[Entrada / Saída]]="Saída",FluxoCaixa101315141626[[#This Row],[R$ (Valores)]]*-1,FluxoCaixa101315141626[[#This Row],[R$ (Valores)]])</f>
        <v>-927.1</v>
      </c>
    </row>
    <row r="51" spans="2:16">
      <c r="B51" s="48" t="s">
        <v>2478</v>
      </c>
      <c r="C51" s="48" t="s">
        <v>3387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3639</v>
      </c>
      <c r="I51" s="21">
        <v>9.9</v>
      </c>
      <c r="J51" s="17" t="s">
        <v>525</v>
      </c>
      <c r="K51" s="20">
        <f>IF(FluxoCaixa101315141626[[#This Row],[Movimento ]]="Saldo Inicial",FluxoCaixa101315141626[[#This Row],[R$ (Valores)]],K50+FluxoCaixa101315141626[[#This Row],[Valores Receitas / Despesas]])</f>
        <v>5394.4699999999903</v>
      </c>
      <c r="L51" s="20">
        <f>IF(FluxoCaixa101315141626[[#This Row],[Entrada / Saída]]="Saída",FluxoCaixa101315141626[[#This Row],[R$ (Valores)]]*-1,FluxoCaixa101315141626[[#This Row],[R$ (Valores)]])</f>
        <v>-9.9</v>
      </c>
    </row>
    <row r="52" spans="2:16">
      <c r="B52" s="48" t="s">
        <v>2478</v>
      </c>
      <c r="C52" s="48" t="s">
        <v>3387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3640</v>
      </c>
      <c r="I52" s="21">
        <v>53.4</v>
      </c>
      <c r="J52" s="17" t="s">
        <v>525</v>
      </c>
      <c r="K52" s="20">
        <f>IF(FluxoCaixa101315141626[[#This Row],[Movimento ]]="Saldo Inicial",FluxoCaixa101315141626[[#This Row],[R$ (Valores)]],K51+FluxoCaixa101315141626[[#This Row],[Valores Receitas / Despesas]])</f>
        <v>5341.0699999999906</v>
      </c>
      <c r="L52" s="20">
        <f>IF(FluxoCaixa101315141626[[#This Row],[Entrada / Saída]]="Saída",FluxoCaixa101315141626[[#This Row],[R$ (Valores)]]*-1,FluxoCaixa101315141626[[#This Row],[R$ (Valores)]])</f>
        <v>-53.4</v>
      </c>
    </row>
    <row r="53" spans="2:16">
      <c r="B53" s="48" t="s">
        <v>2478</v>
      </c>
      <c r="C53" s="48" t="s">
        <v>3387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2943</v>
      </c>
      <c r="I53" s="21">
        <v>3</v>
      </c>
      <c r="J53" s="17" t="s">
        <v>525</v>
      </c>
      <c r="K53" s="20">
        <f>IF(FluxoCaixa101315141626[[#This Row],[Movimento ]]="Saldo Inicial",FluxoCaixa101315141626[[#This Row],[R$ (Valores)]],K52+FluxoCaixa101315141626[[#This Row],[Valores Receitas / Despesas]])</f>
        <v>5338.0699999999906</v>
      </c>
      <c r="L53" s="20">
        <f>IF(FluxoCaixa101315141626[[#This Row],[Entrada / Saída]]="Saída",FluxoCaixa101315141626[[#This Row],[R$ (Valores)]]*-1,FluxoCaixa101315141626[[#This Row],[R$ (Valores)]])</f>
        <v>-3</v>
      </c>
      <c r="P53" s="31"/>
    </row>
    <row r="54" spans="2:16">
      <c r="B54" s="48" t="s">
        <v>2478</v>
      </c>
      <c r="C54" s="48" t="s">
        <v>3387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2943</v>
      </c>
      <c r="I54" s="21">
        <v>5.4</v>
      </c>
      <c r="J54" s="17" t="s">
        <v>525</v>
      </c>
      <c r="K54" s="20">
        <f>IF(FluxoCaixa101315141626[[#This Row],[Movimento ]]="Saldo Inicial",FluxoCaixa101315141626[[#This Row],[R$ (Valores)]],K53+FluxoCaixa101315141626[[#This Row],[Valores Receitas / Despesas]])</f>
        <v>5332.669999999991</v>
      </c>
      <c r="L54" s="20">
        <f>IF(FluxoCaixa101315141626[[#This Row],[Entrada / Saída]]="Saída",FluxoCaixa101315141626[[#This Row],[R$ (Valores)]]*-1,FluxoCaixa101315141626[[#This Row],[R$ (Valores)]])</f>
        <v>-5.4</v>
      </c>
    </row>
    <row r="55" spans="2:16">
      <c r="B55" s="48" t="s">
        <v>2478</v>
      </c>
      <c r="C55" s="48" t="s">
        <v>3387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3641</v>
      </c>
      <c r="I55" s="21">
        <v>522.34</v>
      </c>
      <c r="J55" s="17" t="s">
        <v>525</v>
      </c>
      <c r="K55" s="20">
        <f>IF(FluxoCaixa101315141626[[#This Row],[Movimento ]]="Saldo Inicial",FluxoCaixa101315141626[[#This Row],[R$ (Valores)]],K54+FluxoCaixa101315141626[[#This Row],[Valores Receitas / Despesas]])</f>
        <v>4810.3299999999908</v>
      </c>
      <c r="L55" s="20">
        <f>IF(FluxoCaixa101315141626[[#This Row],[Entrada / Saída]]="Saída",FluxoCaixa101315141626[[#This Row],[R$ (Valores)]]*-1,FluxoCaixa101315141626[[#This Row],[R$ (Valores)]])</f>
        <v>-522.34</v>
      </c>
      <c r="P55" s="26"/>
    </row>
    <row r="56" spans="2:16">
      <c r="B56" s="48" t="s">
        <v>2478</v>
      </c>
      <c r="C56" s="48" t="s">
        <v>3387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3641</v>
      </c>
      <c r="I56" s="21">
        <v>1829.44</v>
      </c>
      <c r="J56" s="17" t="s">
        <v>525</v>
      </c>
      <c r="K56" s="20">
        <f>IF(FluxoCaixa101315141626[[#This Row],[Movimento ]]="Saldo Inicial",FluxoCaixa101315141626[[#This Row],[R$ (Valores)]],K55+FluxoCaixa101315141626[[#This Row],[Valores Receitas / Despesas]])</f>
        <v>2980.8899999999908</v>
      </c>
      <c r="L56" s="20">
        <f>IF(FluxoCaixa101315141626[[#This Row],[Entrada / Saída]]="Saída",FluxoCaixa101315141626[[#This Row],[R$ (Valores)]]*-1,FluxoCaixa101315141626[[#This Row],[R$ (Valores)]])</f>
        <v>-1829.44</v>
      </c>
    </row>
    <row r="57" spans="2:16">
      <c r="B57" s="48" t="s">
        <v>2478</v>
      </c>
      <c r="C57" s="48" t="s">
        <v>3387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2943</v>
      </c>
      <c r="I57" s="21">
        <v>12.6</v>
      </c>
      <c r="J57" s="17" t="s">
        <v>525</v>
      </c>
      <c r="K57" s="20">
        <f>IF(FluxoCaixa101315141626[[#This Row],[Movimento ]]="Saldo Inicial",FluxoCaixa101315141626[[#This Row],[R$ (Valores)]],K56+FluxoCaixa101315141626[[#This Row],[Valores Receitas / Despesas]])</f>
        <v>2968.2899999999909</v>
      </c>
      <c r="L57" s="20">
        <f>IF(FluxoCaixa101315141626[[#This Row],[Entrada / Saída]]="Saída",FluxoCaixa101315141626[[#This Row],[R$ (Valores)]]*-1,FluxoCaixa101315141626[[#This Row],[R$ (Valores)]])</f>
        <v>-12.6</v>
      </c>
    </row>
    <row r="58" spans="2:16">
      <c r="B58" s="48" t="s">
        <v>2478</v>
      </c>
      <c r="C58" s="48" t="s">
        <v>3387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2943</v>
      </c>
      <c r="I58" s="21">
        <v>5.5</v>
      </c>
      <c r="J58" s="17" t="s">
        <v>525</v>
      </c>
      <c r="K58" s="20">
        <f>IF(FluxoCaixa101315141626[[#This Row],[Movimento ]]="Saldo Inicial",FluxoCaixa101315141626[[#This Row],[R$ (Valores)]],K57+FluxoCaixa101315141626[[#This Row],[Valores Receitas / Despesas]])</f>
        <v>2962.7899999999909</v>
      </c>
      <c r="L58" s="20">
        <f>IF(FluxoCaixa101315141626[[#This Row],[Entrada / Saída]]="Saída",FluxoCaixa101315141626[[#This Row],[R$ (Valores)]]*-1,FluxoCaixa101315141626[[#This Row],[R$ (Valores)]])</f>
        <v>-5.5</v>
      </c>
    </row>
    <row r="59" spans="2:16">
      <c r="B59" s="48" t="s">
        <v>2478</v>
      </c>
      <c r="C59" s="48" t="s">
        <v>3387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3642</v>
      </c>
      <c r="I59" s="21">
        <v>500</v>
      </c>
      <c r="J59" s="17" t="s">
        <v>525</v>
      </c>
      <c r="K59" s="20">
        <f>IF(FluxoCaixa101315141626[[#This Row],[Movimento ]]="Saldo Inicial",FluxoCaixa101315141626[[#This Row],[R$ (Valores)]],K58+FluxoCaixa101315141626[[#This Row],[Valores Receitas / Despesas]])</f>
        <v>2462.7899999999909</v>
      </c>
      <c r="L59" s="20">
        <f>IF(FluxoCaixa101315141626[[#This Row],[Entrada / Saída]]="Saída",FluxoCaixa101315141626[[#This Row],[R$ (Valores)]]*-1,FluxoCaixa101315141626[[#This Row],[R$ (Valores)]])</f>
        <v>-500</v>
      </c>
    </row>
    <row r="60" spans="2:16">
      <c r="B60" s="48" t="s">
        <v>2478</v>
      </c>
      <c r="C60" s="48" t="s">
        <v>3387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IF(FluxoCaixa101315141626[[#This Row],[Movimento ]]="Saldo Inicial",FluxoCaixa101315141626[[#This Row],[R$ (Valores)]],K59+FluxoCaixa101315141626[[#This Row],[Valores Receitas / Despesas]])</f>
        <v>1409.5199999999909</v>
      </c>
      <c r="L60" s="20">
        <f>IF(FluxoCaixa101315141626[[#This Row],[Entrada / Saída]]="Saída",FluxoCaixa101315141626[[#This Row],[R$ (Valores)]]*-1,FluxoCaixa101315141626[[#This Row],[R$ (Valores)]])</f>
        <v>-1053.27</v>
      </c>
    </row>
    <row r="61" spans="2:16">
      <c r="B61" s="48" t="s">
        <v>2478</v>
      </c>
      <c r="C61" s="48" t="s">
        <v>3387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IF(FluxoCaixa101315141626[[#This Row],[Movimento ]]="Saldo Inicial",FluxoCaixa101315141626[[#This Row],[R$ (Valores)]],K60+FluxoCaixa101315141626[[#This Row],[Valores Receitas / Despesas]])</f>
        <v>-33309.770000000011</v>
      </c>
      <c r="L61" s="20">
        <f>IF(FluxoCaixa101315141626[[#This Row],[Entrada / Saída]]="Saída",FluxoCaixa101315141626[[#This Row],[R$ (Valores)]]*-1,FluxoCaixa101315141626[[#This Row],[R$ (Valores)]])</f>
        <v>-34719.29</v>
      </c>
    </row>
    <row r="62" spans="2:16">
      <c r="B62" s="48" t="s">
        <v>2478</v>
      </c>
      <c r="C62" s="48" t="s">
        <v>3387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IF(FluxoCaixa101315141626[[#This Row],[Movimento ]]="Saldo Inicial",FluxoCaixa101315141626[[#This Row],[R$ (Valores)]],K61+FluxoCaixa101315141626[[#This Row],[Valores Receitas / Despesas]])</f>
        <v>-46729.220000000016</v>
      </c>
      <c r="L62" s="20">
        <f>IF(FluxoCaixa101315141626[[#This Row],[Entrada / Saída]]="Saída",FluxoCaixa101315141626[[#This Row],[R$ (Valores)]]*-1,FluxoCaixa101315141626[[#This Row],[R$ (Valores)]])</f>
        <v>-13419.45</v>
      </c>
    </row>
    <row r="63" spans="2:16">
      <c r="B63" s="48" t="s">
        <v>2478</v>
      </c>
      <c r="C63" s="48" t="s">
        <v>3387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IF(FluxoCaixa101315141626[[#This Row],[Movimento ]]="Saldo Inicial",FluxoCaixa101315141626[[#This Row],[R$ (Valores)]],K62+FluxoCaixa101315141626[[#This Row],[Valores Receitas / Despesas]])</f>
        <v>13270.779999999984</v>
      </c>
      <c r="L63" s="20">
        <f>IF(FluxoCaixa101315141626[[#This Row],[Entrada / Saída]]="Saída",FluxoCaixa101315141626[[#This Row],[R$ (Valores)]]*-1,FluxoCaixa101315141626[[#This Row],[R$ (Valores)]])</f>
        <v>60000</v>
      </c>
    </row>
    <row r="64" spans="2:16">
      <c r="B64" s="48" t="s">
        <v>2478</v>
      </c>
      <c r="C64" s="48" t="s">
        <v>3387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3643</v>
      </c>
      <c r="I64" s="21">
        <v>3945</v>
      </c>
      <c r="J64" s="17" t="s">
        <v>525</v>
      </c>
      <c r="K64" s="20">
        <f>IF(FluxoCaixa101315141626[[#This Row],[Movimento ]]="Saldo Inicial",FluxoCaixa101315141626[[#This Row],[R$ (Valores)]],K63+FluxoCaixa101315141626[[#This Row],[Valores Receitas / Despesas]])</f>
        <v>9325.7799999999843</v>
      </c>
      <c r="L64" s="20">
        <f>IF(FluxoCaixa101315141626[[#This Row],[Entrada / Saída]]="Saída",FluxoCaixa101315141626[[#This Row],[R$ (Valores)]]*-1,FluxoCaixa101315141626[[#This Row],[R$ (Valores)]])</f>
        <v>-3945</v>
      </c>
    </row>
    <row r="65" spans="2:12">
      <c r="B65" s="48" t="s">
        <v>2478</v>
      </c>
      <c r="C65" s="48" t="s">
        <v>3387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3644</v>
      </c>
      <c r="I65" s="21">
        <v>10313.950000000001</v>
      </c>
      <c r="J65" s="17" t="s">
        <v>525</v>
      </c>
      <c r="K65" s="20">
        <f>IF(FluxoCaixa101315141626[[#This Row],[Movimento ]]="Saldo Inicial",FluxoCaixa101315141626[[#This Row],[R$ (Valores)]],K64+FluxoCaixa101315141626[[#This Row],[Valores Receitas / Despesas]])</f>
        <v>19639.729999999985</v>
      </c>
      <c r="L65" s="20">
        <f>IF(FluxoCaixa101315141626[[#This Row],[Entrada / Saída]]="Saída",FluxoCaixa101315141626[[#This Row],[R$ (Valores)]]*-1,FluxoCaixa101315141626[[#This Row],[R$ (Valores)]])</f>
        <v>10313.950000000001</v>
      </c>
    </row>
    <row r="66" spans="2:12">
      <c r="B66" s="48" t="s">
        <v>2478</v>
      </c>
      <c r="C66" s="48" t="s">
        <v>3387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3645</v>
      </c>
      <c r="I66" s="21">
        <v>5889.59</v>
      </c>
      <c r="J66" s="17" t="s">
        <v>525</v>
      </c>
      <c r="K66" s="20">
        <f>IF(FluxoCaixa101315141626[[#This Row],[Movimento ]]="Saldo Inicial",FluxoCaixa101315141626[[#This Row],[R$ (Valores)]],K65+FluxoCaixa101315141626[[#This Row],[Valores Receitas / Despesas]])</f>
        <v>13750.139999999985</v>
      </c>
      <c r="L66" s="20">
        <f>IF(FluxoCaixa101315141626[[#This Row],[Entrada / Saída]]="Saída",FluxoCaixa101315141626[[#This Row],[R$ (Valores)]]*-1,FluxoCaixa101315141626[[#This Row],[R$ (Valores)]])</f>
        <v>-5889.59</v>
      </c>
    </row>
    <row r="67" spans="2:12">
      <c r="B67" s="48" t="s">
        <v>2478</v>
      </c>
      <c r="C67" s="48" t="s">
        <v>3387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IF(FluxoCaixa101315141626[[#This Row],[Movimento ]]="Saldo Inicial",FluxoCaixa101315141626[[#This Row],[R$ (Valores)]],K66+FluxoCaixa101315141626[[#This Row],[Valores Receitas / Despesas]])</f>
        <v>12750.139999999985</v>
      </c>
      <c r="L67" s="20">
        <f>IF(FluxoCaixa101315141626[[#This Row],[Entrada / Saída]]="Saída",FluxoCaixa101315141626[[#This Row],[R$ (Valores)]]*-1,FluxoCaixa101315141626[[#This Row],[R$ (Valores)]])</f>
        <v>-1000</v>
      </c>
    </row>
    <row r="68" spans="2:12">
      <c r="B68" s="48" t="s">
        <v>2478</v>
      </c>
      <c r="C68" s="48" t="s">
        <v>3387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3655</v>
      </c>
      <c r="I68" s="21">
        <v>68.17</v>
      </c>
      <c r="J68" s="17" t="s">
        <v>525</v>
      </c>
      <c r="K68" s="20">
        <f>IF(FluxoCaixa101315141626[[#This Row],[Movimento ]]="Saldo Inicial",FluxoCaixa101315141626[[#This Row],[R$ (Valores)]],K67+FluxoCaixa101315141626[[#This Row],[Valores Receitas / Despesas]])</f>
        <v>12681.969999999985</v>
      </c>
      <c r="L68" s="20">
        <f>IF(FluxoCaixa101315141626[[#This Row],[Entrada / Saída]]="Saída",FluxoCaixa101315141626[[#This Row],[R$ (Valores)]]*-1,FluxoCaixa101315141626[[#This Row],[R$ (Valores)]])</f>
        <v>-68.17</v>
      </c>
    </row>
    <row r="69" spans="2:12">
      <c r="B69" s="48" t="s">
        <v>2478</v>
      </c>
      <c r="C69" s="48" t="s">
        <v>3387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3210</v>
      </c>
      <c r="I69" s="21">
        <v>68.17</v>
      </c>
      <c r="J69" s="17" t="s">
        <v>525</v>
      </c>
      <c r="K69" s="20">
        <f>IF(FluxoCaixa101315141626[[#This Row],[Movimento ]]="Saldo Inicial",FluxoCaixa101315141626[[#This Row],[R$ (Valores)]],K68+FluxoCaixa101315141626[[#This Row],[Valores Receitas / Despesas]])</f>
        <v>12613.799999999985</v>
      </c>
      <c r="L69" s="20">
        <f>IF(FluxoCaixa101315141626[[#This Row],[Entrada / Saída]]="Saída",FluxoCaixa101315141626[[#This Row],[R$ (Valores)]]*-1,FluxoCaixa101315141626[[#This Row],[R$ (Valores)]])</f>
        <v>-68.17</v>
      </c>
    </row>
    <row r="70" spans="2:12">
      <c r="B70" s="48" t="s">
        <v>2478</v>
      </c>
      <c r="C70" s="48" t="s">
        <v>3387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3656</v>
      </c>
      <c r="I70" s="21">
        <v>68.17</v>
      </c>
      <c r="J70" s="17" t="s">
        <v>525</v>
      </c>
      <c r="K70" s="20">
        <f>IF(FluxoCaixa101315141626[[#This Row],[Movimento ]]="Saldo Inicial",FluxoCaixa101315141626[[#This Row],[R$ (Valores)]],K69+FluxoCaixa101315141626[[#This Row],[Valores Receitas / Despesas]])</f>
        <v>12545.629999999985</v>
      </c>
      <c r="L70" s="20">
        <f>IF(FluxoCaixa101315141626[[#This Row],[Entrada / Saída]]="Saída",FluxoCaixa101315141626[[#This Row],[R$ (Valores)]]*-1,FluxoCaixa101315141626[[#This Row],[R$ (Valores)]])</f>
        <v>-68.17</v>
      </c>
    </row>
    <row r="71" spans="2:12">
      <c r="B71" s="48" t="s">
        <v>2478</v>
      </c>
      <c r="C71" s="48" t="s">
        <v>3387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3657</v>
      </c>
      <c r="I71" s="21">
        <v>68.17</v>
      </c>
      <c r="J71" s="17" t="s">
        <v>525</v>
      </c>
      <c r="K71" s="20">
        <f>IF(FluxoCaixa101315141626[[#This Row],[Movimento ]]="Saldo Inicial",FluxoCaixa101315141626[[#This Row],[R$ (Valores)]],K70+FluxoCaixa101315141626[[#This Row],[Valores Receitas / Despesas]])</f>
        <v>12477.459999999985</v>
      </c>
      <c r="L71" s="20">
        <f>IF(FluxoCaixa101315141626[[#This Row],[Entrada / Saída]]="Saída",FluxoCaixa101315141626[[#This Row],[R$ (Valores)]]*-1,FluxoCaixa101315141626[[#This Row],[R$ (Valores)]])</f>
        <v>-68.17</v>
      </c>
    </row>
    <row r="72" spans="2:12">
      <c r="B72" s="48" t="s">
        <v>2478</v>
      </c>
      <c r="C72" s="48" t="s">
        <v>3387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3658</v>
      </c>
      <c r="I72" s="21">
        <v>197.5</v>
      </c>
      <c r="J72" s="17" t="s">
        <v>525</v>
      </c>
      <c r="K72" s="20">
        <f>IF(FluxoCaixa101315141626[[#This Row],[Movimento ]]="Saldo Inicial",FluxoCaixa101315141626[[#This Row],[R$ (Valores)]],K71+FluxoCaixa101315141626[[#This Row],[Valores Receitas / Despesas]])</f>
        <v>12279.959999999985</v>
      </c>
      <c r="L72" s="20">
        <f>IF(FluxoCaixa101315141626[[#This Row],[Entrada / Saída]]="Saída",FluxoCaixa101315141626[[#This Row],[R$ (Valores)]]*-1,FluxoCaixa101315141626[[#This Row],[R$ (Valores)]])</f>
        <v>-197.5</v>
      </c>
    </row>
    <row r="73" spans="2:12">
      <c r="B73" s="48" t="s">
        <v>2478</v>
      </c>
      <c r="C73" s="48" t="s">
        <v>3387</v>
      </c>
      <c r="D73" s="16">
        <v>46198</v>
      </c>
      <c r="E73" s="48" t="s">
        <v>2413</v>
      </c>
      <c r="F73" s="17" t="s">
        <v>2</v>
      </c>
      <c r="G73" s="17" t="s">
        <v>20</v>
      </c>
      <c r="H73" s="17" t="s">
        <v>1207</v>
      </c>
      <c r="I73" s="21">
        <v>12274.56</v>
      </c>
      <c r="J73" s="17" t="s">
        <v>525</v>
      </c>
      <c r="K73" s="20">
        <f>IF(FluxoCaixa101315141626[[#This Row],[Movimento ]]="Saldo Inicial",FluxoCaixa101315141626[[#This Row],[R$ (Valores)]],K72+FluxoCaixa101315141626[[#This Row],[Valores Receitas / Despesas]])</f>
        <v>5.3999999999850843</v>
      </c>
      <c r="L73" s="20">
        <f>IF(FluxoCaixa101315141626[[#This Row],[Entrada / Saída]]="Saída",FluxoCaixa101315141626[[#This Row],[R$ (Valores)]]*-1,FluxoCaixa101315141626[[#This Row],[R$ (Valores)]])</f>
        <v>-12274.56</v>
      </c>
    </row>
    <row r="74" spans="2:12">
      <c r="B74" s="48" t="s">
        <v>2478</v>
      </c>
      <c r="C74" s="48" t="s">
        <v>3387</v>
      </c>
      <c r="D74" s="16">
        <v>46198</v>
      </c>
      <c r="E74" s="48" t="s">
        <v>2413</v>
      </c>
      <c r="F74" s="17" t="s">
        <v>2</v>
      </c>
      <c r="G74" s="17" t="s">
        <v>225</v>
      </c>
      <c r="H74" s="17" t="s">
        <v>2943</v>
      </c>
      <c r="I74" s="21">
        <v>5.4</v>
      </c>
      <c r="J74" s="17" t="s">
        <v>525</v>
      </c>
      <c r="K74" s="20">
        <f>IF(FluxoCaixa101315141626[[#This Row],[Movimento ]]="Saldo Inicial",FluxoCaixa101315141626[[#This Row],[R$ (Valores)]],K73+FluxoCaixa101315141626[[#This Row],[Valores Receitas / Despesas]])</f>
        <v>-1.4916068380443903E-11</v>
      </c>
      <c r="L74" s="20">
        <f>IF(FluxoCaixa101315141626[[#This Row],[Entrada / Saída]]="Saída",FluxoCaixa101315141626[[#This Row],[R$ (Valores)]]*-1,FluxoCaixa101315141626[[#This Row],[R$ (Valores)]])</f>
        <v>-5.4</v>
      </c>
    </row>
    <row r="75" spans="2:12">
      <c r="B75" s="48" t="s">
        <v>2478</v>
      </c>
      <c r="C75" s="48" t="s">
        <v>3387</v>
      </c>
      <c r="D75" s="16">
        <v>46199</v>
      </c>
      <c r="E75" s="48" t="s">
        <v>2413</v>
      </c>
      <c r="F75" s="17" t="s">
        <v>2</v>
      </c>
      <c r="G75" s="17" t="s">
        <v>75</v>
      </c>
      <c r="H75" s="17" t="s">
        <v>3692</v>
      </c>
      <c r="I75" s="21">
        <v>100000</v>
      </c>
      <c r="J75" s="17" t="s">
        <v>525</v>
      </c>
      <c r="K75" s="20">
        <f>IF(FluxoCaixa101315141626[[#This Row],[Movimento ]]="Saldo Inicial",FluxoCaixa101315141626[[#This Row],[R$ (Valores)]],K74+FluxoCaixa101315141626[[#This Row],[Valores Receitas / Despesas]])</f>
        <v>-100000.00000000001</v>
      </c>
      <c r="L75" s="20">
        <f>IF(FluxoCaixa101315141626[[#This Row],[Entrada / Saída]]="Saída",FluxoCaixa101315141626[[#This Row],[R$ (Valores)]]*-1,FluxoCaixa101315141626[[#This Row],[R$ (Valores)]])</f>
        <v>-100000</v>
      </c>
    </row>
    <row r="76" spans="2:12">
      <c r="B76" s="48" t="s">
        <v>2478</v>
      </c>
      <c r="C76" s="48" t="s">
        <v>3387</v>
      </c>
      <c r="D76" s="16">
        <v>46199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IF(FluxoCaixa101315141626[[#This Row],[Movimento ]]="Saldo Inicial",FluxoCaixa101315141626[[#This Row],[R$ (Valores)]],K75+FluxoCaixa101315141626[[#This Row],[Valores Receitas / Despesas]])</f>
        <v>-84156.250000000015</v>
      </c>
      <c r="L76" s="20">
        <f>IF(FluxoCaixa101315141626[[#This Row],[Entrada / Saída]]="Saída",FluxoCaixa101315141626[[#This Row],[R$ (Valores)]]*-1,FluxoCaixa101315141626[[#This Row],[R$ (Valores)]])</f>
        <v>15843.75</v>
      </c>
    </row>
    <row r="77" spans="2:12">
      <c r="B77" s="48" t="s">
        <v>2478</v>
      </c>
      <c r="C77" s="48" t="s">
        <v>3387</v>
      </c>
      <c r="D77" s="16">
        <v>46199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15843.75</v>
      </c>
      <c r="J77" s="17" t="s">
        <v>525</v>
      </c>
      <c r="K77" s="20">
        <f>IF(FluxoCaixa101315141626[[#This Row],[Movimento ]]="Saldo Inicial",FluxoCaixa101315141626[[#This Row],[R$ (Valores)]],K76+FluxoCaixa101315141626[[#This Row],[Valores Receitas / Despesas]])</f>
        <v>-68312.500000000015</v>
      </c>
      <c r="L77" s="20">
        <f>IF(FluxoCaixa101315141626[[#This Row],[Entrada / Saída]]="Saída",FluxoCaixa101315141626[[#This Row],[R$ (Valores)]]*-1,FluxoCaixa101315141626[[#This Row],[R$ (Valores)]])</f>
        <v>15843.75</v>
      </c>
    </row>
    <row r="78" spans="2:12">
      <c r="B78" s="48" t="s">
        <v>2478</v>
      </c>
      <c r="C78" s="48" t="s">
        <v>3387</v>
      </c>
      <c r="D78" s="16">
        <v>46199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IF(FluxoCaixa101315141626[[#This Row],[Movimento ]]="Saldo Inicial",FluxoCaixa101315141626[[#This Row],[R$ (Valores)]],K77+FluxoCaixa101315141626[[#This Row],[Valores Receitas / Despesas]])</f>
        <v>-51212.500000000015</v>
      </c>
      <c r="L78" s="20">
        <f>IF(FluxoCaixa101315141626[[#This Row],[Entrada / Saída]]="Saída",FluxoCaixa101315141626[[#This Row],[R$ (Valores)]]*-1,FluxoCaixa101315141626[[#This Row],[R$ (Valores)]])</f>
        <v>17100</v>
      </c>
    </row>
    <row r="79" spans="2:12">
      <c r="B79" s="48" t="s">
        <v>2478</v>
      </c>
      <c r="C79" s="48" t="s">
        <v>3387</v>
      </c>
      <c r="D79" s="16">
        <v>46199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15843.75</v>
      </c>
      <c r="J79" s="17" t="s">
        <v>525</v>
      </c>
      <c r="K79" s="20">
        <f>IF(FluxoCaixa101315141626[[#This Row],[Movimento ]]="Saldo Inicial",FluxoCaixa101315141626[[#This Row],[R$ (Valores)]],K78+FluxoCaixa101315141626[[#This Row],[Valores Receitas / Despesas]])</f>
        <v>-35368.750000000015</v>
      </c>
      <c r="L79" s="20">
        <f>IF(FluxoCaixa101315141626[[#This Row],[Entrada / Saída]]="Saída",FluxoCaixa101315141626[[#This Row],[R$ (Valores)]]*-1,FluxoCaixa101315141626[[#This Row],[R$ (Valores)]])</f>
        <v>15843.75</v>
      </c>
    </row>
    <row r="80" spans="2:12">
      <c r="B80" s="48" t="s">
        <v>2478</v>
      </c>
      <c r="C80" s="48" t="s">
        <v>3387</v>
      </c>
      <c r="D80" s="16">
        <v>46199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15843.75</v>
      </c>
      <c r="J80" s="17" t="s">
        <v>525</v>
      </c>
      <c r="K80" s="20">
        <f>IF(FluxoCaixa101315141626[[#This Row],[Movimento ]]="Saldo Inicial",FluxoCaixa101315141626[[#This Row],[R$ (Valores)]],K79+FluxoCaixa101315141626[[#This Row],[Valores Receitas / Despesas]])</f>
        <v>-19525.000000000015</v>
      </c>
      <c r="L80" s="20">
        <f>IF(FluxoCaixa101315141626[[#This Row],[Entrada / Saída]]="Saída",FluxoCaixa101315141626[[#This Row],[R$ (Valores)]]*-1,FluxoCaixa101315141626[[#This Row],[R$ (Valores)]])</f>
        <v>15843.75</v>
      </c>
    </row>
    <row r="81" spans="2:12">
      <c r="B81" s="48" t="s">
        <v>2478</v>
      </c>
      <c r="C81" s="48" t="s">
        <v>3387</v>
      </c>
      <c r="D81" s="16">
        <v>46199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IF(FluxoCaixa101315141626[[#This Row],[Movimento ]]="Saldo Inicial",FluxoCaixa101315141626[[#This Row],[R$ (Valores)]],K80+FluxoCaixa101315141626[[#This Row],[Valores Receitas / Despesas]])</f>
        <v>-2425.0000000000146</v>
      </c>
      <c r="L81" s="20">
        <f>IF(FluxoCaixa101315141626[[#This Row],[Entrada / Saída]]="Saída",FluxoCaixa101315141626[[#This Row],[R$ (Valores)]]*-1,FluxoCaixa101315141626[[#This Row],[R$ (Valores)]])</f>
        <v>17100</v>
      </c>
    </row>
    <row r="82" spans="2:12">
      <c r="B82" s="48" t="s">
        <v>2478</v>
      </c>
      <c r="C82" s="48" t="s">
        <v>3387</v>
      </c>
      <c r="D82" s="16">
        <v>46199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1883.25</v>
      </c>
      <c r="J82" s="17" t="s">
        <v>525</v>
      </c>
      <c r="K82" s="20">
        <f>IF(FluxoCaixa101315141626[[#This Row],[Movimento ]]="Saldo Inicial",FluxoCaixa101315141626[[#This Row],[R$ (Valores)]],K81+FluxoCaixa101315141626[[#This Row],[Valores Receitas / Despesas]])</f>
        <v>-541.75000000001455</v>
      </c>
      <c r="L82" s="20">
        <f>IF(FluxoCaixa101315141626[[#This Row],[Entrada / Saída]]="Saída",FluxoCaixa101315141626[[#This Row],[R$ (Valores)]]*-1,FluxoCaixa101315141626[[#This Row],[R$ (Valores)]])</f>
        <v>1883.25</v>
      </c>
    </row>
    <row r="83" spans="2:12">
      <c r="B83" s="48" t="s">
        <v>2478</v>
      </c>
      <c r="C83" s="48" t="s">
        <v>3387</v>
      </c>
      <c r="D83" s="16">
        <v>46199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IF(FluxoCaixa101315141626[[#This Row],[Movimento ]]="Saldo Inicial",FluxoCaixa101315141626[[#This Row],[R$ (Valores)]],K82+FluxoCaixa101315141626[[#This Row],[Valores Receitas / Despesas]])</f>
        <v>16558.249999999985</v>
      </c>
      <c r="L83" s="20">
        <f>IF(FluxoCaixa101315141626[[#This Row],[Entrada / Saída]]="Saída",FluxoCaixa101315141626[[#This Row],[R$ (Valores)]]*-1,FluxoCaixa101315141626[[#This Row],[R$ (Valores)]])</f>
        <v>17100</v>
      </c>
    </row>
    <row r="84" spans="2:12">
      <c r="B84" s="48" t="s">
        <v>2478</v>
      </c>
      <c r="C84" s="48" t="s">
        <v>3387</v>
      </c>
      <c r="D84" s="16">
        <v>46199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IF(FluxoCaixa101315141626[[#This Row],[Movimento ]]="Saldo Inicial",FluxoCaixa101315141626[[#This Row],[R$ (Valores)]],K83+FluxoCaixa101315141626[[#This Row],[Valores Receitas / Despesas]])</f>
        <v>33658.249999999985</v>
      </c>
      <c r="L84" s="20">
        <f>IF(FluxoCaixa101315141626[[#This Row],[Entrada / Saída]]="Saída",FluxoCaixa101315141626[[#This Row],[R$ (Valores)]]*-1,FluxoCaixa101315141626[[#This Row],[R$ (Valores)]])</f>
        <v>17100</v>
      </c>
    </row>
    <row r="85" spans="2:12">
      <c r="B85" s="48" t="s">
        <v>2478</v>
      </c>
      <c r="C85" s="48" t="s">
        <v>3387</v>
      </c>
      <c r="D85" s="16">
        <v>46199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15843.75</v>
      </c>
      <c r="J85" s="17" t="s">
        <v>525</v>
      </c>
      <c r="K85" s="20">
        <f>IF(FluxoCaixa101315141626[[#This Row],[Movimento ]]="Saldo Inicial",FluxoCaixa101315141626[[#This Row],[R$ (Valores)]],K84+FluxoCaixa101315141626[[#This Row],[Valores Receitas / Despesas]])</f>
        <v>49501.999999999985</v>
      </c>
      <c r="L85" s="20">
        <f>IF(FluxoCaixa101315141626[[#This Row],[Entrada / Saída]]="Saída",FluxoCaixa101315141626[[#This Row],[R$ (Valores)]]*-1,FluxoCaixa101315141626[[#This Row],[R$ (Valores)]])</f>
        <v>15843.75</v>
      </c>
    </row>
    <row r="86" spans="2:12">
      <c r="B86" s="48" t="s">
        <v>2478</v>
      </c>
      <c r="C86" s="48" t="s">
        <v>3387</v>
      </c>
      <c r="D86" s="16">
        <v>46199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15843.75</v>
      </c>
      <c r="J86" s="17" t="s">
        <v>525</v>
      </c>
      <c r="K86" s="20">
        <f>IF(FluxoCaixa101315141626[[#This Row],[Movimento ]]="Saldo Inicial",FluxoCaixa101315141626[[#This Row],[R$ (Valores)]],K85+FluxoCaixa101315141626[[#This Row],[Valores Receitas / Despesas]])</f>
        <v>65345.749999999985</v>
      </c>
      <c r="L86" s="20">
        <f>IF(FluxoCaixa101315141626[[#This Row],[Entrada / Saída]]="Saída",FluxoCaixa101315141626[[#This Row],[R$ (Valores)]]*-1,FluxoCaixa101315141626[[#This Row],[R$ (Valores)]])</f>
        <v>15843.75</v>
      </c>
    </row>
    <row r="87" spans="2:12">
      <c r="B87" s="48"/>
      <c r="C87" s="48" t="s">
        <v>3387</v>
      </c>
      <c r="D87" s="16">
        <v>46199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15843.75</v>
      </c>
      <c r="J87" s="17" t="s">
        <v>525</v>
      </c>
      <c r="K87" s="20">
        <f>IF(FluxoCaixa101315141626[[#This Row],[Movimento ]]="Saldo Inicial",FluxoCaixa101315141626[[#This Row],[R$ (Valores)]],K86+FluxoCaixa101315141626[[#This Row],[Valores Receitas / Despesas]])</f>
        <v>81189.499999999985</v>
      </c>
      <c r="L87" s="20">
        <f>IF(FluxoCaixa101315141626[[#This Row],[Entrada / Saída]]="Saída",FluxoCaixa101315141626[[#This Row],[R$ (Valores)]]*-1,FluxoCaixa101315141626[[#This Row],[R$ (Valores)]])</f>
        <v>15843.75</v>
      </c>
    </row>
    <row r="88" spans="2:12">
      <c r="B88" s="48"/>
      <c r="C88" s="48" t="s">
        <v>3387</v>
      </c>
      <c r="D88" s="16">
        <v>46199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17100</v>
      </c>
      <c r="J88" s="17" t="s">
        <v>525</v>
      </c>
      <c r="K88" s="20">
        <f>IF(FluxoCaixa101315141626[[#This Row],[Movimento ]]="Saldo Inicial",FluxoCaixa101315141626[[#This Row],[R$ (Valores)]],K87+FluxoCaixa101315141626[[#This Row],[Valores Receitas / Despesas]])</f>
        <v>98289.499999999985</v>
      </c>
      <c r="L88" s="20">
        <f>IF(FluxoCaixa101315141626[[#This Row],[Entrada / Saída]]="Saída",FluxoCaixa101315141626[[#This Row],[R$ (Valores)]]*-1,FluxoCaixa101315141626[[#This Row],[R$ (Valores)]])</f>
        <v>17100</v>
      </c>
    </row>
    <row r="89" spans="2:12">
      <c r="B89" s="48"/>
      <c r="C89" s="48" t="s">
        <v>3387</v>
      </c>
      <c r="D89" s="16">
        <v>46199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17100</v>
      </c>
      <c r="J89" s="17" t="s">
        <v>525</v>
      </c>
      <c r="K89" s="20">
        <f>IF(FluxoCaixa101315141626[[#This Row],[Movimento ]]="Saldo Inicial",FluxoCaixa101315141626[[#This Row],[R$ (Valores)]],K88+FluxoCaixa101315141626[[#This Row],[Valores Receitas / Despesas]])</f>
        <v>115389.49999999999</v>
      </c>
      <c r="L89" s="20">
        <f>IF(FluxoCaixa101315141626[[#This Row],[Entrada / Saída]]="Saída",FluxoCaixa101315141626[[#This Row],[R$ (Valores)]]*-1,FluxoCaixa101315141626[[#This Row],[R$ (Valores)]])</f>
        <v>17100</v>
      </c>
    </row>
    <row r="90" spans="2:12">
      <c r="B90" s="48"/>
      <c r="C90" s="48" t="s">
        <v>3387</v>
      </c>
      <c r="D90" s="16">
        <v>46199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1883.25</v>
      </c>
      <c r="J90" s="17" t="s">
        <v>525</v>
      </c>
      <c r="K90" s="20">
        <f>IF(FluxoCaixa101315141626[[#This Row],[Movimento ]]="Saldo Inicial",FluxoCaixa101315141626[[#This Row],[R$ (Valores)]],K89+FluxoCaixa101315141626[[#This Row],[Valores Receitas / Despesas]])</f>
        <v>117272.74999999999</v>
      </c>
      <c r="L90" s="20">
        <f>IF(FluxoCaixa101315141626[[#This Row],[Entrada / Saída]]="Saída",FluxoCaixa101315141626[[#This Row],[R$ (Valores)]]*-1,FluxoCaixa101315141626[[#This Row],[R$ (Valores)]])</f>
        <v>1883.25</v>
      </c>
    </row>
    <row r="91" spans="2:12">
      <c r="B91" s="48"/>
      <c r="C91" s="48" t="s">
        <v>3387</v>
      </c>
      <c r="D91" s="16">
        <v>46199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IF(FluxoCaixa101315141626[[#This Row],[Movimento ]]="Saldo Inicial",FluxoCaixa101315141626[[#This Row],[R$ (Valores)]],K90+FluxoCaixa101315141626[[#This Row],[Valores Receitas / Despesas]])</f>
        <v>133116.5</v>
      </c>
      <c r="L91" s="20">
        <f>IF(FluxoCaixa101315141626[[#This Row],[Entrada / Saída]]="Saída",FluxoCaixa101315141626[[#This Row],[R$ (Valores)]]*-1,FluxoCaixa101315141626[[#This Row],[R$ (Valores)]])</f>
        <v>15843.75</v>
      </c>
    </row>
    <row r="92" spans="2:12">
      <c r="B92" s="48"/>
      <c r="C92" s="48" t="s">
        <v>3387</v>
      </c>
      <c r="D92" s="16">
        <v>46199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15843.75</v>
      </c>
      <c r="J92" s="17" t="s">
        <v>525</v>
      </c>
      <c r="K92" s="20">
        <f>IF(FluxoCaixa101315141626[[#This Row],[Movimento ]]="Saldo Inicial",FluxoCaixa101315141626[[#This Row],[R$ (Valores)]],K91+FluxoCaixa101315141626[[#This Row],[Valores Receitas / Despesas]])</f>
        <v>148960.25</v>
      </c>
      <c r="L92" s="20">
        <f>IF(FluxoCaixa101315141626[[#This Row],[Entrada / Saída]]="Saída",FluxoCaixa101315141626[[#This Row],[R$ (Valores)]]*-1,FluxoCaixa101315141626[[#This Row],[R$ (Valores)]])</f>
        <v>15843.75</v>
      </c>
    </row>
    <row r="93" spans="2:12">
      <c r="B93" s="48"/>
      <c r="C93" s="48" t="s">
        <v>3387</v>
      </c>
      <c r="D93" s="16">
        <v>46199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IF(FluxoCaixa101315141626[[#This Row],[Movimento ]]="Saldo Inicial",FluxoCaixa101315141626[[#This Row],[R$ (Valores)]],K92+FluxoCaixa101315141626[[#This Row],[Valores Receitas / Despesas]])</f>
        <v>164804</v>
      </c>
      <c r="L93" s="20">
        <f>IF(FluxoCaixa101315141626[[#This Row],[Entrada / Saída]]="Saída",FluxoCaixa101315141626[[#This Row],[R$ (Valores)]]*-1,FluxoCaixa101315141626[[#This Row],[R$ (Valores)]])</f>
        <v>15843.75</v>
      </c>
    </row>
    <row r="94" spans="2:12">
      <c r="B94" s="48"/>
      <c r="C94" s="48" t="s">
        <v>3387</v>
      </c>
      <c r="D94" s="16">
        <v>46199</v>
      </c>
      <c r="E94" s="48" t="s">
        <v>2413</v>
      </c>
      <c r="F94" s="17" t="s">
        <v>2</v>
      </c>
      <c r="G94" s="17" t="s">
        <v>20</v>
      </c>
      <c r="H94" s="17" t="s">
        <v>3693</v>
      </c>
      <c r="I94" s="21">
        <v>4444.29</v>
      </c>
      <c r="J94" s="17" t="s">
        <v>525</v>
      </c>
      <c r="K94" s="20">
        <f>IF(FluxoCaixa101315141626[[#This Row],[Movimento ]]="Saldo Inicial",FluxoCaixa101315141626[[#This Row],[R$ (Valores)]],K93+FluxoCaixa101315141626[[#This Row],[Valores Receitas / Despesas]])</f>
        <v>160359.71</v>
      </c>
      <c r="L94" s="20">
        <f>IF(FluxoCaixa101315141626[[#This Row],[Entrada / Saída]]="Saída",FluxoCaixa101315141626[[#This Row],[R$ (Valores)]]*-1,FluxoCaixa101315141626[[#This Row],[R$ (Valores)]])</f>
        <v>-4444.29</v>
      </c>
    </row>
    <row r="95" spans="2:12">
      <c r="B95" s="48"/>
      <c r="C95" s="48" t="s">
        <v>3387</v>
      </c>
      <c r="D95" s="56">
        <v>46202</v>
      </c>
      <c r="E95" s="52" t="s">
        <v>2413</v>
      </c>
      <c r="F95" s="17" t="s">
        <v>2</v>
      </c>
      <c r="G95" s="17" t="s">
        <v>71</v>
      </c>
      <c r="H95" s="17" t="s">
        <v>3699</v>
      </c>
      <c r="I95" s="21">
        <v>1000</v>
      </c>
      <c r="J95" s="17" t="s">
        <v>525</v>
      </c>
      <c r="K95" s="20">
        <f>IF(FluxoCaixa101315141626[[#This Row],[Movimento ]]="Saldo Inicial",FluxoCaixa101315141626[[#This Row],[R$ (Valores)]],K94+FluxoCaixa101315141626[[#This Row],[Valores Receitas / Despesas]])</f>
        <v>159359.71</v>
      </c>
      <c r="L95" s="20">
        <f>IF(FluxoCaixa101315141626[[#This Row],[Entrada / Saída]]="Saída",FluxoCaixa101315141626[[#This Row],[R$ (Valores)]]*-1,FluxoCaixa101315141626[[#This Row],[R$ (Valores)]])</f>
        <v>-1000</v>
      </c>
    </row>
    <row r="96" spans="2:12">
      <c r="B96" s="48"/>
      <c r="C96" s="48" t="s">
        <v>3387</v>
      </c>
      <c r="D96" s="56">
        <v>46202</v>
      </c>
      <c r="E96" s="52" t="s">
        <v>2413</v>
      </c>
      <c r="F96" s="17" t="s">
        <v>2</v>
      </c>
      <c r="G96" s="17" t="s">
        <v>71</v>
      </c>
      <c r="H96" s="17" t="s">
        <v>3700</v>
      </c>
      <c r="I96" s="21">
        <v>937.78</v>
      </c>
      <c r="J96" s="17" t="s">
        <v>525</v>
      </c>
      <c r="K96" s="20">
        <f>IF(FluxoCaixa101315141626[[#This Row],[Movimento ]]="Saldo Inicial",FluxoCaixa101315141626[[#This Row],[R$ (Valores)]],K95+FluxoCaixa101315141626[[#This Row],[Valores Receitas / Despesas]])</f>
        <v>158421.93</v>
      </c>
      <c r="L96" s="20">
        <f>IF(FluxoCaixa101315141626[[#This Row],[Entrada / Saída]]="Saída",FluxoCaixa101315141626[[#This Row],[R$ (Valores)]]*-1,FluxoCaixa101315141626[[#This Row],[R$ (Valores)]])</f>
        <v>-937.78</v>
      </c>
    </row>
    <row r="97" spans="2:12">
      <c r="B97" s="48"/>
      <c r="C97" s="48" t="s">
        <v>3387</v>
      </c>
      <c r="D97" s="56">
        <v>46202</v>
      </c>
      <c r="E97" s="52" t="s">
        <v>2413</v>
      </c>
      <c r="F97" s="17" t="s">
        <v>2</v>
      </c>
      <c r="G97" s="17" t="s">
        <v>71</v>
      </c>
      <c r="H97" s="17" t="s">
        <v>3701</v>
      </c>
      <c r="I97" s="21">
        <v>670</v>
      </c>
      <c r="J97" s="17" t="s">
        <v>525</v>
      </c>
      <c r="K97" s="20">
        <f>IF(FluxoCaixa101315141626[[#This Row],[Movimento ]]="Saldo Inicial",FluxoCaixa101315141626[[#This Row],[R$ (Valores)]],K96+FluxoCaixa101315141626[[#This Row],[Valores Receitas / Despesas]])</f>
        <v>157751.93</v>
      </c>
      <c r="L97" s="20">
        <f>IF(FluxoCaixa101315141626[[#This Row],[Entrada / Saída]]="Saída",FluxoCaixa101315141626[[#This Row],[R$ (Valores)]]*-1,FluxoCaixa101315141626[[#This Row],[R$ (Valores)]])</f>
        <v>-670</v>
      </c>
    </row>
    <row r="98" spans="2:12">
      <c r="B98" s="48"/>
      <c r="C98" s="48" t="s">
        <v>3387</v>
      </c>
      <c r="D98" s="56">
        <v>46202</v>
      </c>
      <c r="E98" s="52" t="s">
        <v>2413</v>
      </c>
      <c r="F98" s="17" t="s">
        <v>2</v>
      </c>
      <c r="G98" s="17" t="s">
        <v>25</v>
      </c>
      <c r="H98" s="17" t="s">
        <v>3702</v>
      </c>
      <c r="I98" s="21">
        <v>25110</v>
      </c>
      <c r="J98" s="17" t="s">
        <v>525</v>
      </c>
      <c r="K98" s="20">
        <f>IF(FluxoCaixa101315141626[[#This Row],[Movimento ]]="Saldo Inicial",FluxoCaixa101315141626[[#This Row],[R$ (Valores)]],K97+FluxoCaixa101315141626[[#This Row],[Valores Receitas / Despesas]])</f>
        <v>132641.93</v>
      </c>
      <c r="L98" s="20">
        <f>IF(FluxoCaixa101315141626[[#This Row],[Entrada / Saída]]="Saída",FluxoCaixa101315141626[[#This Row],[R$ (Valores)]]*-1,FluxoCaixa101315141626[[#This Row],[R$ (Valores)]])</f>
        <v>-25110</v>
      </c>
    </row>
    <row r="99" spans="2:12">
      <c r="B99" s="48"/>
      <c r="C99" s="48" t="s">
        <v>3387</v>
      </c>
      <c r="D99" s="56">
        <v>46202</v>
      </c>
      <c r="E99" s="52" t="s">
        <v>2413</v>
      </c>
      <c r="F99" s="17" t="s">
        <v>2</v>
      </c>
      <c r="G99" s="17" t="s">
        <v>75</v>
      </c>
      <c r="H99" s="17" t="s">
        <v>3437</v>
      </c>
      <c r="I99" s="21">
        <v>50000</v>
      </c>
      <c r="J99" s="17" t="s">
        <v>525</v>
      </c>
      <c r="K99" s="20">
        <f>IF(FluxoCaixa101315141626[[#This Row],[Movimento ]]="Saldo Inicial",FluxoCaixa101315141626[[#This Row],[R$ (Valores)]],K98+FluxoCaixa101315141626[[#This Row],[Valores Receitas / Despesas]])</f>
        <v>82641.929999999993</v>
      </c>
      <c r="L99" s="20">
        <f>IF(FluxoCaixa101315141626[[#This Row],[Entrada / Saída]]="Saída",FluxoCaixa101315141626[[#This Row],[R$ (Valores)]]*-1,FluxoCaixa101315141626[[#This Row],[R$ (Valores)]])</f>
        <v>-50000</v>
      </c>
    </row>
    <row r="100" spans="2:12">
      <c r="B100" s="48"/>
      <c r="C100" s="48" t="s">
        <v>3387</v>
      </c>
      <c r="D100" s="56">
        <v>46202</v>
      </c>
      <c r="E100" s="52" t="s">
        <v>2413</v>
      </c>
      <c r="F100" s="17" t="s">
        <v>2</v>
      </c>
      <c r="G100" s="17" t="s">
        <v>12</v>
      </c>
      <c r="H100" s="17" t="s">
        <v>3703</v>
      </c>
      <c r="I100" s="21">
        <v>1100</v>
      </c>
      <c r="J100" s="17" t="s">
        <v>525</v>
      </c>
      <c r="K100" s="20">
        <f>IF(FluxoCaixa101315141626[[#This Row],[Movimento ]]="Saldo Inicial",FluxoCaixa101315141626[[#This Row],[R$ (Valores)]],K99+FluxoCaixa101315141626[[#This Row],[Valores Receitas / Despesas]])</f>
        <v>81541.929999999993</v>
      </c>
      <c r="L100" s="20">
        <f>IF(FluxoCaixa101315141626[[#This Row],[Entrada / Saída]]="Saída",FluxoCaixa101315141626[[#This Row],[R$ (Valores)]]*-1,FluxoCaixa101315141626[[#This Row],[R$ (Valores)]])</f>
        <v>-1100</v>
      </c>
    </row>
    <row r="101" spans="2:12">
      <c r="B101" s="48"/>
      <c r="C101" s="48" t="s">
        <v>3387</v>
      </c>
      <c r="D101" s="56">
        <v>46202</v>
      </c>
      <c r="E101" s="52" t="s">
        <v>2413</v>
      </c>
      <c r="F101" s="17" t="s">
        <v>2</v>
      </c>
      <c r="G101" s="17" t="s">
        <v>20</v>
      </c>
      <c r="H101" s="17" t="s">
        <v>2992</v>
      </c>
      <c r="I101" s="21">
        <v>765.01</v>
      </c>
      <c r="J101" s="17" t="s">
        <v>525</v>
      </c>
      <c r="K101" s="20">
        <f>IF(FluxoCaixa101315141626[[#This Row],[Movimento ]]="Saldo Inicial",FluxoCaixa101315141626[[#This Row],[R$ (Valores)]],K100+FluxoCaixa101315141626[[#This Row],[Valores Receitas / Despesas]])</f>
        <v>80776.92</v>
      </c>
      <c r="L101" s="20">
        <f>IF(FluxoCaixa101315141626[[#This Row],[Entrada / Saída]]="Saída",FluxoCaixa101315141626[[#This Row],[R$ (Valores)]]*-1,FluxoCaixa101315141626[[#This Row],[R$ (Valores)]])</f>
        <v>-765.01</v>
      </c>
    </row>
    <row r="102" spans="2:12">
      <c r="B102" s="48"/>
      <c r="C102" s="48" t="s">
        <v>3387</v>
      </c>
      <c r="D102" s="56">
        <v>46202</v>
      </c>
      <c r="E102" s="52" t="s">
        <v>2413</v>
      </c>
      <c r="F102" s="17" t="s">
        <v>2</v>
      </c>
      <c r="G102" s="17" t="s">
        <v>14</v>
      </c>
      <c r="H102" s="17" t="s">
        <v>3704</v>
      </c>
      <c r="I102" s="21">
        <v>617.84</v>
      </c>
      <c r="J102" s="17" t="s">
        <v>525</v>
      </c>
      <c r="K102" s="20">
        <f>IF(FluxoCaixa101315141626[[#This Row],[Movimento ]]="Saldo Inicial",FluxoCaixa101315141626[[#This Row],[R$ (Valores)]],K101+FluxoCaixa101315141626[[#This Row],[Valores Receitas / Despesas]])</f>
        <v>80159.08</v>
      </c>
      <c r="L102" s="20">
        <f>IF(FluxoCaixa101315141626[[#This Row],[Entrada / Saída]]="Saída",FluxoCaixa101315141626[[#This Row],[R$ (Valores)]]*-1,FluxoCaixa101315141626[[#This Row],[R$ (Valores)]])</f>
        <v>-617.84</v>
      </c>
    </row>
    <row r="103" spans="2:12">
      <c r="B103" s="48"/>
      <c r="C103" s="48" t="s">
        <v>3387</v>
      </c>
      <c r="D103" s="16">
        <v>46203</v>
      </c>
      <c r="E103" s="48" t="s">
        <v>2413</v>
      </c>
      <c r="F103" s="17" t="s">
        <v>2</v>
      </c>
      <c r="G103" s="17" t="s">
        <v>77</v>
      </c>
      <c r="H103" s="17" t="s">
        <v>3707</v>
      </c>
      <c r="I103" s="29">
        <v>29202.39</v>
      </c>
      <c r="J103" s="17" t="s">
        <v>525</v>
      </c>
      <c r="K103" s="20">
        <f>IF(FluxoCaixa101315141626[[#This Row],[Movimento ]]="Saldo Inicial",FluxoCaixa101315141626[[#This Row],[R$ (Valores)]],K102+FluxoCaixa101315141626[[#This Row],[Valores Receitas / Despesas]])</f>
        <v>50956.69</v>
      </c>
      <c r="L103" s="20">
        <f>IF(FluxoCaixa101315141626[[#This Row],[Entrada / Saída]]="Saída",FluxoCaixa101315141626[[#This Row],[R$ (Valores)]]*-1,FluxoCaixa101315141626[[#This Row],[R$ (Valores)]])</f>
        <v>-29202.39</v>
      </c>
    </row>
    <row r="104" spans="2:12">
      <c r="B104" s="48"/>
      <c r="C104" s="48" t="s">
        <v>3387</v>
      </c>
      <c r="D104" s="16">
        <v>46203</v>
      </c>
      <c r="E104" s="48" t="s">
        <v>2413</v>
      </c>
      <c r="F104" s="17" t="s">
        <v>2</v>
      </c>
      <c r="G104" s="17" t="s">
        <v>77</v>
      </c>
      <c r="H104" s="17" t="s">
        <v>3708</v>
      </c>
      <c r="I104" s="29">
        <v>7050</v>
      </c>
      <c r="J104" s="17" t="s">
        <v>525</v>
      </c>
      <c r="K104" s="20">
        <f>IF(FluxoCaixa101315141626[[#This Row],[Movimento ]]="Saldo Inicial",FluxoCaixa101315141626[[#This Row],[R$ (Valores)]],K103+FluxoCaixa101315141626[[#This Row],[Valores Receitas / Despesas]])</f>
        <v>43906.69</v>
      </c>
      <c r="L104" s="20">
        <f>IF(FluxoCaixa101315141626[[#This Row],[Entrada / Saída]]="Saída",FluxoCaixa101315141626[[#This Row],[R$ (Valores)]]*-1,FluxoCaixa101315141626[[#This Row],[R$ (Valores)]])</f>
        <v>-7050</v>
      </c>
    </row>
    <row r="105" spans="2:12">
      <c r="B105" s="48"/>
      <c r="C105" s="48" t="s">
        <v>3387</v>
      </c>
      <c r="D105" s="16">
        <v>46203</v>
      </c>
      <c r="E105" s="48" t="s">
        <v>2413</v>
      </c>
      <c r="F105" s="17" t="s">
        <v>2</v>
      </c>
      <c r="G105" s="17" t="s">
        <v>79</v>
      </c>
      <c r="H105" s="17" t="s">
        <v>3709</v>
      </c>
      <c r="I105" s="29">
        <v>140</v>
      </c>
      <c r="J105" s="17" t="s">
        <v>525</v>
      </c>
      <c r="K105" s="20">
        <f>IF(FluxoCaixa101315141626[[#This Row],[Movimento ]]="Saldo Inicial",FluxoCaixa101315141626[[#This Row],[R$ (Valores)]],K104+FluxoCaixa101315141626[[#This Row],[Valores Receitas / Despesas]])</f>
        <v>43766.69</v>
      </c>
      <c r="L105" s="20">
        <f>IF(FluxoCaixa101315141626[[#This Row],[Entrada / Saída]]="Saída",FluxoCaixa101315141626[[#This Row],[R$ (Valores)]]*-1,FluxoCaixa101315141626[[#This Row],[R$ (Valores)]])</f>
        <v>-140</v>
      </c>
    </row>
    <row r="106" spans="2:12">
      <c r="B106" s="48"/>
      <c r="C106" s="48" t="s">
        <v>3387</v>
      </c>
      <c r="D106" s="16">
        <v>46203</v>
      </c>
      <c r="E106" s="48" t="s">
        <v>2413</v>
      </c>
      <c r="F106" s="17" t="s">
        <v>2</v>
      </c>
      <c r="G106" s="17" t="s">
        <v>71</v>
      </c>
      <c r="H106" s="17" t="s">
        <v>3710</v>
      </c>
      <c r="I106" s="29">
        <v>21.47</v>
      </c>
      <c r="J106" s="17" t="s">
        <v>525</v>
      </c>
      <c r="K106" s="20">
        <f>IF(FluxoCaixa101315141626[[#This Row],[Movimento ]]="Saldo Inicial",FluxoCaixa101315141626[[#This Row],[R$ (Valores)]],K105+FluxoCaixa101315141626[[#This Row],[Valores Receitas / Despesas]])</f>
        <v>43745.22</v>
      </c>
      <c r="L106" s="20">
        <f>IF(FluxoCaixa101315141626[[#This Row],[Entrada / Saída]]="Saída",FluxoCaixa101315141626[[#This Row],[R$ (Valores)]]*-1,FluxoCaixa101315141626[[#This Row],[R$ (Valores)]])</f>
        <v>-21.47</v>
      </c>
    </row>
    <row r="107" spans="2:12">
      <c r="B107" s="48"/>
      <c r="C107" s="48" t="s">
        <v>3387</v>
      </c>
      <c r="D107" s="16">
        <v>46203</v>
      </c>
      <c r="E107" s="48" t="s">
        <v>2413</v>
      </c>
      <c r="F107" s="17" t="s">
        <v>2</v>
      </c>
      <c r="G107" s="17" t="s">
        <v>71</v>
      </c>
      <c r="H107" s="17" t="s">
        <v>3711</v>
      </c>
      <c r="I107" s="29">
        <v>500</v>
      </c>
      <c r="J107" s="17" t="s">
        <v>525</v>
      </c>
      <c r="K107" s="20">
        <f>IF(FluxoCaixa101315141626[[#This Row],[Movimento ]]="Saldo Inicial",FluxoCaixa101315141626[[#This Row],[R$ (Valores)]],K106+FluxoCaixa101315141626[[#This Row],[Valores Receitas / Despesas]])</f>
        <v>43245.22</v>
      </c>
      <c r="L107" s="20">
        <f>IF(FluxoCaixa101315141626[[#This Row],[Entrada / Saída]]="Saída",FluxoCaixa101315141626[[#This Row],[R$ (Valores)]]*-1,FluxoCaixa101315141626[[#This Row],[R$ (Valores)]])</f>
        <v>-500</v>
      </c>
    </row>
    <row r="108" spans="2:12">
      <c r="B108" s="48"/>
      <c r="C108" s="48" t="s">
        <v>3387</v>
      </c>
      <c r="D108" s="16">
        <v>46203</v>
      </c>
      <c r="E108" s="48" t="s">
        <v>2413</v>
      </c>
      <c r="F108" s="17" t="s">
        <v>2</v>
      </c>
      <c r="G108" s="17" t="s">
        <v>507</v>
      </c>
      <c r="H108" s="17" t="s">
        <v>3712</v>
      </c>
      <c r="I108" s="29">
        <v>108.39</v>
      </c>
      <c r="J108" s="17" t="s">
        <v>525</v>
      </c>
      <c r="K108" s="20">
        <f>IF(FluxoCaixa101315141626[[#This Row],[Movimento ]]="Saldo Inicial",FluxoCaixa101315141626[[#This Row],[R$ (Valores)]],K107+FluxoCaixa101315141626[[#This Row],[Valores Receitas / Despesas]])</f>
        <v>43136.83</v>
      </c>
      <c r="L108" s="20">
        <f>IF(FluxoCaixa101315141626[[#This Row],[Entrada / Saída]]="Saída",FluxoCaixa101315141626[[#This Row],[R$ (Valores)]]*-1,FluxoCaixa101315141626[[#This Row],[R$ (Valores)]])</f>
        <v>-108.39</v>
      </c>
    </row>
    <row r="109" spans="2:12">
      <c r="B109" s="48"/>
      <c r="C109" s="48" t="s">
        <v>3387</v>
      </c>
      <c r="D109" s="16">
        <v>46203</v>
      </c>
      <c r="E109" s="48" t="s">
        <v>2413</v>
      </c>
      <c r="F109" s="17" t="s">
        <v>2</v>
      </c>
      <c r="G109" s="17" t="s">
        <v>507</v>
      </c>
      <c r="H109" s="17" t="s">
        <v>3713</v>
      </c>
      <c r="I109" s="29">
        <v>108.39</v>
      </c>
      <c r="J109" s="17" t="s">
        <v>525</v>
      </c>
      <c r="K109" s="20">
        <f>IF(FluxoCaixa101315141626[[#This Row],[Movimento ]]="Saldo Inicial",FluxoCaixa101315141626[[#This Row],[R$ (Valores)]],K108+FluxoCaixa101315141626[[#This Row],[Valores Receitas / Despesas]])</f>
        <v>43028.44</v>
      </c>
      <c r="L109" s="20">
        <f>IF(FluxoCaixa101315141626[[#This Row],[Entrada / Saída]]="Saída",FluxoCaixa101315141626[[#This Row],[R$ (Valores)]]*-1,FluxoCaixa101315141626[[#This Row],[R$ (Valores)]])</f>
        <v>-108.39</v>
      </c>
    </row>
    <row r="110" spans="2:12">
      <c r="B110" s="48"/>
      <c r="C110" s="48" t="s">
        <v>3387</v>
      </c>
      <c r="D110" s="16">
        <v>46203</v>
      </c>
      <c r="E110" s="48" t="s">
        <v>2413</v>
      </c>
      <c r="F110" s="17" t="s">
        <v>2</v>
      </c>
      <c r="G110" s="17" t="s">
        <v>507</v>
      </c>
      <c r="H110" s="17" t="s">
        <v>3714</v>
      </c>
      <c r="I110" s="29">
        <v>447.96</v>
      </c>
      <c r="J110" s="17" t="s">
        <v>525</v>
      </c>
      <c r="K110" s="20">
        <f>IF(FluxoCaixa101315141626[[#This Row],[Movimento ]]="Saldo Inicial",FluxoCaixa101315141626[[#This Row],[R$ (Valores)]],K109+FluxoCaixa101315141626[[#This Row],[Valores Receitas / Despesas]])</f>
        <v>42580.480000000003</v>
      </c>
      <c r="L110" s="20">
        <f>IF(FluxoCaixa101315141626[[#This Row],[Entrada / Saída]]="Saída",FluxoCaixa101315141626[[#This Row],[R$ (Valores)]]*-1,FluxoCaixa101315141626[[#This Row],[R$ (Valores)]])</f>
        <v>-447.96</v>
      </c>
    </row>
    <row r="111" spans="2:12">
      <c r="B111" s="48"/>
      <c r="C111" s="48" t="s">
        <v>3387</v>
      </c>
      <c r="D111" s="16">
        <v>46203</v>
      </c>
      <c r="E111" s="48" t="s">
        <v>2413</v>
      </c>
      <c r="F111" s="17" t="s">
        <v>2</v>
      </c>
      <c r="G111" s="17" t="s">
        <v>507</v>
      </c>
      <c r="H111" s="17" t="s">
        <v>3715</v>
      </c>
      <c r="I111" s="29">
        <v>31.01</v>
      </c>
      <c r="J111" s="17" t="s">
        <v>525</v>
      </c>
      <c r="K111" s="20">
        <f>IF(FluxoCaixa101315141626[[#This Row],[Movimento ]]="Saldo Inicial",FluxoCaixa101315141626[[#This Row],[R$ (Valores)]],K110+FluxoCaixa101315141626[[#This Row],[Valores Receitas / Despesas]])</f>
        <v>42549.47</v>
      </c>
      <c r="L111" s="20">
        <f>IF(FluxoCaixa101315141626[[#This Row],[Entrada / Saída]]="Saída",FluxoCaixa101315141626[[#This Row],[R$ (Valores)]]*-1,FluxoCaixa101315141626[[#This Row],[R$ (Valores)]])</f>
        <v>-31.01</v>
      </c>
    </row>
    <row r="112" spans="2:12">
      <c r="C112" s="100"/>
      <c r="D112" s="100"/>
      <c r="E112" s="98"/>
      <c r="F112" s="100"/>
      <c r="G112" s="100"/>
      <c r="H112" s="100"/>
      <c r="I112" s="100"/>
      <c r="J112" s="100"/>
      <c r="K112" s="100"/>
    </row>
    <row r="113" spans="3:11">
      <c r="C113" s="100"/>
      <c r="D113" s="100"/>
      <c r="E113" s="98"/>
      <c r="F113" s="100"/>
      <c r="G113" s="100"/>
      <c r="H113" s="100"/>
      <c r="I113" s="100"/>
      <c r="J113" s="100"/>
      <c r="K113" s="100"/>
    </row>
    <row r="114" spans="3:11">
      <c r="C114" s="100"/>
      <c r="D114" s="100"/>
      <c r="E114" s="98"/>
      <c r="F114" s="100"/>
      <c r="G114" s="100"/>
      <c r="H114" s="100"/>
      <c r="I114" s="100"/>
      <c r="J114" s="100"/>
      <c r="K114" s="100"/>
    </row>
    <row r="115" spans="3:11">
      <c r="C115" s="100"/>
      <c r="D115" s="100"/>
      <c r="E115" s="98"/>
      <c r="F115" s="100"/>
      <c r="G115" s="100"/>
      <c r="H115" s="100"/>
      <c r="I115" s="100"/>
      <c r="J115" s="100"/>
      <c r="K115" s="100"/>
    </row>
    <row r="116" spans="3:11">
      <c r="C116" s="100"/>
      <c r="D116" s="100"/>
      <c r="E116" s="98"/>
      <c r="F116" s="100"/>
      <c r="G116" s="100"/>
      <c r="H116" s="100"/>
      <c r="I116" s="100"/>
      <c r="J116" s="100"/>
      <c r="K116" s="100"/>
    </row>
    <row r="117" spans="3:11">
      <c r="C117" s="100"/>
      <c r="D117" s="100"/>
      <c r="E117" s="98"/>
      <c r="F117" s="100"/>
      <c r="G117" s="100"/>
      <c r="H117" s="100"/>
      <c r="I117" s="100"/>
      <c r="J117" s="100"/>
      <c r="K117" s="100"/>
    </row>
    <row r="118" spans="3:11">
      <c r="C118" s="100"/>
      <c r="D118" s="100"/>
      <c r="E118" s="98"/>
      <c r="F118" s="100"/>
      <c r="G118" s="100"/>
      <c r="H118" s="100"/>
      <c r="I118" s="100"/>
      <c r="J118" s="100"/>
      <c r="K118" s="100"/>
    </row>
    <row r="119" spans="3:11">
      <c r="C119" s="100"/>
      <c r="D119" s="100"/>
      <c r="E119" s="98"/>
      <c r="F119" s="100"/>
      <c r="G119" s="100"/>
      <c r="H119" s="100"/>
      <c r="I119" s="100"/>
      <c r="J119" s="100"/>
      <c r="K119" s="100"/>
    </row>
    <row r="120" spans="3:11">
      <c r="C120" s="100"/>
      <c r="D120" s="100"/>
      <c r="E120" s="98"/>
      <c r="F120" s="100"/>
      <c r="G120" s="100"/>
      <c r="H120" s="100"/>
      <c r="I120" s="100"/>
      <c r="J120" s="100"/>
      <c r="K120" s="100"/>
    </row>
    <row r="121" spans="3:11">
      <c r="C121" s="100"/>
      <c r="D121" s="100"/>
      <c r="E121" s="98"/>
      <c r="F121" s="100"/>
      <c r="G121" s="100"/>
      <c r="H121" s="100"/>
      <c r="I121" s="100"/>
      <c r="J121" s="100"/>
      <c r="K121" s="100"/>
    </row>
    <row r="122" spans="3:11">
      <c r="C122" s="100"/>
      <c r="D122" s="100"/>
      <c r="E122" s="98"/>
      <c r="F122" s="100"/>
      <c r="G122" s="100"/>
      <c r="H122" s="100"/>
      <c r="I122" s="100"/>
      <c r="J122" s="100"/>
      <c r="K122" s="100"/>
    </row>
    <row r="123" spans="3:11">
      <c r="C123" s="100"/>
      <c r="D123" s="100"/>
      <c r="E123" s="98"/>
      <c r="F123" s="100"/>
      <c r="G123" s="100"/>
      <c r="H123" s="100"/>
      <c r="I123" s="100"/>
      <c r="J123" s="100"/>
      <c r="K123" s="100"/>
    </row>
    <row r="124" spans="3:11">
      <c r="C124" s="100"/>
      <c r="D124" s="100"/>
      <c r="E124" s="98"/>
      <c r="F124" s="100"/>
      <c r="G124" s="100"/>
      <c r="H124" s="100"/>
      <c r="I124" s="100"/>
      <c r="J124" s="100"/>
      <c r="K124" s="100"/>
    </row>
    <row r="125" spans="3:11">
      <c r="C125" s="100"/>
      <c r="D125" s="100"/>
      <c r="E125" s="98"/>
      <c r="F125" s="100"/>
      <c r="G125" s="100"/>
      <c r="H125" s="100"/>
      <c r="I125" s="100"/>
      <c r="J125" s="100"/>
      <c r="K125" s="100"/>
    </row>
    <row r="126" spans="3:11">
      <c r="C126" s="100"/>
      <c r="D126" s="100"/>
      <c r="E126" s="98"/>
      <c r="F126" s="100"/>
      <c r="G126" s="100"/>
      <c r="H126" s="100"/>
      <c r="I126" s="100"/>
      <c r="J126" s="100"/>
      <c r="K126" s="100"/>
    </row>
    <row r="127" spans="3:11">
      <c r="C127" s="100"/>
      <c r="D127" s="100"/>
      <c r="E127" s="98"/>
      <c r="F127" s="100"/>
      <c r="G127" s="100"/>
      <c r="H127" s="100"/>
      <c r="I127" s="100"/>
      <c r="J127" s="100"/>
      <c r="K127" s="100"/>
    </row>
    <row r="128" spans="3:11">
      <c r="C128" s="100"/>
      <c r="D128" s="100"/>
      <c r="E128" s="98"/>
      <c r="F128" s="100"/>
      <c r="G128" s="100"/>
      <c r="H128" s="100"/>
      <c r="I128" s="100"/>
      <c r="J128" s="100"/>
      <c r="K128" s="100"/>
    </row>
    <row r="129" spans="3:11">
      <c r="C129" s="100"/>
      <c r="D129" s="100"/>
      <c r="E129" s="98"/>
      <c r="F129" s="100"/>
      <c r="G129" s="100"/>
      <c r="H129" s="100"/>
      <c r="I129" s="100"/>
      <c r="J129" s="100"/>
      <c r="K129" s="100"/>
    </row>
    <row r="130" spans="3:11">
      <c r="C130" s="100"/>
      <c r="D130" s="100"/>
      <c r="E130" s="98"/>
      <c r="F130" s="100"/>
      <c r="G130" s="100"/>
      <c r="H130" s="100"/>
      <c r="I130" s="100"/>
      <c r="J130" s="100"/>
      <c r="K130" s="100"/>
    </row>
    <row r="131" spans="3:11">
      <c r="C131" s="100"/>
      <c r="D131" s="100"/>
      <c r="E131" s="98"/>
      <c r="F131" s="100"/>
      <c r="G131" s="100"/>
      <c r="H131" s="100"/>
      <c r="I131" s="100"/>
      <c r="J131" s="100"/>
      <c r="K131" s="100"/>
    </row>
    <row r="132" spans="3:11">
      <c r="C132" s="100"/>
      <c r="D132" s="100"/>
      <c r="E132" s="98"/>
      <c r="F132" s="100"/>
      <c r="G132" s="100"/>
      <c r="H132" s="100"/>
      <c r="I132" s="100"/>
      <c r="J132" s="100"/>
      <c r="K132" s="100"/>
    </row>
    <row r="133" spans="3:11">
      <c r="C133" s="100"/>
      <c r="D133" s="100"/>
      <c r="E133" s="98"/>
      <c r="F133" s="100"/>
      <c r="G133" s="100"/>
      <c r="H133" s="100"/>
      <c r="I133" s="100"/>
      <c r="J133" s="100"/>
      <c r="K133" s="100"/>
    </row>
    <row r="134" spans="3:11">
      <c r="C134" s="100"/>
      <c r="D134" s="100"/>
      <c r="E134" s="98"/>
      <c r="F134" s="100"/>
      <c r="G134" s="100"/>
      <c r="H134" s="100"/>
      <c r="I134" s="100"/>
      <c r="J134" s="100"/>
      <c r="K134" s="100"/>
    </row>
    <row r="135" spans="3:11">
      <c r="C135" s="100"/>
      <c r="D135" s="100"/>
      <c r="E135" s="98"/>
      <c r="F135" s="100"/>
      <c r="G135" s="100"/>
      <c r="H135" s="100"/>
      <c r="I135" s="100"/>
      <c r="J135" s="100"/>
      <c r="K135" s="100"/>
    </row>
    <row r="136" spans="3:11">
      <c r="C136" s="100"/>
      <c r="D136" s="100"/>
      <c r="E136" s="98"/>
      <c r="F136" s="100"/>
      <c r="G136" s="100"/>
      <c r="H136" s="100"/>
      <c r="I136" s="100"/>
      <c r="J136" s="100"/>
      <c r="K136" s="100"/>
    </row>
    <row r="137" spans="3:11">
      <c r="C137" s="100"/>
      <c r="D137" s="100"/>
      <c r="E137" s="98"/>
      <c r="F137" s="100"/>
      <c r="G137" s="100"/>
      <c r="H137" s="100"/>
      <c r="I137" s="100"/>
      <c r="J137" s="100"/>
      <c r="K137" s="100"/>
    </row>
    <row r="138" spans="3:11">
      <c r="C138" s="100"/>
      <c r="D138" s="100"/>
      <c r="E138" s="98"/>
      <c r="F138" s="100"/>
      <c r="G138" s="100"/>
      <c r="H138" s="100"/>
      <c r="I138" s="100"/>
      <c r="J138" s="100"/>
      <c r="K138" s="100"/>
    </row>
    <row r="139" spans="3:11">
      <c r="C139" s="100"/>
      <c r="D139" s="100"/>
      <c r="E139" s="98"/>
      <c r="F139" s="100"/>
      <c r="G139" s="100"/>
      <c r="H139" s="100"/>
      <c r="I139" s="100"/>
      <c r="J139" s="100"/>
      <c r="K139" s="100"/>
    </row>
    <row r="140" spans="3:11">
      <c r="C140" s="100"/>
      <c r="D140" s="100"/>
      <c r="E140" s="98"/>
      <c r="F140" s="100"/>
      <c r="G140" s="100"/>
      <c r="H140" s="100"/>
      <c r="I140" s="100"/>
      <c r="J140" s="100"/>
      <c r="K140" s="100"/>
    </row>
    <row r="141" spans="3:11">
      <c r="C141" s="100"/>
      <c r="D141" s="100"/>
      <c r="E141" s="98"/>
      <c r="F141" s="100"/>
      <c r="G141" s="100"/>
      <c r="H141" s="100"/>
      <c r="I141" s="100"/>
      <c r="J141" s="100"/>
      <c r="K141" s="100"/>
    </row>
    <row r="142" spans="3:11">
      <c r="C142" s="100"/>
      <c r="D142" s="100"/>
      <c r="E142" s="98"/>
      <c r="F142" s="100"/>
      <c r="G142" s="100"/>
      <c r="H142" s="100"/>
      <c r="I142" s="100"/>
      <c r="J142" s="100"/>
      <c r="K142" s="100"/>
    </row>
    <row r="143" spans="3:11">
      <c r="C143" s="100"/>
      <c r="D143" s="100"/>
      <c r="E143" s="98"/>
      <c r="F143" s="100"/>
      <c r="G143" s="100"/>
      <c r="H143" s="100"/>
      <c r="I143" s="100"/>
      <c r="J143" s="100"/>
      <c r="K143" s="100"/>
    </row>
    <row r="144" spans="3:11">
      <c r="C144" s="100"/>
      <c r="D144" s="100"/>
      <c r="E144" s="98"/>
      <c r="F144" s="100"/>
      <c r="G144" s="100"/>
      <c r="H144" s="100"/>
      <c r="I144" s="100"/>
      <c r="J144" s="100"/>
      <c r="K144" s="100"/>
    </row>
    <row r="145" spans="3:11">
      <c r="C145" s="100"/>
      <c r="D145" s="100"/>
      <c r="E145" s="98"/>
      <c r="F145" s="100"/>
      <c r="G145" s="100"/>
      <c r="H145" s="100"/>
      <c r="I145" s="100"/>
      <c r="J145" s="100"/>
      <c r="K145" s="100"/>
    </row>
    <row r="146" spans="3:11">
      <c r="C146" s="100"/>
      <c r="D146" s="100"/>
      <c r="E146" s="98"/>
      <c r="F146" s="100"/>
      <c r="G146" s="100"/>
      <c r="H146" s="100"/>
      <c r="I146" s="100"/>
      <c r="J146" s="100"/>
      <c r="K146" s="100"/>
    </row>
    <row r="147" spans="3:11">
      <c r="C147" s="100"/>
      <c r="D147" s="100"/>
      <c r="E147" s="98"/>
      <c r="F147" s="100"/>
      <c r="G147" s="100"/>
      <c r="H147" s="100"/>
      <c r="I147" s="100"/>
      <c r="J147" s="100"/>
      <c r="K147" s="100"/>
    </row>
    <row r="148" spans="3:11">
      <c r="C148" s="100"/>
      <c r="D148" s="100"/>
      <c r="E148" s="98"/>
      <c r="F148" s="100"/>
      <c r="G148" s="100"/>
      <c r="H148" s="100"/>
      <c r="I148" s="100"/>
      <c r="J148" s="100"/>
      <c r="K148" s="100"/>
    </row>
    <row r="149" spans="3:11">
      <c r="C149" s="100"/>
      <c r="D149" s="100"/>
      <c r="E149" s="98"/>
      <c r="F149" s="100"/>
      <c r="G149" s="100"/>
      <c r="H149" s="100"/>
      <c r="I149" s="100"/>
      <c r="J149" s="100"/>
      <c r="K149" s="100"/>
    </row>
    <row r="150" spans="3:11">
      <c r="C150" s="100"/>
      <c r="D150" s="100"/>
      <c r="E150" s="98"/>
      <c r="F150" s="100"/>
      <c r="G150" s="100"/>
      <c r="H150" s="100"/>
      <c r="I150" s="100"/>
      <c r="J150" s="100"/>
      <c r="K150" s="100"/>
    </row>
    <row r="151" spans="3:11">
      <c r="C151" s="100"/>
      <c r="D151" s="100"/>
      <c r="E151" s="98"/>
      <c r="F151" s="100"/>
      <c r="G151" s="100"/>
      <c r="H151" s="100"/>
      <c r="I151" s="100"/>
      <c r="J151" s="100"/>
      <c r="K151" s="100"/>
    </row>
    <row r="152" spans="3:11">
      <c r="C152" s="100"/>
      <c r="D152" s="100"/>
      <c r="E152" s="98"/>
      <c r="F152" s="100"/>
      <c r="G152" s="100"/>
      <c r="H152" s="100"/>
      <c r="I152" s="100"/>
      <c r="J152" s="100"/>
      <c r="K152" s="100"/>
    </row>
    <row r="153" spans="3:11">
      <c r="C153" s="100"/>
      <c r="D153" s="100"/>
      <c r="E153" s="98"/>
      <c r="F153" s="100"/>
      <c r="G153" s="100"/>
      <c r="H153" s="100"/>
      <c r="I153" s="100"/>
      <c r="J153" s="100"/>
      <c r="K153" s="100"/>
    </row>
    <row r="154" spans="3:11">
      <c r="C154" s="100"/>
      <c r="D154" s="100"/>
      <c r="E154" s="98"/>
      <c r="F154" s="100"/>
      <c r="G154" s="100"/>
      <c r="H154" s="100"/>
      <c r="I154" s="100"/>
      <c r="J154" s="100"/>
      <c r="K154" s="100"/>
    </row>
    <row r="155" spans="3:11">
      <c r="C155" s="100"/>
      <c r="D155" s="100"/>
      <c r="E155" s="98"/>
      <c r="F155" s="100"/>
      <c r="G155" s="100"/>
      <c r="H155" s="100"/>
      <c r="I155" s="100"/>
      <c r="J155" s="100"/>
      <c r="K155" s="100"/>
    </row>
    <row r="156" spans="3:11">
      <c r="C156" s="100"/>
      <c r="D156" s="100"/>
      <c r="E156" s="98"/>
      <c r="F156" s="100"/>
      <c r="G156" s="100"/>
      <c r="H156" s="100"/>
      <c r="I156" s="100"/>
      <c r="J156" s="100"/>
      <c r="K156" s="100"/>
    </row>
    <row r="157" spans="3:11">
      <c r="C157" s="100"/>
      <c r="D157" s="100"/>
      <c r="E157" s="98"/>
      <c r="F157" s="100"/>
      <c r="G157" s="100"/>
      <c r="H157" s="100"/>
      <c r="I157" s="100"/>
      <c r="J157" s="100"/>
      <c r="K157" s="100"/>
    </row>
    <row r="158" spans="3:11">
      <c r="C158" s="100"/>
      <c r="D158" s="100"/>
      <c r="E158" s="98"/>
      <c r="F158" s="100"/>
      <c r="G158" s="100"/>
      <c r="H158" s="100"/>
      <c r="I158" s="100"/>
      <c r="J158" s="100"/>
      <c r="K158" s="100"/>
    </row>
    <row r="159" spans="3:11">
      <c r="C159" s="100"/>
      <c r="D159" s="100"/>
      <c r="E159" s="98"/>
      <c r="F159" s="100"/>
      <c r="G159" s="100"/>
      <c r="H159" s="100"/>
      <c r="I159" s="100"/>
      <c r="J159" s="100"/>
      <c r="K159" s="100"/>
    </row>
    <row r="160" spans="3:11">
      <c r="C160" s="100"/>
      <c r="D160" s="100"/>
      <c r="E160" s="98"/>
      <c r="F160" s="100"/>
      <c r="G160" s="100"/>
      <c r="H160" s="100"/>
      <c r="I160" s="100"/>
      <c r="J160" s="100"/>
      <c r="K160" s="100"/>
    </row>
    <row r="161" spans="3:11">
      <c r="C161" s="100"/>
      <c r="D161" s="100"/>
      <c r="E161" s="98"/>
      <c r="F161" s="100"/>
      <c r="G161" s="100"/>
      <c r="H161" s="100"/>
      <c r="I161" s="100"/>
      <c r="J161" s="100"/>
      <c r="K161" s="100"/>
    </row>
    <row r="162" spans="3:11">
      <c r="C162" s="100"/>
      <c r="D162" s="100"/>
      <c r="E162" s="98"/>
      <c r="F162" s="100"/>
      <c r="G162" s="100"/>
      <c r="H162" s="100"/>
      <c r="I162" s="100"/>
      <c r="J162" s="100"/>
      <c r="K162" s="100"/>
    </row>
    <row r="163" spans="3:11">
      <c r="C163" s="100"/>
      <c r="D163" s="100"/>
      <c r="E163" s="98"/>
      <c r="F163" s="100"/>
      <c r="G163" s="100"/>
      <c r="H163" s="100"/>
      <c r="I163" s="100"/>
      <c r="J163" s="100"/>
      <c r="K163" s="100"/>
    </row>
    <row r="164" spans="3:11">
      <c r="C164" s="100"/>
      <c r="D164" s="100"/>
      <c r="E164" s="98"/>
      <c r="F164" s="100"/>
      <c r="G164" s="100"/>
      <c r="H164" s="100"/>
      <c r="I164" s="100"/>
      <c r="J164" s="100"/>
      <c r="K164" s="100"/>
    </row>
    <row r="165" spans="3:11">
      <c r="C165" s="100"/>
      <c r="D165" s="100"/>
      <c r="E165" s="98"/>
      <c r="F165" s="100"/>
      <c r="G165" s="100"/>
      <c r="H165" s="100"/>
      <c r="I165" s="100"/>
      <c r="J165" s="100"/>
      <c r="K165" s="100"/>
    </row>
    <row r="166" spans="3:11">
      <c r="C166" s="100"/>
      <c r="D166" s="100"/>
      <c r="E166" s="98"/>
      <c r="F166" s="100"/>
      <c r="G166" s="100"/>
      <c r="H166" s="100"/>
      <c r="I166" s="100"/>
      <c r="J166" s="100"/>
      <c r="K166" s="100"/>
    </row>
    <row r="167" spans="3:11">
      <c r="C167" s="100"/>
      <c r="D167" s="100"/>
      <c r="E167" s="98"/>
      <c r="F167" s="100"/>
      <c r="G167" s="100"/>
      <c r="H167" s="100"/>
      <c r="I167" s="100"/>
      <c r="J167" s="100"/>
      <c r="K167" s="100"/>
    </row>
    <row r="168" spans="3:11">
      <c r="C168" s="100"/>
      <c r="D168" s="100"/>
      <c r="E168" s="98"/>
      <c r="F168" s="100"/>
      <c r="G168" s="100"/>
      <c r="H168" s="100"/>
      <c r="I168" s="100"/>
      <c r="J168" s="100"/>
      <c r="K168" s="100"/>
    </row>
    <row r="169" spans="3:11">
      <c r="C169" s="100"/>
      <c r="D169" s="100"/>
      <c r="E169" s="98"/>
      <c r="F169" s="100"/>
      <c r="G169" s="100"/>
      <c r="H169" s="100"/>
      <c r="I169" s="100"/>
      <c r="J169" s="100"/>
      <c r="K169" s="100"/>
    </row>
    <row r="170" spans="3:11">
      <c r="C170" s="100"/>
      <c r="D170" s="100"/>
      <c r="E170" s="98"/>
      <c r="F170" s="100"/>
      <c r="G170" s="100"/>
      <c r="H170" s="100"/>
      <c r="I170" s="100"/>
      <c r="J170" s="100"/>
      <c r="K170" s="100"/>
    </row>
    <row r="171" spans="3:11">
      <c r="C171" s="100"/>
      <c r="D171" s="100"/>
      <c r="E171" s="98"/>
      <c r="F171" s="100"/>
      <c r="G171" s="100"/>
      <c r="H171" s="100"/>
      <c r="I171" s="100"/>
      <c r="J171" s="100"/>
      <c r="K171" s="100"/>
    </row>
    <row r="172" spans="3:11">
      <c r="C172" s="100"/>
      <c r="D172" s="100"/>
      <c r="E172" s="98"/>
      <c r="F172" s="100"/>
      <c r="G172" s="100"/>
      <c r="H172" s="100"/>
      <c r="I172" s="100"/>
      <c r="J172" s="100"/>
      <c r="K172" s="100"/>
    </row>
    <row r="173" spans="3:11">
      <c r="C173" s="100"/>
      <c r="D173" s="100"/>
      <c r="E173" s="98"/>
      <c r="F173" s="100"/>
      <c r="G173" s="100"/>
      <c r="H173" s="100"/>
      <c r="I173" s="100"/>
      <c r="J173" s="100"/>
      <c r="K173" s="100"/>
    </row>
    <row r="174" spans="3:11">
      <c r="C174" s="100"/>
      <c r="D174" s="100"/>
      <c r="E174" s="98"/>
      <c r="F174" s="100"/>
      <c r="G174" s="100"/>
      <c r="H174" s="100"/>
      <c r="I174" s="100"/>
      <c r="J174" s="100"/>
      <c r="K174" s="100"/>
    </row>
    <row r="175" spans="3:11">
      <c r="C175" s="100"/>
      <c r="D175" s="100"/>
      <c r="E175" s="98"/>
      <c r="F175" s="100"/>
      <c r="G175" s="100"/>
      <c r="H175" s="100"/>
      <c r="I175" s="100"/>
      <c r="J175" s="100"/>
      <c r="K175" s="100"/>
    </row>
    <row r="176" spans="3:11">
      <c r="C176" s="100"/>
      <c r="D176" s="100"/>
      <c r="E176" s="98"/>
      <c r="F176" s="100"/>
      <c r="G176" s="100"/>
      <c r="H176" s="100"/>
      <c r="I176" s="100"/>
      <c r="J176" s="100"/>
      <c r="K176" s="100"/>
    </row>
    <row r="177" spans="3:11">
      <c r="C177" s="100"/>
      <c r="D177" s="100"/>
      <c r="E177" s="98"/>
      <c r="F177" s="100"/>
      <c r="G177" s="100"/>
      <c r="H177" s="100"/>
      <c r="I177" s="100"/>
      <c r="J177" s="100"/>
      <c r="K177" s="100"/>
    </row>
    <row r="178" spans="3:11">
      <c r="C178" s="100"/>
      <c r="D178" s="100"/>
      <c r="E178" s="98"/>
      <c r="F178" s="100"/>
      <c r="G178" s="100"/>
      <c r="H178" s="100"/>
      <c r="I178" s="100"/>
      <c r="J178" s="100"/>
      <c r="K178" s="100"/>
    </row>
    <row r="179" spans="3:11">
      <c r="C179" s="100"/>
      <c r="D179" s="100"/>
      <c r="E179" s="98"/>
      <c r="F179" s="100"/>
      <c r="G179" s="100"/>
      <c r="H179" s="100"/>
      <c r="I179" s="100"/>
      <c r="J179" s="100"/>
      <c r="K179" s="100"/>
    </row>
    <row r="180" spans="3:11">
      <c r="C180" s="100"/>
      <c r="D180" s="100"/>
      <c r="E180" s="98"/>
      <c r="F180" s="100"/>
      <c r="G180" s="100"/>
      <c r="H180" s="100"/>
      <c r="I180" s="100"/>
      <c r="J180" s="100"/>
      <c r="K180" s="100"/>
    </row>
    <row r="181" spans="3:11">
      <c r="C181" s="100"/>
      <c r="D181" s="100"/>
      <c r="E181" s="98"/>
      <c r="F181" s="100"/>
      <c r="G181" s="100"/>
      <c r="H181" s="100"/>
      <c r="I181" s="100"/>
      <c r="J181" s="100"/>
      <c r="K181" s="100"/>
    </row>
    <row r="182" spans="3:11">
      <c r="C182" s="100"/>
      <c r="D182" s="100"/>
      <c r="E182" s="98"/>
      <c r="F182" s="100"/>
      <c r="G182" s="100"/>
      <c r="H182" s="100"/>
      <c r="I182" s="100"/>
      <c r="J182" s="100"/>
      <c r="K182" s="100"/>
    </row>
    <row r="183" spans="3:11">
      <c r="C183" s="100"/>
      <c r="D183" s="100"/>
      <c r="E183" s="98"/>
      <c r="F183" s="100"/>
      <c r="G183" s="100"/>
      <c r="H183" s="100"/>
      <c r="I183" s="100"/>
      <c r="J183" s="100"/>
      <c r="K183" s="100"/>
    </row>
    <row r="184" spans="3:11">
      <c r="C184" s="100"/>
      <c r="D184" s="100"/>
      <c r="E184" s="98"/>
      <c r="F184" s="100"/>
      <c r="G184" s="100"/>
      <c r="H184" s="100"/>
      <c r="I184" s="100"/>
      <c r="J184" s="100"/>
      <c r="K184" s="100"/>
    </row>
    <row r="185" spans="3:11">
      <c r="C185" s="100"/>
      <c r="D185" s="100"/>
      <c r="E185" s="98"/>
      <c r="F185" s="100"/>
      <c r="G185" s="100"/>
      <c r="H185" s="100"/>
      <c r="I185" s="100"/>
      <c r="J185" s="100"/>
      <c r="K185" s="100"/>
    </row>
    <row r="186" spans="3:11">
      <c r="C186" s="100"/>
      <c r="D186" s="100"/>
      <c r="E186" s="98"/>
      <c r="F186" s="100"/>
      <c r="G186" s="100"/>
      <c r="H186" s="100"/>
      <c r="I186" s="100"/>
      <c r="J186" s="100"/>
      <c r="K186" s="100"/>
    </row>
    <row r="187" spans="3:11">
      <c r="C187" s="100"/>
      <c r="D187" s="100"/>
      <c r="E187" s="98"/>
      <c r="F187" s="100"/>
      <c r="G187" s="100"/>
      <c r="H187" s="100"/>
      <c r="I187" s="100"/>
      <c r="J187" s="100"/>
      <c r="K187" s="100"/>
    </row>
    <row r="188" spans="3:11">
      <c r="C188" s="100"/>
      <c r="D188" s="100"/>
      <c r="E188" s="98"/>
      <c r="F188" s="100"/>
      <c r="G188" s="100"/>
      <c r="H188" s="100"/>
      <c r="I188" s="100"/>
      <c r="J188" s="100"/>
      <c r="K188" s="100"/>
    </row>
    <row r="189" spans="3:11">
      <c r="C189" s="100"/>
      <c r="D189" s="100"/>
      <c r="E189" s="98"/>
      <c r="F189" s="100"/>
      <c r="G189" s="100"/>
      <c r="H189" s="100"/>
      <c r="I189" s="100"/>
      <c r="J189" s="100"/>
      <c r="K189" s="100"/>
    </row>
    <row r="190" spans="3:11">
      <c r="C190" s="100"/>
      <c r="D190" s="100"/>
      <c r="E190" s="98"/>
      <c r="F190" s="100"/>
      <c r="G190" s="100"/>
      <c r="H190" s="100"/>
      <c r="I190" s="100"/>
      <c r="J190" s="100"/>
      <c r="K190" s="100"/>
    </row>
    <row r="191" spans="3:11">
      <c r="C191" s="100"/>
      <c r="D191" s="100"/>
      <c r="E191" s="98"/>
      <c r="F191" s="100"/>
      <c r="G191" s="100"/>
      <c r="H191" s="100"/>
      <c r="I191" s="100"/>
      <c r="J191" s="100"/>
      <c r="K191" s="100"/>
    </row>
    <row r="192" spans="3:11">
      <c r="C192" s="100"/>
      <c r="D192" s="100"/>
      <c r="E192" s="98"/>
      <c r="F192" s="100"/>
      <c r="G192" s="100"/>
      <c r="H192" s="100"/>
      <c r="I192" s="100"/>
      <c r="J192" s="100"/>
      <c r="K192" s="100"/>
    </row>
    <row r="193" spans="3:11">
      <c r="C193" s="100"/>
      <c r="D193" s="100"/>
      <c r="E193" s="98"/>
      <c r="F193" s="100"/>
      <c r="G193" s="100"/>
      <c r="H193" s="100"/>
      <c r="I193" s="100"/>
      <c r="J193" s="100"/>
      <c r="K193" s="100"/>
    </row>
    <row r="194" spans="3:11">
      <c r="C194" s="100"/>
      <c r="D194" s="100"/>
      <c r="E194" s="98"/>
      <c r="F194" s="100"/>
      <c r="G194" s="100"/>
      <c r="H194" s="100"/>
      <c r="I194" s="100"/>
      <c r="J194" s="100"/>
      <c r="K194" s="100"/>
    </row>
    <row r="195" spans="3:11">
      <c r="C195" s="100"/>
      <c r="D195" s="100"/>
      <c r="E195" s="98"/>
      <c r="F195" s="100"/>
      <c r="G195" s="100"/>
      <c r="H195" s="100"/>
      <c r="I195" s="100"/>
      <c r="J195" s="100"/>
      <c r="K195" s="100"/>
    </row>
    <row r="196" spans="3:11">
      <c r="C196" s="100"/>
      <c r="D196" s="100"/>
      <c r="E196" s="98"/>
      <c r="F196" s="100"/>
      <c r="G196" s="100"/>
      <c r="H196" s="100"/>
      <c r="I196" s="100"/>
      <c r="J196" s="100"/>
      <c r="K196" s="100"/>
    </row>
    <row r="197" spans="3:11">
      <c r="C197" s="100"/>
      <c r="D197" s="100"/>
      <c r="E197" s="98"/>
      <c r="F197" s="100"/>
      <c r="G197" s="100"/>
      <c r="H197" s="100"/>
      <c r="I197" s="100"/>
      <c r="J197" s="100"/>
      <c r="K197" s="100"/>
    </row>
    <row r="198" spans="3:11">
      <c r="C198" s="100"/>
      <c r="D198" s="100"/>
      <c r="E198" s="98"/>
      <c r="F198" s="100"/>
      <c r="G198" s="100"/>
      <c r="H198" s="100"/>
      <c r="I198" s="100"/>
      <c r="J198" s="100"/>
      <c r="K198" s="100"/>
    </row>
    <row r="199" spans="3:11">
      <c r="C199" s="100"/>
      <c r="D199" s="100"/>
      <c r="E199" s="98"/>
      <c r="F199" s="100"/>
      <c r="G199" s="100"/>
      <c r="H199" s="100"/>
      <c r="I199" s="100"/>
      <c r="J199" s="100"/>
      <c r="K199" s="100"/>
    </row>
    <row r="200" spans="3:11">
      <c r="C200" s="100"/>
      <c r="D200" s="100"/>
      <c r="E200" s="98"/>
      <c r="F200" s="100"/>
      <c r="G200" s="100"/>
      <c r="H200" s="100"/>
      <c r="I200" s="100"/>
      <c r="J200" s="100"/>
      <c r="K200" s="100"/>
    </row>
    <row r="201" spans="3:11">
      <c r="C201" s="100"/>
      <c r="D201" s="100"/>
      <c r="E201" s="98"/>
      <c r="F201" s="100"/>
      <c r="G201" s="100"/>
      <c r="H201" s="100"/>
      <c r="I201" s="100"/>
      <c r="J201" s="100"/>
      <c r="K201" s="100"/>
    </row>
    <row r="202" spans="3:11">
      <c r="C202" s="100"/>
      <c r="D202" s="100"/>
      <c r="E202" s="98"/>
      <c r="F202" s="100"/>
      <c r="G202" s="100"/>
      <c r="H202" s="100"/>
      <c r="I202" s="100"/>
      <c r="J202" s="100"/>
      <c r="K202" s="100"/>
    </row>
    <row r="203" spans="3:11">
      <c r="C203" s="100"/>
      <c r="D203" s="100"/>
      <c r="E203" s="98"/>
      <c r="F203" s="100"/>
      <c r="G203" s="100"/>
      <c r="H203" s="100"/>
      <c r="I203" s="100"/>
      <c r="J203" s="100"/>
      <c r="K203" s="100"/>
    </row>
    <row r="204" spans="3:11">
      <c r="C204" s="100"/>
      <c r="D204" s="100"/>
      <c r="E204" s="98"/>
      <c r="F204" s="100"/>
      <c r="G204" s="100"/>
      <c r="H204" s="100"/>
      <c r="I204" s="100"/>
      <c r="J204" s="100"/>
      <c r="K204" s="100"/>
    </row>
    <row r="205" spans="3:11">
      <c r="C205" s="100"/>
      <c r="D205" s="100"/>
      <c r="E205" s="98"/>
      <c r="F205" s="100"/>
      <c r="G205" s="100"/>
      <c r="H205" s="100"/>
      <c r="I205" s="100"/>
      <c r="J205" s="100"/>
      <c r="K205" s="100"/>
    </row>
    <row r="206" spans="3:11">
      <c r="C206" s="100"/>
      <c r="D206" s="100"/>
      <c r="E206" s="98"/>
      <c r="F206" s="100"/>
      <c r="G206" s="100"/>
      <c r="H206" s="100"/>
      <c r="I206" s="100"/>
      <c r="J206" s="100"/>
      <c r="K206" s="100"/>
    </row>
    <row r="207" spans="3:11">
      <c r="C207" s="100"/>
      <c r="D207" s="100"/>
      <c r="E207" s="98"/>
      <c r="F207" s="100"/>
      <c r="G207" s="100"/>
      <c r="H207" s="100"/>
      <c r="I207" s="100"/>
      <c r="J207" s="100"/>
      <c r="K207" s="100"/>
    </row>
    <row r="208" spans="3:11">
      <c r="C208" s="100"/>
      <c r="D208" s="100"/>
      <c r="E208" s="98"/>
      <c r="F208" s="100"/>
      <c r="G208" s="100"/>
      <c r="H208" s="100"/>
      <c r="I208" s="100"/>
      <c r="J208" s="100"/>
      <c r="K208" s="100"/>
    </row>
    <row r="209" spans="3:11">
      <c r="C209" s="100"/>
      <c r="D209" s="100"/>
      <c r="E209" s="98"/>
      <c r="F209" s="100"/>
      <c r="G209" s="100"/>
      <c r="H209" s="100"/>
      <c r="I209" s="100"/>
      <c r="J209" s="100"/>
      <c r="K209" s="100"/>
    </row>
    <row r="210" spans="3:11">
      <c r="C210" s="100"/>
      <c r="D210" s="100"/>
      <c r="E210" s="98"/>
      <c r="F210" s="100"/>
      <c r="G210" s="100"/>
      <c r="H210" s="100"/>
      <c r="I210" s="100"/>
      <c r="J210" s="100"/>
      <c r="K210" s="100"/>
    </row>
    <row r="211" spans="3:11">
      <c r="C211" s="100"/>
      <c r="D211" s="100"/>
      <c r="E211" s="98"/>
      <c r="F211" s="100"/>
      <c r="G211" s="100"/>
      <c r="H211" s="100"/>
      <c r="I211" s="100"/>
      <c r="J211" s="100"/>
      <c r="K211" s="100"/>
    </row>
    <row r="212" spans="3:11">
      <c r="C212" s="100"/>
      <c r="D212" s="100"/>
      <c r="E212" s="98"/>
      <c r="F212" s="100"/>
      <c r="G212" s="100"/>
      <c r="H212" s="100"/>
      <c r="I212" s="100"/>
      <c r="J212" s="100"/>
      <c r="K212" s="100"/>
    </row>
    <row r="213" spans="3:11">
      <c r="C213" s="100"/>
      <c r="D213" s="100"/>
      <c r="E213" s="98"/>
      <c r="F213" s="100"/>
      <c r="G213" s="100"/>
      <c r="H213" s="100"/>
      <c r="I213" s="100"/>
      <c r="J213" s="100"/>
      <c r="K213" s="100"/>
    </row>
    <row r="214" spans="3:11">
      <c r="C214" s="100"/>
      <c r="D214" s="100"/>
      <c r="E214" s="98"/>
      <c r="F214" s="100"/>
      <c r="G214" s="100"/>
      <c r="H214" s="100"/>
      <c r="I214" s="100"/>
      <c r="J214" s="100"/>
      <c r="K214" s="100"/>
    </row>
    <row r="215" spans="3:11">
      <c r="C215" s="100"/>
      <c r="D215" s="100"/>
      <c r="E215" s="98"/>
      <c r="F215" s="100"/>
      <c r="G215" s="100"/>
      <c r="H215" s="100"/>
      <c r="I215" s="100"/>
      <c r="J215" s="100"/>
      <c r="K215" s="100"/>
    </row>
    <row r="216" spans="3:11">
      <c r="C216" s="100"/>
      <c r="D216" s="100"/>
      <c r="E216" s="98"/>
      <c r="F216" s="100"/>
      <c r="G216" s="100"/>
      <c r="H216" s="100"/>
      <c r="I216" s="100"/>
      <c r="J216" s="100"/>
      <c r="K216" s="100"/>
    </row>
    <row r="217" spans="3:11">
      <c r="C217" s="100"/>
      <c r="D217" s="100"/>
      <c r="E217" s="98"/>
      <c r="F217" s="100"/>
      <c r="G217" s="100"/>
      <c r="H217" s="100"/>
      <c r="I217" s="100"/>
      <c r="J217" s="100"/>
      <c r="K217" s="100"/>
    </row>
    <row r="218" spans="3:11">
      <c r="C218" s="100"/>
      <c r="D218" s="100"/>
      <c r="E218" s="98"/>
      <c r="F218" s="100"/>
      <c r="G218" s="100"/>
      <c r="H218" s="100"/>
      <c r="I218" s="100"/>
      <c r="J218" s="100"/>
      <c r="K218" s="100"/>
    </row>
    <row r="219" spans="3:11">
      <c r="C219" s="100"/>
      <c r="D219" s="100"/>
      <c r="E219" s="98"/>
      <c r="F219" s="100"/>
      <c r="G219" s="100"/>
      <c r="H219" s="100"/>
      <c r="I219" s="100"/>
      <c r="J219" s="100"/>
      <c r="K219" s="100"/>
    </row>
    <row r="220" spans="3:11">
      <c r="C220" s="100"/>
      <c r="D220" s="100"/>
      <c r="E220" s="98"/>
      <c r="F220" s="100"/>
      <c r="G220" s="100"/>
      <c r="H220" s="100"/>
      <c r="I220" s="100"/>
      <c r="J220" s="100"/>
      <c r="K220" s="100"/>
    </row>
    <row r="221" spans="3:11">
      <c r="C221" s="100"/>
      <c r="D221" s="100"/>
      <c r="E221" s="98"/>
      <c r="F221" s="100"/>
      <c r="G221" s="100"/>
      <c r="H221" s="100"/>
      <c r="I221" s="100"/>
      <c r="J221" s="100"/>
      <c r="K221" s="100"/>
    </row>
    <row r="222" spans="3:11">
      <c r="C222" s="100"/>
      <c r="D222" s="100"/>
      <c r="E222" s="98"/>
      <c r="F222" s="100"/>
      <c r="G222" s="100"/>
      <c r="H222" s="100"/>
      <c r="I222" s="100"/>
      <c r="J222" s="100"/>
      <c r="K222" s="100"/>
    </row>
    <row r="223" spans="3:11">
      <c r="C223" s="100"/>
      <c r="D223" s="100"/>
      <c r="E223" s="98"/>
      <c r="F223" s="100"/>
      <c r="G223" s="100"/>
      <c r="H223" s="100"/>
      <c r="I223" s="100"/>
      <c r="J223" s="100"/>
      <c r="K223" s="100"/>
    </row>
    <row r="224" spans="3:11">
      <c r="C224" s="100"/>
      <c r="D224" s="100"/>
      <c r="E224" s="98"/>
      <c r="F224" s="100"/>
      <c r="G224" s="100"/>
      <c r="H224" s="100"/>
      <c r="I224" s="100"/>
      <c r="J224" s="100"/>
      <c r="K224" s="100"/>
    </row>
    <row r="225" spans="3:11">
      <c r="C225" s="100"/>
      <c r="D225" s="100"/>
      <c r="E225" s="98"/>
      <c r="F225" s="100"/>
      <c r="G225" s="100"/>
      <c r="H225" s="100"/>
      <c r="I225" s="100"/>
      <c r="J225" s="100"/>
      <c r="K225" s="100"/>
    </row>
    <row r="226" spans="3:11">
      <c r="C226" s="100"/>
      <c r="D226" s="100"/>
      <c r="E226" s="98"/>
      <c r="F226" s="100"/>
      <c r="G226" s="100"/>
      <c r="H226" s="100"/>
      <c r="I226" s="100"/>
      <c r="J226" s="100"/>
      <c r="K226" s="100"/>
    </row>
    <row r="227" spans="3:11">
      <c r="C227" s="100"/>
      <c r="D227" s="100"/>
      <c r="E227" s="98"/>
      <c r="F227" s="100"/>
      <c r="G227" s="100"/>
      <c r="H227" s="100"/>
      <c r="I227" s="100"/>
      <c r="J227" s="100"/>
      <c r="K227" s="100"/>
    </row>
    <row r="228" spans="3:11">
      <c r="C228" s="100"/>
      <c r="D228" s="100"/>
      <c r="E228" s="98"/>
      <c r="F228" s="100"/>
      <c r="G228" s="100"/>
      <c r="H228" s="100"/>
      <c r="I228" s="100"/>
      <c r="J228" s="100"/>
      <c r="K228" s="100"/>
    </row>
    <row r="229" spans="3:11">
      <c r="C229" s="100"/>
      <c r="D229" s="100"/>
      <c r="E229" s="98"/>
      <c r="F229" s="100"/>
      <c r="G229" s="100"/>
      <c r="H229" s="100"/>
      <c r="I229" s="100"/>
      <c r="J229" s="100"/>
      <c r="K229" s="100"/>
    </row>
    <row r="230" spans="3:11">
      <c r="C230" s="100"/>
      <c r="D230" s="100"/>
      <c r="E230" s="98"/>
      <c r="F230" s="100"/>
      <c r="G230" s="100"/>
      <c r="H230" s="100"/>
      <c r="I230" s="100"/>
      <c r="J230" s="100"/>
      <c r="K230" s="100"/>
    </row>
    <row r="231" spans="3:11">
      <c r="C231" s="100"/>
      <c r="D231" s="100"/>
      <c r="E231" s="98"/>
      <c r="F231" s="100"/>
      <c r="G231" s="100"/>
      <c r="H231" s="100"/>
      <c r="I231" s="100"/>
      <c r="J231" s="100"/>
      <c r="K231" s="100"/>
    </row>
    <row r="232" spans="3:11">
      <c r="C232" s="100"/>
      <c r="D232" s="100"/>
      <c r="E232" s="98"/>
      <c r="F232" s="100"/>
      <c r="G232" s="100"/>
      <c r="H232" s="100"/>
      <c r="I232" s="100"/>
      <c r="J232" s="100"/>
      <c r="K232" s="100"/>
    </row>
    <row r="233" spans="3:11">
      <c r="C233" s="100"/>
      <c r="D233" s="100"/>
      <c r="E233" s="98"/>
      <c r="F233" s="100"/>
      <c r="G233" s="100"/>
      <c r="H233" s="100"/>
      <c r="I233" s="100"/>
      <c r="J233" s="100"/>
      <c r="K233" s="100"/>
    </row>
    <row r="234" spans="3:11">
      <c r="C234" s="100"/>
      <c r="D234" s="100"/>
      <c r="E234" s="98"/>
      <c r="F234" s="100"/>
      <c r="G234" s="100"/>
      <c r="H234" s="100"/>
      <c r="I234" s="100"/>
      <c r="J234" s="100"/>
      <c r="K234" s="100"/>
    </row>
    <row r="235" spans="3:11">
      <c r="C235" s="100"/>
      <c r="D235" s="100"/>
      <c r="E235" s="98"/>
      <c r="F235" s="100"/>
      <c r="G235" s="100"/>
      <c r="H235" s="100"/>
      <c r="I235" s="100"/>
      <c r="J235" s="100"/>
      <c r="K235" s="100"/>
    </row>
    <row r="236" spans="3:11">
      <c r="C236" s="100"/>
      <c r="D236" s="100"/>
      <c r="E236" s="98"/>
      <c r="F236" s="100"/>
      <c r="G236" s="100"/>
      <c r="H236" s="100"/>
      <c r="I236" s="100"/>
      <c r="J236" s="100"/>
      <c r="K236" s="100"/>
    </row>
    <row r="237" spans="3:11">
      <c r="C237" s="100"/>
      <c r="D237" s="100"/>
      <c r="E237" s="98"/>
      <c r="F237" s="100"/>
      <c r="G237" s="100"/>
      <c r="H237" s="100"/>
      <c r="I237" s="100"/>
      <c r="J237" s="100"/>
      <c r="K237" s="100"/>
    </row>
    <row r="238" spans="3:11">
      <c r="C238" s="100"/>
      <c r="D238" s="100"/>
      <c r="E238" s="98"/>
      <c r="F238" s="100"/>
      <c r="G238" s="100"/>
      <c r="H238" s="100"/>
      <c r="I238" s="100"/>
      <c r="J238" s="100"/>
      <c r="K238" s="100"/>
    </row>
    <row r="239" spans="3:11">
      <c r="C239" s="100"/>
      <c r="D239" s="100"/>
      <c r="E239" s="98"/>
      <c r="F239" s="100"/>
      <c r="G239" s="100"/>
      <c r="H239" s="100"/>
      <c r="I239" s="100"/>
      <c r="J239" s="100"/>
      <c r="K239" s="100"/>
    </row>
    <row r="240" spans="3:11">
      <c r="C240" s="100"/>
      <c r="D240" s="100"/>
      <c r="E240" s="98"/>
      <c r="F240" s="100"/>
      <c r="G240" s="100"/>
      <c r="H240" s="100"/>
      <c r="I240" s="100"/>
      <c r="J240" s="100"/>
      <c r="K240" s="100"/>
    </row>
    <row r="241" spans="3:11">
      <c r="C241" s="100"/>
      <c r="D241" s="100"/>
      <c r="E241" s="98"/>
      <c r="F241" s="100"/>
      <c r="G241" s="100"/>
      <c r="H241" s="100"/>
      <c r="I241" s="100"/>
      <c r="J241" s="100"/>
      <c r="K241" s="100"/>
    </row>
    <row r="242" spans="3:11">
      <c r="C242" s="100"/>
      <c r="D242" s="100"/>
      <c r="E242" s="98"/>
      <c r="F242" s="100"/>
      <c r="G242" s="100"/>
      <c r="H242" s="100"/>
      <c r="I242" s="100"/>
      <c r="J242" s="100"/>
      <c r="K242" s="100"/>
    </row>
    <row r="243" spans="3:11">
      <c r="C243" s="100"/>
      <c r="D243" s="100"/>
      <c r="E243" s="98"/>
      <c r="F243" s="100"/>
      <c r="G243" s="100"/>
      <c r="H243" s="100"/>
      <c r="I243" s="100"/>
      <c r="J243" s="100"/>
      <c r="K243" s="100"/>
    </row>
    <row r="244" spans="3:11">
      <c r="C244" s="100"/>
      <c r="D244" s="100"/>
      <c r="E244" s="98"/>
      <c r="F244" s="100"/>
      <c r="G244" s="100"/>
      <c r="H244" s="100"/>
      <c r="I244" s="100"/>
      <c r="J244" s="100"/>
      <c r="K244" s="100"/>
    </row>
    <row r="245" spans="3:11">
      <c r="C245" s="100"/>
      <c r="D245" s="100"/>
      <c r="E245" s="98"/>
      <c r="F245" s="100"/>
      <c r="G245" s="100"/>
      <c r="H245" s="100"/>
      <c r="I245" s="100"/>
      <c r="J245" s="100"/>
      <c r="K245" s="100"/>
    </row>
    <row r="246" spans="3:11">
      <c r="C246" s="100"/>
      <c r="D246" s="100"/>
      <c r="E246" s="98"/>
      <c r="F246" s="100"/>
      <c r="G246" s="100"/>
      <c r="H246" s="100"/>
      <c r="I246" s="100"/>
      <c r="J246" s="100"/>
      <c r="K246" s="100"/>
    </row>
    <row r="247" spans="3:11">
      <c r="C247" s="100"/>
      <c r="D247" s="100"/>
      <c r="E247" s="98"/>
      <c r="F247" s="100"/>
      <c r="G247" s="100"/>
      <c r="H247" s="100"/>
      <c r="I247" s="100"/>
      <c r="J247" s="100"/>
      <c r="K247" s="100"/>
    </row>
    <row r="248" spans="3:11">
      <c r="C248" s="100"/>
      <c r="D248" s="100"/>
      <c r="E248" s="98"/>
      <c r="F248" s="100"/>
      <c r="G248" s="100"/>
      <c r="H248" s="100"/>
      <c r="I248" s="100"/>
      <c r="J248" s="100"/>
      <c r="K248" s="100"/>
    </row>
    <row r="249" spans="3:11">
      <c r="C249" s="100"/>
      <c r="D249" s="100"/>
      <c r="E249" s="98"/>
      <c r="F249" s="100"/>
      <c r="G249" s="100"/>
      <c r="H249" s="100"/>
      <c r="I249" s="100"/>
      <c r="J249" s="100"/>
      <c r="K249" s="100"/>
    </row>
    <row r="250" spans="3:11">
      <c r="C250" s="100"/>
      <c r="D250" s="100"/>
      <c r="E250" s="98"/>
      <c r="F250" s="100"/>
      <c r="G250" s="100"/>
      <c r="H250" s="100"/>
      <c r="I250" s="100"/>
      <c r="J250" s="100"/>
      <c r="K250" s="100"/>
    </row>
    <row r="251" spans="3:11">
      <c r="C251" s="100"/>
      <c r="D251" s="100"/>
      <c r="E251" s="98"/>
      <c r="F251" s="100"/>
      <c r="G251" s="100"/>
      <c r="H251" s="100"/>
      <c r="I251" s="100"/>
      <c r="J251" s="100"/>
      <c r="K251" s="100"/>
    </row>
    <row r="252" spans="3:11">
      <c r="C252" s="100"/>
      <c r="D252" s="100"/>
      <c r="E252" s="98"/>
      <c r="F252" s="100"/>
      <c r="G252" s="100"/>
      <c r="H252" s="100"/>
      <c r="I252" s="100"/>
      <c r="J252" s="100"/>
      <c r="K252" s="100"/>
    </row>
    <row r="253" spans="3:11">
      <c r="C253" s="100"/>
      <c r="D253" s="100"/>
      <c r="E253" s="98"/>
      <c r="F253" s="100"/>
      <c r="G253" s="100"/>
      <c r="H253" s="100"/>
      <c r="I253" s="100"/>
      <c r="J253" s="100"/>
      <c r="K253" s="100"/>
    </row>
    <row r="254" spans="3:11">
      <c r="C254" s="100"/>
      <c r="D254" s="100"/>
      <c r="E254" s="98"/>
      <c r="F254" s="100"/>
      <c r="G254" s="100"/>
      <c r="H254" s="100"/>
      <c r="I254" s="100"/>
      <c r="J254" s="100"/>
      <c r="K254" s="100"/>
    </row>
    <row r="255" spans="3:11">
      <c r="C255" s="100"/>
      <c r="D255" s="100"/>
      <c r="E255" s="98"/>
      <c r="F255" s="100"/>
      <c r="G255" s="100"/>
      <c r="H255" s="100"/>
      <c r="I255" s="100"/>
      <c r="J255" s="100"/>
      <c r="K255" s="100"/>
    </row>
    <row r="256" spans="3:11">
      <c r="C256" s="100"/>
      <c r="D256" s="100"/>
      <c r="E256" s="98"/>
      <c r="F256" s="100"/>
      <c r="G256" s="100"/>
      <c r="H256" s="100"/>
      <c r="I256" s="100"/>
      <c r="J256" s="100"/>
      <c r="K256" s="100"/>
    </row>
    <row r="257" spans="3:11">
      <c r="C257" s="100"/>
      <c r="D257" s="100"/>
      <c r="E257" s="98"/>
      <c r="F257" s="100"/>
      <c r="G257" s="100"/>
      <c r="H257" s="100"/>
      <c r="I257" s="100"/>
      <c r="J257" s="100"/>
      <c r="K257" s="100"/>
    </row>
    <row r="258" spans="3:11">
      <c r="C258" s="100"/>
      <c r="D258" s="100"/>
      <c r="E258" s="98"/>
      <c r="F258" s="100"/>
      <c r="G258" s="100"/>
      <c r="H258" s="100"/>
      <c r="I258" s="100"/>
      <c r="J258" s="100"/>
      <c r="K258" s="100"/>
    </row>
    <row r="259" spans="3:11">
      <c r="C259" s="100"/>
      <c r="D259" s="100"/>
      <c r="E259" s="98"/>
      <c r="F259" s="100"/>
      <c r="G259" s="100"/>
      <c r="H259" s="100"/>
      <c r="I259" s="100"/>
      <c r="J259" s="100"/>
      <c r="K259" s="100"/>
    </row>
    <row r="260" spans="3:11">
      <c r="C260" s="100"/>
      <c r="D260" s="100"/>
      <c r="E260" s="98"/>
      <c r="F260" s="100"/>
      <c r="G260" s="100"/>
      <c r="H260" s="100"/>
      <c r="I260" s="100"/>
      <c r="J260" s="100"/>
      <c r="K260" s="100"/>
    </row>
    <row r="261" spans="3:11">
      <c r="C261" s="100"/>
      <c r="D261" s="100"/>
      <c r="E261" s="98"/>
      <c r="F261" s="100"/>
      <c r="G261" s="100"/>
      <c r="H261" s="100"/>
      <c r="I261" s="100"/>
      <c r="J261" s="100"/>
      <c r="K261" s="100"/>
    </row>
    <row r="262" spans="3:11">
      <c r="C262" s="100"/>
      <c r="D262" s="100"/>
      <c r="E262" s="98"/>
      <c r="F262" s="100"/>
      <c r="G262" s="100"/>
      <c r="H262" s="100"/>
      <c r="I262" s="100"/>
      <c r="J262" s="100"/>
      <c r="K262" s="100"/>
    </row>
    <row r="263" spans="3:11">
      <c r="C263" s="100"/>
      <c r="D263" s="100"/>
      <c r="E263" s="98"/>
      <c r="F263" s="100"/>
      <c r="G263" s="100"/>
      <c r="H263" s="100"/>
      <c r="I263" s="100"/>
      <c r="J263" s="100"/>
      <c r="K263" s="100"/>
    </row>
    <row r="264" spans="3:11">
      <c r="C264" s="100"/>
      <c r="D264" s="100"/>
      <c r="E264" s="98"/>
      <c r="F264" s="100"/>
      <c r="G264" s="100"/>
      <c r="H264" s="100"/>
      <c r="I264" s="100"/>
      <c r="J264" s="100"/>
      <c r="K264" s="100"/>
    </row>
    <row r="265" spans="3:11">
      <c r="C265" s="100"/>
      <c r="D265" s="100"/>
      <c r="E265" s="98"/>
      <c r="F265" s="100"/>
      <c r="G265" s="100"/>
      <c r="H265" s="100"/>
      <c r="I265" s="100"/>
      <c r="J265" s="100"/>
      <c r="K265" s="100"/>
    </row>
    <row r="266" spans="3:11">
      <c r="C266" s="100"/>
      <c r="D266" s="100"/>
      <c r="E266" s="98"/>
      <c r="F266" s="100"/>
      <c r="G266" s="100"/>
      <c r="H266" s="100"/>
      <c r="I266" s="100"/>
      <c r="J266" s="100"/>
      <c r="K266" s="100"/>
    </row>
    <row r="267" spans="3:11">
      <c r="C267" s="100"/>
      <c r="D267" s="100"/>
      <c r="E267" s="98"/>
      <c r="F267" s="100"/>
      <c r="G267" s="100"/>
      <c r="H267" s="100"/>
      <c r="I267" s="100"/>
      <c r="J267" s="100"/>
      <c r="K267" s="100"/>
    </row>
    <row r="268" spans="3:11">
      <c r="C268" s="100"/>
      <c r="D268" s="100"/>
      <c r="E268" s="98"/>
      <c r="F268" s="100"/>
      <c r="G268" s="100"/>
      <c r="H268" s="100"/>
      <c r="I268" s="100"/>
      <c r="J268" s="100"/>
      <c r="K268" s="100"/>
    </row>
    <row r="269" spans="3:11">
      <c r="C269" s="100"/>
      <c r="D269" s="100"/>
      <c r="E269" s="98"/>
      <c r="F269" s="100"/>
      <c r="G269" s="100"/>
      <c r="H269" s="100"/>
      <c r="I269" s="100"/>
      <c r="J269" s="100"/>
      <c r="K269" s="100"/>
    </row>
    <row r="270" spans="3:11">
      <c r="C270" s="100"/>
      <c r="D270" s="100"/>
      <c r="E270" s="98"/>
      <c r="F270" s="100"/>
      <c r="G270" s="100"/>
      <c r="H270" s="100"/>
      <c r="I270" s="100"/>
      <c r="J270" s="100"/>
      <c r="K270" s="100"/>
    </row>
    <row r="271" spans="3:11">
      <c r="C271" s="100"/>
      <c r="D271" s="100"/>
      <c r="E271" s="98"/>
      <c r="F271" s="100"/>
      <c r="G271" s="100"/>
      <c r="H271" s="100"/>
      <c r="I271" s="100"/>
      <c r="J271" s="100"/>
      <c r="K271" s="100"/>
    </row>
    <row r="272" spans="3:11">
      <c r="C272" s="100"/>
      <c r="D272" s="100"/>
      <c r="E272" s="98"/>
      <c r="F272" s="100"/>
      <c r="G272" s="100"/>
      <c r="H272" s="100"/>
      <c r="I272" s="100"/>
      <c r="J272" s="100"/>
      <c r="K272" s="100"/>
    </row>
    <row r="273" spans="3:11">
      <c r="C273" s="100"/>
      <c r="D273" s="100"/>
      <c r="E273" s="98"/>
      <c r="F273" s="100"/>
      <c r="G273" s="100"/>
      <c r="H273" s="100"/>
      <c r="I273" s="100"/>
      <c r="J273" s="100"/>
      <c r="K273" s="100"/>
    </row>
    <row r="274" spans="3:11">
      <c r="C274" s="100"/>
      <c r="D274" s="100"/>
      <c r="E274" s="98"/>
      <c r="F274" s="100"/>
      <c r="G274" s="100"/>
      <c r="H274" s="100"/>
      <c r="I274" s="100"/>
      <c r="J274" s="100"/>
      <c r="K274" s="100"/>
    </row>
    <row r="275" spans="3:11">
      <c r="C275" s="100"/>
      <c r="D275" s="100"/>
      <c r="E275" s="98"/>
      <c r="F275" s="100"/>
      <c r="G275" s="100"/>
      <c r="H275" s="100"/>
      <c r="I275" s="100"/>
      <c r="J275" s="100"/>
      <c r="K275" s="100"/>
    </row>
    <row r="276" spans="3:11">
      <c r="C276" s="100"/>
      <c r="D276" s="100"/>
      <c r="E276" s="98"/>
      <c r="F276" s="100"/>
      <c r="G276" s="100"/>
      <c r="H276" s="100"/>
      <c r="I276" s="100"/>
      <c r="J276" s="100"/>
      <c r="K276" s="100"/>
    </row>
    <row r="277" spans="3:11">
      <c r="C277" s="100"/>
      <c r="D277" s="100"/>
      <c r="E277" s="98"/>
      <c r="F277" s="100"/>
      <c r="G277" s="100"/>
      <c r="H277" s="100"/>
      <c r="I277" s="100"/>
      <c r="J277" s="100"/>
      <c r="K277" s="100"/>
    </row>
    <row r="278" spans="3:11">
      <c r="C278" s="100"/>
      <c r="D278" s="100"/>
      <c r="E278" s="98"/>
      <c r="F278" s="100"/>
      <c r="G278" s="100"/>
      <c r="H278" s="100"/>
      <c r="I278" s="100"/>
      <c r="J278" s="100"/>
      <c r="K278" s="100"/>
    </row>
    <row r="279" spans="3:11">
      <c r="C279" s="100"/>
      <c r="D279" s="100"/>
      <c r="E279" s="98"/>
      <c r="F279" s="100"/>
      <c r="G279" s="100"/>
      <c r="H279" s="100"/>
      <c r="I279" s="100"/>
      <c r="J279" s="100"/>
      <c r="K279" s="100"/>
    </row>
    <row r="280" spans="3:11">
      <c r="C280" s="100"/>
      <c r="D280" s="100"/>
      <c r="E280" s="98"/>
      <c r="F280" s="100"/>
      <c r="G280" s="100"/>
      <c r="H280" s="100"/>
      <c r="I280" s="100"/>
      <c r="J280" s="100"/>
      <c r="K280" s="100"/>
    </row>
    <row r="281" spans="3:11">
      <c r="C281" s="100"/>
      <c r="D281" s="100"/>
      <c r="E281" s="98"/>
      <c r="F281" s="100"/>
      <c r="G281" s="100"/>
      <c r="H281" s="100"/>
      <c r="I281" s="100"/>
      <c r="J281" s="100"/>
      <c r="K281" s="100"/>
    </row>
    <row r="282" spans="3:11">
      <c r="C282" s="100"/>
      <c r="D282" s="100"/>
      <c r="E282" s="98"/>
      <c r="F282" s="100"/>
      <c r="G282" s="100"/>
      <c r="H282" s="100"/>
      <c r="I282" s="100"/>
      <c r="J282" s="100"/>
      <c r="K282" s="100"/>
    </row>
    <row r="283" spans="3:11">
      <c r="C283" s="100"/>
      <c r="D283" s="100"/>
      <c r="E283" s="98"/>
      <c r="F283" s="100"/>
      <c r="G283" s="100"/>
      <c r="H283" s="100"/>
      <c r="I283" s="100"/>
      <c r="J283" s="100"/>
      <c r="K283" s="100"/>
    </row>
    <row r="284" spans="3:11">
      <c r="C284" s="100"/>
      <c r="D284" s="100"/>
      <c r="E284" s="98"/>
      <c r="F284" s="100"/>
      <c r="G284" s="100"/>
      <c r="H284" s="100"/>
      <c r="I284" s="100"/>
      <c r="J284" s="100"/>
      <c r="K284" s="100"/>
    </row>
    <row r="285" spans="3:11">
      <c r="C285" s="100"/>
      <c r="D285" s="100"/>
      <c r="E285" s="98"/>
      <c r="F285" s="100"/>
      <c r="G285" s="100"/>
      <c r="H285" s="100"/>
      <c r="I285" s="100"/>
      <c r="J285" s="100"/>
      <c r="K285" s="100"/>
    </row>
    <row r="286" spans="3:11">
      <c r="C286" s="100"/>
      <c r="D286" s="100"/>
      <c r="E286" s="98"/>
      <c r="F286" s="100"/>
      <c r="G286" s="100"/>
      <c r="H286" s="100"/>
      <c r="I286" s="100"/>
      <c r="J286" s="100"/>
      <c r="K286" s="100"/>
    </row>
    <row r="287" spans="3:11">
      <c r="C287" s="100"/>
      <c r="D287" s="100"/>
      <c r="E287" s="98"/>
      <c r="F287" s="100"/>
      <c r="G287" s="100"/>
      <c r="H287" s="100"/>
      <c r="I287" s="100"/>
      <c r="J287" s="100"/>
      <c r="K287" s="100"/>
    </row>
    <row r="288" spans="3:11">
      <c r="C288" s="100"/>
      <c r="D288" s="100"/>
      <c r="E288" s="98"/>
      <c r="F288" s="100"/>
      <c r="G288" s="100"/>
      <c r="H288" s="100"/>
      <c r="I288" s="100"/>
      <c r="J288" s="100"/>
      <c r="K288" s="100"/>
    </row>
    <row r="289" spans="3:11">
      <c r="C289" s="100"/>
      <c r="D289" s="100"/>
      <c r="E289" s="98"/>
      <c r="F289" s="100"/>
      <c r="G289" s="100"/>
      <c r="H289" s="100"/>
      <c r="I289" s="100"/>
      <c r="J289" s="100"/>
      <c r="K289" s="100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F11:F111" xr:uid="{8259547D-9331-4D23-BC8F-765A96770369}">
      <formula1>"Entrada,Saída"</formula1>
    </dataValidation>
    <dataValidation type="list" allowBlank="1" showInputMessage="1" showErrorMessage="1" sqref="H11" xr:uid="{89B9F972-B15A-489D-A20D-776A224F7200}">
      <formula1>INDIRECT($F11)</formula1>
    </dataValidation>
    <dataValidation type="list" allowBlank="1" showInputMessage="1" showErrorMessage="1" sqref="G11:G111" xr:uid="{A4F0D468-67F0-41CE-9BF6-9FA0CE23E26D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C1A86D-0F3B-4C13-B5CF-A57D66931CB2}">
          <x14:formula1>
            <xm:f>'Origem de Dados '!$F$3:$F$6</xm:f>
          </x14:formula1>
          <xm:sqref>J11:J111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3E1A4-1FE7-4351-AD1D-B4F1C247E535}">
  <dimension ref="B1:S1585"/>
  <sheetViews>
    <sheetView showGridLines="0" zoomScale="85" zoomScaleNormal="85" workbookViewId="0">
      <pane ySplit="10" topLeftCell="A467" activePane="bottomLeft" state="frozen"/>
      <selection pane="bottomLeft" activeCell="K444" sqref="K44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SUMPRODUCT(SUBTOTAL(9,OFFSET(FluxoCaixa10131514191827[R$ (Valores)],ROW(FluxoCaixa10131514191827[R$ (Valores)])-ROW(I11),0,1)),--(FluxoCaixa10131514191827[Entrada / Saída]="Entrada"))+SUMPRODUCT(SUBTOTAL(9,OFFSET(FluxoCaixa10131514191827[R$ (Valores)],ROW(FluxoCaixa10131514191827[R$ (Valores)])-ROW(I11),0,1)),--(FluxoCaixa10131514191827[Entrada / Saída]="Saldo Inicial"))</f>
        <v>2732667.27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SUMPRODUCT(SUBTOTAL(9,OFFSET(FluxoCaixa10131514191827[R$ (Valores)],ROW(FluxoCaixa10131514191827[R$ (Valores)])-ROW(I11),0,1)),--(FluxoCaixa10131514191827[Entrada / Saída]="Saída"))</f>
        <v>2716146.7199999993</v>
      </c>
      <c r="P5" s="26"/>
      <c r="S5" s="31"/>
    </row>
    <row r="6" spans="2:19" ht="15.75">
      <c r="B6" s="124" t="s">
        <v>49</v>
      </c>
      <c r="C6" s="125"/>
      <c r="D6" s="9">
        <f ca="1">D4-D5</f>
        <v>16520.550000000745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62656.79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62656.79</v>
      </c>
      <c r="J11" s="17" t="s">
        <v>13</v>
      </c>
      <c r="K11" s="20">
        <f>IF(FluxoCaixa10131514191827[[#This Row],[Movimento ]]="Saldo Inicial",FluxoCaixa10131514191827[[#This Row],[R$ (Valores)]],K10+FluxoCaixa10131514191827[[#This Row],[Valores Receitas / Despesas]])</f>
        <v>62656.79</v>
      </c>
      <c r="L11" s="20">
        <f>IF(FluxoCaixa10131514191827[[#This Row],[Entrada / Saída]]="Saída",FluxoCaixa10131514191827[[#This Row],[R$ (Valores)]]*-1,FluxoCaixa10131514191827[[#This Row],[R$ (Valores)]])</f>
        <v>62656.79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2</v>
      </c>
      <c r="G12" s="17" t="s">
        <v>507</v>
      </c>
      <c r="H12" s="17" t="s">
        <v>532</v>
      </c>
      <c r="I12" s="21">
        <v>48.9</v>
      </c>
      <c r="J12" s="17" t="s">
        <v>525</v>
      </c>
      <c r="K12" s="20">
        <f>IF(FluxoCaixa10131514191827[[#This Row],[Movimento ]]="Saldo Inicial",FluxoCaixa10131514191827[[#This Row],[R$ (Valores)]],K11+FluxoCaixa10131514191827[[#This Row],[Valores Receitas / Despesas]])</f>
        <v>62607.89</v>
      </c>
      <c r="L12" s="20">
        <f>IF(FluxoCaixa10131514191827[[#This Row],[Entrada / Saída]]="Saída",FluxoCaixa10131514191827[[#This Row],[R$ (Valores)]]*-1,FluxoCaixa10131514191827[[#This Row],[R$ (Valores)]])</f>
        <v>-48.9</v>
      </c>
    </row>
    <row r="13" spans="2:19">
      <c r="B13" s="48" t="s">
        <v>2477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70</v>
      </c>
      <c r="H13" s="17" t="s">
        <v>3718</v>
      </c>
      <c r="I13" s="29">
        <v>360</v>
      </c>
      <c r="J13" s="17" t="s">
        <v>525</v>
      </c>
      <c r="K13" s="20">
        <f>IF(FluxoCaixa10131514191827[[#This Row],[Movimento ]]="Saldo Inicial",FluxoCaixa10131514191827[[#This Row],[R$ (Valores)]],K12+FluxoCaixa10131514191827[[#This Row],[Valores Receitas / Despesas]])</f>
        <v>62247.89</v>
      </c>
      <c r="L13" s="20">
        <f>IF(FluxoCaixa10131514191827[[#This Row],[Entrada / Saída]]="Saída",FluxoCaixa10131514191827[[#This Row],[R$ (Valores)]]*-1,FluxoCaixa10131514191827[[#This Row],[R$ (Valores)]])</f>
        <v>-360</v>
      </c>
    </row>
    <row r="14" spans="2:19">
      <c r="B14" s="48" t="s">
        <v>2477</v>
      </c>
      <c r="C14" s="48" t="s">
        <v>3716</v>
      </c>
      <c r="D14" s="16">
        <v>46204</v>
      </c>
      <c r="E14" s="48" t="s">
        <v>2413</v>
      </c>
      <c r="F14" s="17" t="s">
        <v>2</v>
      </c>
      <c r="G14" s="17" t="s">
        <v>70</v>
      </c>
      <c r="H14" s="17" t="s">
        <v>3719</v>
      </c>
      <c r="I14" s="21">
        <v>360</v>
      </c>
      <c r="J14" s="17" t="s">
        <v>525</v>
      </c>
      <c r="K14" s="20">
        <f>IF(FluxoCaixa10131514191827[[#This Row],[Movimento ]]="Saldo Inicial",FluxoCaixa10131514191827[[#This Row],[R$ (Valores)]],K13+FluxoCaixa10131514191827[[#This Row],[Valores Receitas / Despesas]])</f>
        <v>61887.89</v>
      </c>
      <c r="L14" s="20">
        <f>IF(FluxoCaixa10131514191827[[#This Row],[Entrada / Saída]]="Saída",FluxoCaixa10131514191827[[#This Row],[R$ (Valores)]]*-1,FluxoCaixa10131514191827[[#This Row],[R$ (Valores)]])</f>
        <v>-360</v>
      </c>
    </row>
    <row r="15" spans="2:19">
      <c r="B15" s="48" t="s">
        <v>2477</v>
      </c>
      <c r="C15" s="48" t="s">
        <v>3716</v>
      </c>
      <c r="D15" s="16">
        <v>46204</v>
      </c>
      <c r="E15" s="48" t="s">
        <v>2413</v>
      </c>
      <c r="F15" s="17" t="s">
        <v>2</v>
      </c>
      <c r="G15" s="17" t="s">
        <v>70</v>
      </c>
      <c r="H15" s="17" t="s">
        <v>3720</v>
      </c>
      <c r="I15" s="21">
        <v>132.9</v>
      </c>
      <c r="J15" s="17" t="s">
        <v>525</v>
      </c>
      <c r="K15" s="20">
        <f>IF(FluxoCaixa10131514191827[[#This Row],[Movimento ]]="Saldo Inicial",FluxoCaixa10131514191827[[#This Row],[R$ (Valores)]],K14+FluxoCaixa10131514191827[[#This Row],[Valores Receitas / Despesas]])</f>
        <v>61754.99</v>
      </c>
      <c r="L15" s="20">
        <f>IF(FluxoCaixa10131514191827[[#This Row],[Entrada / Saída]]="Saída",FluxoCaixa10131514191827[[#This Row],[R$ (Valores)]]*-1,FluxoCaixa10131514191827[[#This Row],[R$ (Valores)]])</f>
        <v>-132.9</v>
      </c>
    </row>
    <row r="16" spans="2:19">
      <c r="B16" s="48" t="s">
        <v>2477</v>
      </c>
      <c r="C16" s="48" t="s">
        <v>3716</v>
      </c>
      <c r="D16" s="16">
        <v>46204</v>
      </c>
      <c r="E16" s="48" t="s">
        <v>2417</v>
      </c>
      <c r="F16" s="17" t="s">
        <v>2</v>
      </c>
      <c r="G16" s="17" t="s">
        <v>61</v>
      </c>
      <c r="H16" s="17" t="s">
        <v>3721</v>
      </c>
      <c r="I16" s="21">
        <v>3000</v>
      </c>
      <c r="J16" s="17" t="s">
        <v>525</v>
      </c>
      <c r="K16" s="20">
        <f>IF(FluxoCaixa10131514191827[[#This Row],[Movimento ]]="Saldo Inicial",FluxoCaixa10131514191827[[#This Row],[R$ (Valores)]],K15+FluxoCaixa10131514191827[[#This Row],[Valores Receitas / Despesas]])</f>
        <v>58754.99</v>
      </c>
      <c r="L16" s="20">
        <f>IF(FluxoCaixa10131514191827[[#This Row],[Entrada / Saída]]="Saída",FluxoCaixa10131514191827[[#This Row],[R$ (Valores)]]*-1,FluxoCaixa10131514191827[[#This Row],[R$ (Valores)]])</f>
        <v>-3000</v>
      </c>
    </row>
    <row r="17" spans="2:17">
      <c r="B17" s="48" t="s">
        <v>2478</v>
      </c>
      <c r="C17" s="48" t="s">
        <v>3716</v>
      </c>
      <c r="D17" s="16">
        <v>46204</v>
      </c>
      <c r="E17" s="48" t="s">
        <v>2417</v>
      </c>
      <c r="F17" s="17" t="s">
        <v>2</v>
      </c>
      <c r="G17" s="17" t="s">
        <v>70</v>
      </c>
      <c r="H17" s="17" t="s">
        <v>3722</v>
      </c>
      <c r="I17" s="21">
        <v>10000</v>
      </c>
      <c r="J17" s="17" t="s">
        <v>525</v>
      </c>
      <c r="K17" s="20">
        <f>IF(FluxoCaixa10131514191827[[#This Row],[Movimento ]]="Saldo Inicial",FluxoCaixa10131514191827[[#This Row],[R$ (Valores)]],K16+FluxoCaixa10131514191827[[#This Row],[Valores Receitas / Despesas]])</f>
        <v>48754.99</v>
      </c>
      <c r="L17" s="20">
        <f>IF(FluxoCaixa10131514191827[[#This Row],[Entrada / Saída]]="Saída",FluxoCaixa10131514191827[[#This Row],[R$ (Valores)]]*-1,FluxoCaixa10131514191827[[#This Row],[R$ (Valores)]])</f>
        <v>-10000</v>
      </c>
    </row>
    <row r="18" spans="2:17">
      <c r="B18" s="48" t="s">
        <v>2478</v>
      </c>
      <c r="C18" s="48" t="s">
        <v>3716</v>
      </c>
      <c r="D18" s="16">
        <v>46204</v>
      </c>
      <c r="E18" s="48" t="s">
        <v>2413</v>
      </c>
      <c r="F18" s="17" t="s">
        <v>2</v>
      </c>
      <c r="G18" s="17" t="s">
        <v>20</v>
      </c>
      <c r="H18" s="17" t="s">
        <v>3723</v>
      </c>
      <c r="I18" s="21">
        <v>164.1</v>
      </c>
      <c r="J18" s="17" t="s">
        <v>525</v>
      </c>
      <c r="K18" s="20">
        <f>IF(FluxoCaixa10131514191827[[#This Row],[Movimento ]]="Saldo Inicial",FluxoCaixa10131514191827[[#This Row],[R$ (Valores)]],K17+FluxoCaixa10131514191827[[#This Row],[Valores Receitas / Despesas]])</f>
        <v>48590.89</v>
      </c>
      <c r="L18" s="20">
        <f>IF(FluxoCaixa10131514191827[[#This Row],[Entrada / Saída]]="Saída",FluxoCaixa10131514191827[[#This Row],[R$ (Valores)]]*-1,FluxoCaixa10131514191827[[#This Row],[R$ (Valores)]])</f>
        <v>-164.1</v>
      </c>
    </row>
    <row r="19" spans="2:17">
      <c r="B19" s="48" t="s">
        <v>2477</v>
      </c>
      <c r="C19" s="48" t="s">
        <v>3716</v>
      </c>
      <c r="D19" s="16">
        <v>46205</v>
      </c>
      <c r="E19" s="48" t="s">
        <v>2413</v>
      </c>
      <c r="F19" s="17" t="s">
        <v>2</v>
      </c>
      <c r="G19" s="17" t="s">
        <v>511</v>
      </c>
      <c r="H19" s="17" t="s">
        <v>2285</v>
      </c>
      <c r="I19" s="21">
        <v>106</v>
      </c>
      <c r="J19" s="17" t="s">
        <v>525</v>
      </c>
      <c r="K19" s="20">
        <f>IF(FluxoCaixa10131514191827[[#This Row],[Movimento ]]="Saldo Inicial",FluxoCaixa10131514191827[[#This Row],[R$ (Valores)]],K18+FluxoCaixa10131514191827[[#This Row],[Valores Receitas / Despesas]])</f>
        <v>48484.89</v>
      </c>
      <c r="L19" s="20">
        <f>IF(FluxoCaixa10131514191827[[#This Row],[Entrada / Saída]]="Saída",FluxoCaixa10131514191827[[#This Row],[R$ (Valores)]]*-1,FluxoCaixa10131514191827[[#This Row],[R$ (Valores)]])</f>
        <v>-106</v>
      </c>
    </row>
    <row r="20" spans="2:17">
      <c r="B20" s="48" t="s">
        <v>2478</v>
      </c>
      <c r="C20" s="48" t="s">
        <v>3716</v>
      </c>
      <c r="D20" s="16">
        <v>46205</v>
      </c>
      <c r="E20" s="48" t="s">
        <v>2417</v>
      </c>
      <c r="F20" s="17" t="s">
        <v>2</v>
      </c>
      <c r="G20" s="17" t="s">
        <v>143</v>
      </c>
      <c r="H20" s="17" t="s">
        <v>3725</v>
      </c>
      <c r="I20" s="21">
        <v>440</v>
      </c>
      <c r="J20" s="17" t="s">
        <v>525</v>
      </c>
      <c r="K20" s="20">
        <f>IF(FluxoCaixa10131514191827[[#This Row],[Movimento ]]="Saldo Inicial",FluxoCaixa10131514191827[[#This Row],[R$ (Valores)]],K19+FluxoCaixa10131514191827[[#This Row],[Valores Receitas / Despesas]])</f>
        <v>48044.89</v>
      </c>
      <c r="L20" s="20">
        <f>IF(FluxoCaixa10131514191827[[#This Row],[Entrada / Saída]]="Saída",FluxoCaixa10131514191827[[#This Row],[R$ (Valores)]]*-1,FluxoCaixa10131514191827[[#This Row],[R$ (Valores)]])</f>
        <v>-440</v>
      </c>
    </row>
    <row r="21" spans="2:17">
      <c r="B21" s="48" t="s">
        <v>2478</v>
      </c>
      <c r="C21" s="48" t="s">
        <v>3716</v>
      </c>
      <c r="D21" s="16">
        <v>46205</v>
      </c>
      <c r="E21" s="48" t="s">
        <v>2413</v>
      </c>
      <c r="F21" s="17" t="s">
        <v>2</v>
      </c>
      <c r="G21" s="17" t="s">
        <v>519</v>
      </c>
      <c r="H21" s="17" t="s">
        <v>3724</v>
      </c>
      <c r="I21" s="21">
        <v>4175</v>
      </c>
      <c r="J21" s="17" t="s">
        <v>525</v>
      </c>
      <c r="K21" s="20">
        <f>IF(FluxoCaixa10131514191827[[#This Row],[Movimento ]]="Saldo Inicial",FluxoCaixa10131514191827[[#This Row],[R$ (Valores)]],K20+FluxoCaixa10131514191827[[#This Row],[Valores Receitas / Despesas]])</f>
        <v>43869.89</v>
      </c>
      <c r="L21" s="20">
        <f>IF(FluxoCaixa10131514191827[[#This Row],[Entrada / Saída]]="Saída",FluxoCaixa10131514191827[[#This Row],[R$ (Valores)]]*-1,FluxoCaixa10131514191827[[#This Row],[R$ (Valores)]])</f>
        <v>-4175</v>
      </c>
    </row>
    <row r="22" spans="2:17">
      <c r="B22" s="48" t="s">
        <v>2478</v>
      </c>
      <c r="C22" s="48" t="s">
        <v>3716</v>
      </c>
      <c r="D22" s="16">
        <v>46205</v>
      </c>
      <c r="E22" s="48" t="s">
        <v>2413</v>
      </c>
      <c r="F22" s="17" t="s">
        <v>2</v>
      </c>
      <c r="G22" s="17" t="s">
        <v>70</v>
      </c>
      <c r="H22" s="17" t="s">
        <v>3726</v>
      </c>
      <c r="I22" s="21">
        <v>1000</v>
      </c>
      <c r="J22" s="17" t="s">
        <v>525</v>
      </c>
      <c r="K22" s="20">
        <f>IF(FluxoCaixa10131514191827[[#This Row],[Movimento ]]="Saldo Inicial",FluxoCaixa10131514191827[[#This Row],[R$ (Valores)]],K21+FluxoCaixa10131514191827[[#This Row],[Valores Receitas / Despesas]])</f>
        <v>42869.89</v>
      </c>
      <c r="L22" s="20">
        <f>IF(FluxoCaixa10131514191827[[#This Row],[Entrada / Saída]]="Saída",FluxoCaixa10131514191827[[#This Row],[R$ (Valores)]]*-1,FluxoCaixa10131514191827[[#This Row],[R$ (Valores)]])</f>
        <v>-1000</v>
      </c>
      <c r="P22" s="26"/>
      <c r="Q22" s="30"/>
    </row>
    <row r="23" spans="2:17">
      <c r="B23" s="48" t="s">
        <v>2477</v>
      </c>
      <c r="C23" s="48" t="s">
        <v>3716</v>
      </c>
      <c r="D23" s="16">
        <v>46206</v>
      </c>
      <c r="E23" s="48" t="s">
        <v>2413</v>
      </c>
      <c r="F23" s="17" t="s">
        <v>2</v>
      </c>
      <c r="G23" s="17" t="s">
        <v>70</v>
      </c>
      <c r="H23" s="17" t="s">
        <v>3764</v>
      </c>
      <c r="I23" s="21">
        <v>360</v>
      </c>
      <c r="J23" s="17" t="s">
        <v>525</v>
      </c>
      <c r="K23" s="20">
        <f>IF(FluxoCaixa10131514191827[[#This Row],[Movimento ]]="Saldo Inicial",FluxoCaixa10131514191827[[#This Row],[R$ (Valores)]],K22+FluxoCaixa10131514191827[[#This Row],[Valores Receitas / Despesas]])</f>
        <v>42509.89</v>
      </c>
      <c r="L23" s="20">
        <f>IF(FluxoCaixa10131514191827[[#This Row],[Entrada / Saída]]="Saída",FluxoCaixa10131514191827[[#This Row],[R$ (Valores)]]*-1,FluxoCaixa10131514191827[[#This Row],[R$ (Valores)]])</f>
        <v>-360</v>
      </c>
    </row>
    <row r="24" spans="2:17">
      <c r="B24" s="48" t="s">
        <v>2477</v>
      </c>
      <c r="C24" s="48" t="s">
        <v>3716</v>
      </c>
      <c r="D24" s="16">
        <v>46206</v>
      </c>
      <c r="E24" s="48" t="s">
        <v>2413</v>
      </c>
      <c r="F24" s="17" t="s">
        <v>2</v>
      </c>
      <c r="G24" s="17" t="s">
        <v>25</v>
      </c>
      <c r="H24" s="17" t="s">
        <v>3765</v>
      </c>
      <c r="I24" s="21">
        <v>1680</v>
      </c>
      <c r="J24" s="17" t="s">
        <v>525</v>
      </c>
      <c r="K24" s="20">
        <f>IF(FluxoCaixa10131514191827[[#This Row],[Movimento ]]="Saldo Inicial",FluxoCaixa10131514191827[[#This Row],[R$ (Valores)]],K23+FluxoCaixa10131514191827[[#This Row],[Valores Receitas / Despesas]])</f>
        <v>40829.89</v>
      </c>
      <c r="L24" s="20">
        <f>IF(FluxoCaixa10131514191827[[#This Row],[Entrada / Saída]]="Saída",FluxoCaixa10131514191827[[#This Row],[R$ (Valores)]]*-1,FluxoCaixa10131514191827[[#This Row],[R$ (Valores)]])</f>
        <v>-1680</v>
      </c>
      <c r="Q24" s="30"/>
    </row>
    <row r="25" spans="2:17">
      <c r="B25" s="48" t="s">
        <v>2477</v>
      </c>
      <c r="C25" s="48" t="s">
        <v>3716</v>
      </c>
      <c r="D25" s="16">
        <v>46206</v>
      </c>
      <c r="E25" s="48" t="s">
        <v>2413</v>
      </c>
      <c r="F25" s="17" t="s">
        <v>2</v>
      </c>
      <c r="G25" s="17" t="s">
        <v>70</v>
      </c>
      <c r="H25" s="17" t="s">
        <v>3092</v>
      </c>
      <c r="I25" s="21">
        <v>10182</v>
      </c>
      <c r="J25" s="17" t="s">
        <v>525</v>
      </c>
      <c r="K25" s="20">
        <f>IF(FluxoCaixa10131514191827[[#This Row],[Movimento ]]="Saldo Inicial",FluxoCaixa10131514191827[[#This Row],[R$ (Valores)]],K24+FluxoCaixa10131514191827[[#This Row],[Valores Receitas / Despesas]])</f>
        <v>30647.89</v>
      </c>
      <c r="L25" s="20">
        <f>IF(FluxoCaixa10131514191827[[#This Row],[Entrada / Saída]]="Saída",FluxoCaixa10131514191827[[#This Row],[R$ (Valores)]]*-1,FluxoCaixa10131514191827[[#This Row],[R$ (Valores)]])</f>
        <v>-10182</v>
      </c>
    </row>
    <row r="26" spans="2:17">
      <c r="B26" s="48" t="s">
        <v>2477</v>
      </c>
      <c r="C26" s="48" t="s">
        <v>3716</v>
      </c>
      <c r="D26" s="16">
        <v>46206</v>
      </c>
      <c r="E26" s="48" t="s">
        <v>2413</v>
      </c>
      <c r="F26" s="17" t="s">
        <v>2</v>
      </c>
      <c r="G26" s="17" t="s">
        <v>70</v>
      </c>
      <c r="H26" s="17" t="s">
        <v>1775</v>
      </c>
      <c r="I26" s="21">
        <v>2763.25</v>
      </c>
      <c r="J26" s="17" t="s">
        <v>525</v>
      </c>
      <c r="K26" s="20">
        <f>IF(FluxoCaixa10131514191827[[#This Row],[Movimento ]]="Saldo Inicial",FluxoCaixa10131514191827[[#This Row],[R$ (Valores)]],K25+FluxoCaixa10131514191827[[#This Row],[Valores Receitas / Despesas]])</f>
        <v>27884.639999999999</v>
      </c>
      <c r="L26" s="20">
        <f>IF(FluxoCaixa10131514191827[[#This Row],[Entrada / Saída]]="Saída",FluxoCaixa10131514191827[[#This Row],[R$ (Valores)]]*-1,FluxoCaixa10131514191827[[#This Row],[R$ (Valores)]])</f>
        <v>-2763.25</v>
      </c>
      <c r="Q26" s="30"/>
    </row>
    <row r="27" spans="2:17">
      <c r="B27" s="48" t="s">
        <v>2477</v>
      </c>
      <c r="C27" s="48" t="s">
        <v>3716</v>
      </c>
      <c r="D27" s="16">
        <v>46206</v>
      </c>
      <c r="E27" s="48" t="s">
        <v>2413</v>
      </c>
      <c r="F27" s="17" t="s">
        <v>2</v>
      </c>
      <c r="G27" s="17" t="s">
        <v>61</v>
      </c>
      <c r="H27" s="17" t="s">
        <v>3098</v>
      </c>
      <c r="I27" s="21">
        <v>1484.4</v>
      </c>
      <c r="J27" s="17" t="s">
        <v>525</v>
      </c>
      <c r="K27" s="20">
        <f>IF(FluxoCaixa10131514191827[[#This Row],[Movimento ]]="Saldo Inicial",FluxoCaixa10131514191827[[#This Row],[R$ (Valores)]],K26+FluxoCaixa10131514191827[[#This Row],[Valores Receitas / Despesas]])</f>
        <v>26400.239999999998</v>
      </c>
      <c r="L27" s="20">
        <f>IF(FluxoCaixa10131514191827[[#This Row],[Entrada / Saída]]="Saída",FluxoCaixa10131514191827[[#This Row],[R$ (Valores)]]*-1,FluxoCaixa10131514191827[[#This Row],[R$ (Valores)]])</f>
        <v>-1484.4</v>
      </c>
    </row>
    <row r="28" spans="2:17">
      <c r="B28" s="48" t="s">
        <v>2477</v>
      </c>
      <c r="C28" s="48" t="s">
        <v>3716</v>
      </c>
      <c r="D28" s="16">
        <v>46206</v>
      </c>
      <c r="E28" s="48" t="s">
        <v>2413</v>
      </c>
      <c r="F28" s="17" t="s">
        <v>2</v>
      </c>
      <c r="G28" s="17" t="s">
        <v>106</v>
      </c>
      <c r="H28" s="17" t="s">
        <v>935</v>
      </c>
      <c r="I28" s="21">
        <v>247</v>
      </c>
      <c r="J28" s="17" t="s">
        <v>525</v>
      </c>
      <c r="K28" s="20">
        <f>IF(FluxoCaixa10131514191827[[#This Row],[Movimento ]]="Saldo Inicial",FluxoCaixa10131514191827[[#This Row],[R$ (Valores)]],K27+FluxoCaixa10131514191827[[#This Row],[Valores Receitas / Despesas]])</f>
        <v>26153.239999999998</v>
      </c>
      <c r="L28" s="20">
        <f>IF(FluxoCaixa10131514191827[[#This Row],[Entrada / Saída]]="Saída",FluxoCaixa10131514191827[[#This Row],[R$ (Valores)]]*-1,FluxoCaixa10131514191827[[#This Row],[R$ (Valores)]])</f>
        <v>-247</v>
      </c>
    </row>
    <row r="29" spans="2:17">
      <c r="B29" s="48" t="s">
        <v>2478</v>
      </c>
      <c r="C29" s="48" t="s">
        <v>3716</v>
      </c>
      <c r="D29" s="16">
        <v>46206</v>
      </c>
      <c r="E29" s="48" t="s">
        <v>2417</v>
      </c>
      <c r="F29" s="17" t="s">
        <v>2</v>
      </c>
      <c r="G29" s="17" t="s">
        <v>28</v>
      </c>
      <c r="H29" s="17" t="s">
        <v>3766</v>
      </c>
      <c r="I29" s="21">
        <v>1582.16</v>
      </c>
      <c r="J29" s="17" t="s">
        <v>525</v>
      </c>
      <c r="K29" s="20">
        <f>IF(FluxoCaixa10131514191827[[#This Row],[Movimento ]]="Saldo Inicial",FluxoCaixa10131514191827[[#This Row],[R$ (Valores)]],K28+FluxoCaixa10131514191827[[#This Row],[Valores Receitas / Despesas]])</f>
        <v>24571.079999999998</v>
      </c>
      <c r="L29" s="20">
        <f>IF(FluxoCaixa10131514191827[[#This Row],[Entrada / Saída]]="Saída",FluxoCaixa10131514191827[[#This Row],[R$ (Valores)]]*-1,FluxoCaixa10131514191827[[#This Row],[R$ (Valores)]])</f>
        <v>-1582.16</v>
      </c>
    </row>
    <row r="30" spans="2:17">
      <c r="B30" s="48" t="s">
        <v>2478</v>
      </c>
      <c r="C30" s="48" t="s">
        <v>3716</v>
      </c>
      <c r="D30" s="16">
        <v>46206</v>
      </c>
      <c r="E30" s="48" t="s">
        <v>2417</v>
      </c>
      <c r="F30" s="17" t="s">
        <v>2</v>
      </c>
      <c r="G30" s="17" t="s">
        <v>24</v>
      </c>
      <c r="H30" s="17" t="s">
        <v>3767</v>
      </c>
      <c r="I30" s="21">
        <v>400</v>
      </c>
      <c r="J30" s="17" t="s">
        <v>525</v>
      </c>
      <c r="K30" s="20">
        <f>IF(FluxoCaixa10131514191827[[#This Row],[Movimento ]]="Saldo Inicial",FluxoCaixa10131514191827[[#This Row],[R$ (Valores)]],K29+FluxoCaixa10131514191827[[#This Row],[Valores Receitas / Despesas]])</f>
        <v>24171.079999999998</v>
      </c>
      <c r="L30" s="20">
        <f>IF(FluxoCaixa10131514191827[[#This Row],[Entrada / Saída]]="Saída",FluxoCaixa10131514191827[[#This Row],[R$ (Valores)]]*-1,FluxoCaixa10131514191827[[#This Row],[R$ (Valores)]])</f>
        <v>-400</v>
      </c>
    </row>
    <row r="31" spans="2:17">
      <c r="B31" s="48" t="s">
        <v>2478</v>
      </c>
      <c r="C31" s="48" t="s">
        <v>3716</v>
      </c>
      <c r="D31" s="16">
        <v>46206</v>
      </c>
      <c r="E31" s="48" t="s">
        <v>2413</v>
      </c>
      <c r="F31" s="17" t="s">
        <v>2</v>
      </c>
      <c r="G31" s="17" t="s">
        <v>28</v>
      </c>
      <c r="H31" s="17" t="s">
        <v>3768</v>
      </c>
      <c r="I31" s="21">
        <v>22572.79</v>
      </c>
      <c r="J31" s="17" t="s">
        <v>525</v>
      </c>
      <c r="K31" s="20">
        <f>IF(FluxoCaixa10131514191827[[#This Row],[Movimento ]]="Saldo Inicial",FluxoCaixa10131514191827[[#This Row],[R$ (Valores)]],K30+FluxoCaixa10131514191827[[#This Row],[Valores Receitas / Despesas]])</f>
        <v>1598.2899999999972</v>
      </c>
      <c r="L31" s="20">
        <f>IF(FluxoCaixa10131514191827[[#This Row],[Entrada / Saída]]="Saída",FluxoCaixa10131514191827[[#This Row],[R$ (Valores)]]*-1,FluxoCaixa10131514191827[[#This Row],[R$ (Valores)]])</f>
        <v>-22572.79</v>
      </c>
    </row>
    <row r="32" spans="2:17">
      <c r="B32" s="48" t="s">
        <v>2478</v>
      </c>
      <c r="C32" s="48" t="s">
        <v>3716</v>
      </c>
      <c r="D32" s="16">
        <v>46206</v>
      </c>
      <c r="E32" s="48" t="s">
        <v>2417</v>
      </c>
      <c r="F32" s="17" t="s">
        <v>2</v>
      </c>
      <c r="G32" s="17" t="s">
        <v>24</v>
      </c>
      <c r="H32" s="17" t="s">
        <v>3769</v>
      </c>
      <c r="I32" s="21">
        <v>850</v>
      </c>
      <c r="J32" s="17" t="s">
        <v>525</v>
      </c>
      <c r="K32" s="20">
        <f>IF(FluxoCaixa10131514191827[[#This Row],[Movimento ]]="Saldo Inicial",FluxoCaixa10131514191827[[#This Row],[R$ (Valores)]],K31+FluxoCaixa10131514191827[[#This Row],[Valores Receitas / Despesas]])</f>
        <v>748.28999999999724</v>
      </c>
      <c r="L32" s="20">
        <f>IF(FluxoCaixa10131514191827[[#This Row],[Entrada / Saída]]="Saída",FluxoCaixa10131514191827[[#This Row],[R$ (Valores)]]*-1,FluxoCaixa10131514191827[[#This Row],[R$ (Valores)]])</f>
        <v>-850</v>
      </c>
    </row>
    <row r="33" spans="2:12">
      <c r="B33" s="48" t="s">
        <v>2478</v>
      </c>
      <c r="C33" s="48" t="s">
        <v>3716</v>
      </c>
      <c r="D33" s="16">
        <v>46206</v>
      </c>
      <c r="E33" s="48" t="s">
        <v>2496</v>
      </c>
      <c r="F33" s="17" t="s">
        <v>2</v>
      </c>
      <c r="G33" s="17" t="s">
        <v>28</v>
      </c>
      <c r="H33" s="17" t="s">
        <v>3770</v>
      </c>
      <c r="I33" s="21">
        <v>7842.02</v>
      </c>
      <c r="J33" s="17" t="s">
        <v>525</v>
      </c>
      <c r="K33" s="20">
        <f>IF(FluxoCaixa10131514191827[[#This Row],[Movimento ]]="Saldo Inicial",FluxoCaixa10131514191827[[#This Row],[R$ (Valores)]],K32+FluxoCaixa10131514191827[[#This Row],[Valores Receitas / Despesas]])</f>
        <v>-7093.7300000000032</v>
      </c>
      <c r="L33" s="20">
        <f>IF(FluxoCaixa10131514191827[[#This Row],[Entrada / Saída]]="Saída",FluxoCaixa10131514191827[[#This Row],[R$ (Valores)]]*-1,FluxoCaixa10131514191827[[#This Row],[R$ (Valores)]])</f>
        <v>-7842.02</v>
      </c>
    </row>
    <row r="34" spans="2:12">
      <c r="B34" s="48" t="s">
        <v>2478</v>
      </c>
      <c r="C34" s="48" t="s">
        <v>3716</v>
      </c>
      <c r="D34" s="16">
        <v>46206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50000</v>
      </c>
      <c r="J34" s="17" t="s">
        <v>525</v>
      </c>
      <c r="K34" s="20">
        <f>IF(FluxoCaixa10131514191827[[#This Row],[Movimento ]]="Saldo Inicial",FluxoCaixa10131514191827[[#This Row],[R$ (Valores)]],K33+FluxoCaixa10131514191827[[#This Row],[Valores Receitas / Despesas]])</f>
        <v>42906.27</v>
      </c>
      <c r="L34" s="20">
        <f>IF(FluxoCaixa10131514191827[[#This Row],[Entrada / Saída]]="Saída",FluxoCaixa10131514191827[[#This Row],[R$ (Valores)]]*-1,FluxoCaixa10131514191827[[#This Row],[R$ (Valores)]])</f>
        <v>50000</v>
      </c>
    </row>
    <row r="35" spans="2:12">
      <c r="B35" s="48" t="s">
        <v>2477</v>
      </c>
      <c r="C35" s="48" t="s">
        <v>3716</v>
      </c>
      <c r="D35" s="16">
        <v>46206</v>
      </c>
      <c r="E35" s="48" t="s">
        <v>2417</v>
      </c>
      <c r="F35" s="17" t="s">
        <v>2</v>
      </c>
      <c r="G35" s="17" t="s">
        <v>76</v>
      </c>
      <c r="H35" s="17" t="s">
        <v>3771</v>
      </c>
      <c r="I35" s="21">
        <v>380</v>
      </c>
      <c r="J35" s="17" t="s">
        <v>525</v>
      </c>
      <c r="K35" s="20">
        <f>IF(FluxoCaixa10131514191827[[#This Row],[Movimento ]]="Saldo Inicial",FluxoCaixa10131514191827[[#This Row],[R$ (Valores)]],K34+FluxoCaixa10131514191827[[#This Row],[Valores Receitas / Despesas]])</f>
        <v>42526.27</v>
      </c>
      <c r="L35" s="20">
        <f>IF(FluxoCaixa10131514191827[[#This Row],[Entrada / Saída]]="Saída",FluxoCaixa10131514191827[[#This Row],[R$ (Valores)]]*-1,FluxoCaixa10131514191827[[#This Row],[R$ (Valores)]])</f>
        <v>-380</v>
      </c>
    </row>
    <row r="36" spans="2:12">
      <c r="B36" s="48" t="s">
        <v>2477</v>
      </c>
      <c r="C36" s="48" t="s">
        <v>3716</v>
      </c>
      <c r="D36" s="16">
        <v>46206</v>
      </c>
      <c r="E36" s="48" t="s">
        <v>2417</v>
      </c>
      <c r="F36" s="17" t="s">
        <v>2</v>
      </c>
      <c r="G36" s="17" t="s">
        <v>28</v>
      </c>
      <c r="H36" s="17" t="s">
        <v>3772</v>
      </c>
      <c r="I36" s="21">
        <v>602.5</v>
      </c>
      <c r="J36" s="17" t="s">
        <v>525</v>
      </c>
      <c r="K36" s="20">
        <f>IF(FluxoCaixa10131514191827[[#This Row],[Movimento ]]="Saldo Inicial",FluxoCaixa10131514191827[[#This Row],[R$ (Valores)]],K35+FluxoCaixa10131514191827[[#This Row],[Valores Receitas / Despesas]])</f>
        <v>41923.769999999997</v>
      </c>
      <c r="L36" s="20">
        <f>IF(FluxoCaixa10131514191827[[#This Row],[Entrada / Saída]]="Saída",FluxoCaixa10131514191827[[#This Row],[R$ (Valores)]]*-1,FluxoCaixa10131514191827[[#This Row],[R$ (Valores)]])</f>
        <v>-602.5</v>
      </c>
    </row>
    <row r="37" spans="2:12">
      <c r="B37" s="48" t="s">
        <v>2478</v>
      </c>
      <c r="C37" s="48" t="s">
        <v>3716</v>
      </c>
      <c r="D37" s="16">
        <v>46206</v>
      </c>
      <c r="E37" s="48" t="s">
        <v>2417</v>
      </c>
      <c r="F37" s="17" t="s">
        <v>2</v>
      </c>
      <c r="G37" s="17" t="s">
        <v>519</v>
      </c>
      <c r="H37" s="17" t="s">
        <v>3773</v>
      </c>
      <c r="I37" s="21">
        <v>5000</v>
      </c>
      <c r="J37" s="17" t="s">
        <v>525</v>
      </c>
      <c r="K37" s="20">
        <f>IF(FluxoCaixa10131514191827[[#This Row],[Movimento ]]="Saldo Inicial",FluxoCaixa10131514191827[[#This Row],[R$ (Valores)]],K36+FluxoCaixa10131514191827[[#This Row],[Valores Receitas / Despesas]])</f>
        <v>36923.769999999997</v>
      </c>
      <c r="L37" s="20">
        <f>IF(FluxoCaixa10131514191827[[#This Row],[Entrada / Saída]]="Saída",FluxoCaixa10131514191827[[#This Row],[R$ (Valores)]]*-1,FluxoCaixa10131514191827[[#This Row],[R$ (Valores)]])</f>
        <v>-5000</v>
      </c>
    </row>
    <row r="38" spans="2:12">
      <c r="B38" s="48" t="s">
        <v>2478</v>
      </c>
      <c r="C38" s="48" t="s">
        <v>3716</v>
      </c>
      <c r="D38" s="16">
        <v>46206</v>
      </c>
      <c r="E38" s="48" t="s">
        <v>2417</v>
      </c>
      <c r="F38" s="17" t="s">
        <v>2</v>
      </c>
      <c r="G38" s="17" t="s">
        <v>61</v>
      </c>
      <c r="H38" s="17" t="s">
        <v>3774</v>
      </c>
      <c r="I38" s="21">
        <v>2500</v>
      </c>
      <c r="J38" s="17" t="s">
        <v>525</v>
      </c>
      <c r="K38" s="20">
        <f>IF(FluxoCaixa10131514191827[[#This Row],[Movimento ]]="Saldo Inicial",FluxoCaixa10131514191827[[#This Row],[R$ (Valores)]],K37+FluxoCaixa10131514191827[[#This Row],[Valores Receitas / Despesas]])</f>
        <v>34423.769999999997</v>
      </c>
      <c r="L38" s="20">
        <f>IF(FluxoCaixa10131514191827[[#This Row],[Entrada / Saída]]="Saída",FluxoCaixa10131514191827[[#This Row],[R$ (Valores)]]*-1,FluxoCaixa10131514191827[[#This Row],[R$ (Valores)]])</f>
        <v>-2500</v>
      </c>
    </row>
    <row r="39" spans="2:12">
      <c r="B39" s="48" t="s">
        <v>2477</v>
      </c>
      <c r="C39" s="48" t="s">
        <v>3716</v>
      </c>
      <c r="D39" s="16">
        <v>46206</v>
      </c>
      <c r="E39" s="48" t="s">
        <v>2417</v>
      </c>
      <c r="F39" s="17" t="s">
        <v>2</v>
      </c>
      <c r="G39" s="17" t="s">
        <v>28</v>
      </c>
      <c r="H39" s="17" t="s">
        <v>3775</v>
      </c>
      <c r="I39" s="21">
        <v>7164.89</v>
      </c>
      <c r="J39" s="17" t="s">
        <v>525</v>
      </c>
      <c r="K39" s="20">
        <f>IF(FluxoCaixa10131514191827[[#This Row],[Movimento ]]="Saldo Inicial",FluxoCaixa10131514191827[[#This Row],[R$ (Valores)]],K38+FluxoCaixa10131514191827[[#This Row],[Valores Receitas / Despesas]])</f>
        <v>27258.879999999997</v>
      </c>
      <c r="L39" s="20">
        <f>IF(FluxoCaixa10131514191827[[#This Row],[Entrada / Saída]]="Saída",FluxoCaixa10131514191827[[#This Row],[R$ (Valores)]]*-1,FluxoCaixa10131514191827[[#This Row],[R$ (Valores)]])</f>
        <v>-7164.89</v>
      </c>
    </row>
    <row r="40" spans="2:12">
      <c r="B40" s="48" t="s">
        <v>2477</v>
      </c>
      <c r="C40" s="48" t="s">
        <v>3716</v>
      </c>
      <c r="D40" s="16">
        <v>46206</v>
      </c>
      <c r="E40" s="48" t="s">
        <v>2496</v>
      </c>
      <c r="F40" s="17" t="s">
        <v>2</v>
      </c>
      <c r="G40" s="17" t="s">
        <v>28</v>
      </c>
      <c r="H40" s="17" t="s">
        <v>1109</v>
      </c>
      <c r="I40" s="29">
        <v>5144.3100000000004</v>
      </c>
      <c r="J40" s="17" t="s">
        <v>525</v>
      </c>
      <c r="K40" s="20">
        <f>IF(FluxoCaixa10131514191827[[#This Row],[Movimento ]]="Saldo Inicial",FluxoCaixa10131514191827[[#This Row],[R$ (Valores)]],K39+FluxoCaixa10131514191827[[#This Row],[Valores Receitas / Despesas]])</f>
        <v>22114.569999999996</v>
      </c>
      <c r="L40" s="20">
        <f>IF(FluxoCaixa10131514191827[[#This Row],[Entrada / Saída]]="Saída",FluxoCaixa10131514191827[[#This Row],[R$ (Valores)]]*-1,FluxoCaixa10131514191827[[#This Row],[R$ (Valores)]])</f>
        <v>-5144.3100000000004</v>
      </c>
    </row>
    <row r="41" spans="2:12">
      <c r="B41" s="48" t="s">
        <v>2477</v>
      </c>
      <c r="C41" s="48" t="s">
        <v>3716</v>
      </c>
      <c r="D41" s="16">
        <v>46206</v>
      </c>
      <c r="E41" s="48" t="s">
        <v>2413</v>
      </c>
      <c r="F41" s="17" t="s">
        <v>2</v>
      </c>
      <c r="G41" s="17" t="s">
        <v>28</v>
      </c>
      <c r="H41" s="17" t="s">
        <v>634</v>
      </c>
      <c r="I41" s="21">
        <v>13032.24</v>
      </c>
      <c r="J41" s="17" t="s">
        <v>525</v>
      </c>
      <c r="K41" s="20">
        <f>IF(FluxoCaixa10131514191827[[#This Row],[Movimento ]]="Saldo Inicial",FluxoCaixa10131514191827[[#This Row],[R$ (Valores)]],K40+FluxoCaixa10131514191827[[#This Row],[Valores Receitas / Despesas]])</f>
        <v>9082.3299999999963</v>
      </c>
      <c r="L41" s="20">
        <f>IF(FluxoCaixa10131514191827[[#This Row],[Entrada / Saída]]="Saída",FluxoCaixa10131514191827[[#This Row],[R$ (Valores)]]*-1,FluxoCaixa10131514191827[[#This Row],[R$ (Valores)]])</f>
        <v>-13032.24</v>
      </c>
    </row>
    <row r="42" spans="2:12">
      <c r="B42" s="48" t="s">
        <v>2478</v>
      </c>
      <c r="C42" s="48" t="s">
        <v>3716</v>
      </c>
      <c r="D42" s="16">
        <v>46209</v>
      </c>
      <c r="E42" s="48" t="s">
        <v>2413</v>
      </c>
      <c r="F42" s="17" t="s">
        <v>2</v>
      </c>
      <c r="G42" s="17" t="s">
        <v>507</v>
      </c>
      <c r="H42" s="17" t="s">
        <v>2497</v>
      </c>
      <c r="I42" s="21">
        <v>21.6</v>
      </c>
      <c r="J42" s="17" t="s">
        <v>525</v>
      </c>
      <c r="K42" s="20">
        <f>IF(FluxoCaixa10131514191827[[#This Row],[Movimento ]]="Saldo Inicial",FluxoCaixa10131514191827[[#This Row],[R$ (Valores)]],K41+FluxoCaixa10131514191827[[#This Row],[Valores Receitas / Despesas]])</f>
        <v>9060.7299999999959</v>
      </c>
      <c r="L42" s="20">
        <f>IF(FluxoCaixa10131514191827[[#This Row],[Entrada / Saída]]="Saída",FluxoCaixa10131514191827[[#This Row],[R$ (Valores)]]*-1,FluxoCaixa10131514191827[[#This Row],[R$ (Valores)]])</f>
        <v>-21.6</v>
      </c>
    </row>
    <row r="43" spans="2:12">
      <c r="B43" s="48" t="s">
        <v>2478</v>
      </c>
      <c r="C43" s="48" t="s">
        <v>3716</v>
      </c>
      <c r="D43" s="16">
        <v>46209</v>
      </c>
      <c r="E43" s="48" t="s">
        <v>2413</v>
      </c>
      <c r="F43" s="17" t="s">
        <v>2</v>
      </c>
      <c r="G43" s="17" t="s">
        <v>71</v>
      </c>
      <c r="H43" s="17" t="s">
        <v>3748</v>
      </c>
      <c r="I43" s="21">
        <v>800</v>
      </c>
      <c r="J43" s="17" t="s">
        <v>525</v>
      </c>
      <c r="K43" s="20">
        <f>IF(FluxoCaixa10131514191827[[#This Row],[Movimento ]]="Saldo Inicial",FluxoCaixa10131514191827[[#This Row],[R$ (Valores)]],K42+FluxoCaixa10131514191827[[#This Row],[Valores Receitas / Despesas]])</f>
        <v>8260.7299999999959</v>
      </c>
      <c r="L43" s="20">
        <f>IF(FluxoCaixa10131514191827[[#This Row],[Entrada / Saída]]="Saída",FluxoCaixa10131514191827[[#This Row],[R$ (Valores)]]*-1,FluxoCaixa10131514191827[[#This Row],[R$ (Valores)]])</f>
        <v>-800</v>
      </c>
    </row>
    <row r="44" spans="2:12">
      <c r="B44" s="48" t="s">
        <v>2478</v>
      </c>
      <c r="C44" s="48" t="s">
        <v>3716</v>
      </c>
      <c r="D44" s="16">
        <v>46209</v>
      </c>
      <c r="E44" s="48" t="s">
        <v>2417</v>
      </c>
      <c r="F44" s="17" t="s">
        <v>2</v>
      </c>
      <c r="G44" s="17" t="s">
        <v>28</v>
      </c>
      <c r="H44" s="17" t="s">
        <v>3749</v>
      </c>
      <c r="I44" s="21">
        <v>1500</v>
      </c>
      <c r="J44" s="17" t="s">
        <v>525</v>
      </c>
      <c r="K44" s="20">
        <f>IF(FluxoCaixa10131514191827[[#This Row],[Movimento ]]="Saldo Inicial",FluxoCaixa10131514191827[[#This Row],[R$ (Valores)]],K43+FluxoCaixa10131514191827[[#This Row],[Valores Receitas / Despesas]])</f>
        <v>6760.7299999999959</v>
      </c>
      <c r="L44" s="20">
        <f>IF(FluxoCaixa10131514191827[[#This Row],[Entrada / Saída]]="Saída",FluxoCaixa10131514191827[[#This Row],[R$ (Valores)]]*-1,FluxoCaixa10131514191827[[#This Row],[R$ (Valores)]])</f>
        <v>-1500</v>
      </c>
    </row>
    <row r="45" spans="2:12">
      <c r="B45" s="48" t="s">
        <v>2478</v>
      </c>
      <c r="C45" s="48" t="s">
        <v>3716</v>
      </c>
      <c r="D45" s="16">
        <v>46209</v>
      </c>
      <c r="E45" s="48" t="s">
        <v>2413</v>
      </c>
      <c r="F45" s="17" t="s">
        <v>2</v>
      </c>
      <c r="G45" s="17" t="s">
        <v>71</v>
      </c>
      <c r="H45" s="17" t="s">
        <v>3750</v>
      </c>
      <c r="I45" s="21">
        <v>651.46</v>
      </c>
      <c r="J45" s="17" t="s">
        <v>525</v>
      </c>
      <c r="K45" s="20">
        <f>IF(FluxoCaixa10131514191827[[#This Row],[Movimento ]]="Saldo Inicial",FluxoCaixa10131514191827[[#This Row],[R$ (Valores)]],K44+FluxoCaixa10131514191827[[#This Row],[Valores Receitas / Despesas]])</f>
        <v>6109.2699999999959</v>
      </c>
      <c r="L45" s="20">
        <f>IF(FluxoCaixa10131514191827[[#This Row],[Entrada / Saída]]="Saída",FluxoCaixa10131514191827[[#This Row],[R$ (Valores)]]*-1,FluxoCaixa10131514191827[[#This Row],[R$ (Valores)]])</f>
        <v>-651.46</v>
      </c>
    </row>
    <row r="46" spans="2:12">
      <c r="B46" s="48" t="s">
        <v>2478</v>
      </c>
      <c r="C46" s="48" t="s">
        <v>3716</v>
      </c>
      <c r="D46" s="16">
        <v>46209</v>
      </c>
      <c r="E46" s="48" t="s">
        <v>2413</v>
      </c>
      <c r="F46" s="17" t="s">
        <v>2</v>
      </c>
      <c r="G46" s="17" t="s">
        <v>34</v>
      </c>
      <c r="H46" s="17" t="s">
        <v>3751</v>
      </c>
      <c r="I46" s="21">
        <v>336.71</v>
      </c>
      <c r="J46" s="17" t="s">
        <v>525</v>
      </c>
      <c r="K46" s="20">
        <f>IF(FluxoCaixa10131514191827[[#This Row],[Movimento ]]="Saldo Inicial",FluxoCaixa10131514191827[[#This Row],[R$ (Valores)]],K45+FluxoCaixa10131514191827[[#This Row],[Valores Receitas / Despesas]])</f>
        <v>5772.5599999999959</v>
      </c>
      <c r="L46" s="20">
        <f>IF(FluxoCaixa10131514191827[[#This Row],[Entrada / Saída]]="Saída",FluxoCaixa10131514191827[[#This Row],[R$ (Valores)]]*-1,FluxoCaixa10131514191827[[#This Row],[R$ (Valores)]])</f>
        <v>-336.71</v>
      </c>
    </row>
    <row r="47" spans="2:12">
      <c r="B47" s="48" t="s">
        <v>2477</v>
      </c>
      <c r="C47" s="48" t="s">
        <v>3716</v>
      </c>
      <c r="D47" s="16">
        <v>46209</v>
      </c>
      <c r="E47" s="48" t="s">
        <v>2413</v>
      </c>
      <c r="F47" s="17" t="s">
        <v>2</v>
      </c>
      <c r="G47" s="17" t="s">
        <v>25</v>
      </c>
      <c r="H47" s="17" t="s">
        <v>533</v>
      </c>
      <c r="I47" s="21">
        <v>6619.51</v>
      </c>
      <c r="J47" s="17" t="s">
        <v>525</v>
      </c>
      <c r="K47" s="20">
        <f>IF(FluxoCaixa10131514191827[[#This Row],[Movimento ]]="Saldo Inicial",FluxoCaixa10131514191827[[#This Row],[R$ (Valores)]],K46+FluxoCaixa10131514191827[[#This Row],[Valores Receitas / Despesas]])</f>
        <v>-846.95000000000437</v>
      </c>
      <c r="L47" s="20">
        <f>IF(FluxoCaixa10131514191827[[#This Row],[Entrada / Saída]]="Saída",FluxoCaixa10131514191827[[#This Row],[R$ (Valores)]]*-1,FluxoCaixa10131514191827[[#This Row],[R$ (Valores)]])</f>
        <v>-6619.51</v>
      </c>
    </row>
    <row r="48" spans="2:12">
      <c r="B48" s="48" t="s">
        <v>2477</v>
      </c>
      <c r="C48" s="48" t="s">
        <v>3716</v>
      </c>
      <c r="D48" s="16">
        <v>46209</v>
      </c>
      <c r="E48" s="48" t="s">
        <v>2413</v>
      </c>
      <c r="F48" s="17" t="s">
        <v>2</v>
      </c>
      <c r="G48" s="17" t="s">
        <v>70</v>
      </c>
      <c r="H48" s="17" t="s">
        <v>1848</v>
      </c>
      <c r="I48" s="21">
        <v>650</v>
      </c>
      <c r="J48" s="17" t="s">
        <v>525</v>
      </c>
      <c r="K48" s="20">
        <f>IF(FluxoCaixa10131514191827[[#This Row],[Movimento ]]="Saldo Inicial",FluxoCaixa10131514191827[[#This Row],[R$ (Valores)]],K47+FluxoCaixa10131514191827[[#This Row],[Valores Receitas / Despesas]])</f>
        <v>-1496.9500000000044</v>
      </c>
      <c r="L48" s="20">
        <f>IF(FluxoCaixa10131514191827[[#This Row],[Entrada / Saída]]="Saída",FluxoCaixa10131514191827[[#This Row],[R$ (Valores)]]*-1,FluxoCaixa10131514191827[[#This Row],[R$ (Valores)]])</f>
        <v>-650</v>
      </c>
    </row>
    <row r="49" spans="2:16">
      <c r="B49" s="48" t="s">
        <v>2477</v>
      </c>
      <c r="C49" s="48" t="s">
        <v>3716</v>
      </c>
      <c r="D49" s="16">
        <v>46209</v>
      </c>
      <c r="E49" s="48" t="s">
        <v>2413</v>
      </c>
      <c r="F49" s="17" t="s">
        <v>2</v>
      </c>
      <c r="G49" s="17" t="s">
        <v>36</v>
      </c>
      <c r="H49" s="17" t="s">
        <v>2015</v>
      </c>
      <c r="I49" s="21">
        <v>8000</v>
      </c>
      <c r="J49" s="17" t="s">
        <v>525</v>
      </c>
      <c r="K49" s="20">
        <f>IF(FluxoCaixa10131514191827[[#This Row],[Movimento ]]="Saldo Inicial",FluxoCaixa10131514191827[[#This Row],[R$ (Valores)]],K48+FluxoCaixa10131514191827[[#This Row],[Valores Receitas / Despesas]])</f>
        <v>-9496.9500000000044</v>
      </c>
      <c r="L49" s="20">
        <f>IF(FluxoCaixa10131514191827[[#This Row],[Entrada / Saída]]="Saída",FluxoCaixa10131514191827[[#This Row],[R$ (Valores)]]*-1,FluxoCaixa10131514191827[[#This Row],[R$ (Valores)]])</f>
        <v>-8000</v>
      </c>
    </row>
    <row r="50" spans="2:16">
      <c r="B50" s="48" t="s">
        <v>2477</v>
      </c>
      <c r="C50" s="48" t="s">
        <v>3716</v>
      </c>
      <c r="D50" s="16">
        <v>46209</v>
      </c>
      <c r="E50" s="48" t="s">
        <v>2413</v>
      </c>
      <c r="F50" s="17" t="s">
        <v>2</v>
      </c>
      <c r="G50" s="17" t="s">
        <v>25</v>
      </c>
      <c r="H50" s="17" t="s">
        <v>2532</v>
      </c>
      <c r="I50" s="21">
        <v>1290</v>
      </c>
      <c r="J50" s="17" t="s">
        <v>525</v>
      </c>
      <c r="K50" s="20">
        <f>IF(FluxoCaixa10131514191827[[#This Row],[Movimento ]]="Saldo Inicial",FluxoCaixa10131514191827[[#This Row],[R$ (Valores)]],K49+FluxoCaixa10131514191827[[#This Row],[Valores Receitas / Despesas]])</f>
        <v>-10786.950000000004</v>
      </c>
      <c r="L50" s="20">
        <f>IF(FluxoCaixa10131514191827[[#This Row],[Entrada / Saída]]="Saída",FluxoCaixa10131514191827[[#This Row],[R$ (Valores)]]*-1,FluxoCaixa10131514191827[[#This Row],[R$ (Valores)]])</f>
        <v>-1290</v>
      </c>
    </row>
    <row r="51" spans="2:16">
      <c r="B51" s="48" t="s">
        <v>2477</v>
      </c>
      <c r="C51" s="48" t="s">
        <v>3716</v>
      </c>
      <c r="D51" s="16">
        <v>46209</v>
      </c>
      <c r="E51" s="48" t="s">
        <v>2413</v>
      </c>
      <c r="F51" s="17" t="s">
        <v>2</v>
      </c>
      <c r="G51" s="17" t="s">
        <v>27</v>
      </c>
      <c r="H51" s="17" t="s">
        <v>3752</v>
      </c>
      <c r="I51" s="21">
        <v>20555.48</v>
      </c>
      <c r="J51" s="17" t="s">
        <v>525</v>
      </c>
      <c r="K51" s="20">
        <f>IF(FluxoCaixa10131514191827[[#This Row],[Movimento ]]="Saldo Inicial",FluxoCaixa10131514191827[[#This Row],[R$ (Valores)]],K50+FluxoCaixa10131514191827[[#This Row],[Valores Receitas / Despesas]])</f>
        <v>-31342.430000000004</v>
      </c>
      <c r="L51" s="20">
        <f>IF(FluxoCaixa10131514191827[[#This Row],[Entrada / Saída]]="Saída",FluxoCaixa10131514191827[[#This Row],[R$ (Valores)]]*-1,FluxoCaixa10131514191827[[#This Row],[R$ (Valores)]])</f>
        <v>-20555.48</v>
      </c>
    </row>
    <row r="52" spans="2:16">
      <c r="B52" s="48" t="s">
        <v>2477</v>
      </c>
      <c r="C52" s="48" t="s">
        <v>3716</v>
      </c>
      <c r="D52" s="16">
        <v>46209</v>
      </c>
      <c r="E52" s="48" t="s">
        <v>2413</v>
      </c>
      <c r="F52" s="17" t="s">
        <v>2</v>
      </c>
      <c r="G52" s="17" t="s">
        <v>25</v>
      </c>
      <c r="H52" s="17" t="s">
        <v>533</v>
      </c>
      <c r="I52" s="21">
        <v>203</v>
      </c>
      <c r="J52" s="17" t="s">
        <v>525</v>
      </c>
      <c r="K52" s="20">
        <f>IF(FluxoCaixa10131514191827[[#This Row],[Movimento ]]="Saldo Inicial",FluxoCaixa10131514191827[[#This Row],[R$ (Valores)]],K51+FluxoCaixa10131514191827[[#This Row],[Valores Receitas / Despesas]])</f>
        <v>-31545.430000000004</v>
      </c>
      <c r="L52" s="20">
        <f>IF(FluxoCaixa10131514191827[[#This Row],[Entrada / Saída]]="Saída",FluxoCaixa10131514191827[[#This Row],[R$ (Valores)]]*-1,FluxoCaixa10131514191827[[#This Row],[R$ (Valores)]])</f>
        <v>-203</v>
      </c>
    </row>
    <row r="53" spans="2:16">
      <c r="B53" s="48" t="s">
        <v>2477</v>
      </c>
      <c r="C53" s="48" t="s">
        <v>3716</v>
      </c>
      <c r="D53" s="16">
        <v>46209</v>
      </c>
      <c r="E53" s="48" t="s">
        <v>2413</v>
      </c>
      <c r="F53" s="17" t="s">
        <v>2</v>
      </c>
      <c r="G53" s="17" t="s">
        <v>25</v>
      </c>
      <c r="H53" s="17" t="s">
        <v>533</v>
      </c>
      <c r="I53" s="21">
        <v>200</v>
      </c>
      <c r="J53" s="17" t="s">
        <v>525</v>
      </c>
      <c r="K53" s="20">
        <f>IF(FluxoCaixa10131514191827[[#This Row],[Movimento ]]="Saldo Inicial",FluxoCaixa10131514191827[[#This Row],[R$ (Valores)]],K52+FluxoCaixa10131514191827[[#This Row],[Valores Receitas / Despesas]])</f>
        <v>-31745.430000000004</v>
      </c>
      <c r="L53" s="20">
        <f>IF(FluxoCaixa10131514191827[[#This Row],[Entrada / Saída]]="Saída",FluxoCaixa10131514191827[[#This Row],[R$ (Valores)]]*-1,FluxoCaixa10131514191827[[#This Row],[R$ (Valores)]])</f>
        <v>-200</v>
      </c>
      <c r="P53" s="31"/>
    </row>
    <row r="54" spans="2:16">
      <c r="B54" s="48" t="s">
        <v>2477</v>
      </c>
      <c r="C54" s="48" t="s">
        <v>3716</v>
      </c>
      <c r="D54" s="16">
        <v>46209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2554.77</v>
      </c>
      <c r="J54" s="17" t="s">
        <v>525</v>
      </c>
      <c r="K54" s="20">
        <f>IF(FluxoCaixa10131514191827[[#This Row],[Movimento ]]="Saldo Inicial",FluxoCaixa10131514191827[[#This Row],[R$ (Valores)]],K53+FluxoCaixa10131514191827[[#This Row],[Valores Receitas / Despesas]])</f>
        <v>-34300.200000000004</v>
      </c>
      <c r="L54" s="20">
        <f>IF(FluxoCaixa10131514191827[[#This Row],[Entrada / Saída]]="Saída",FluxoCaixa10131514191827[[#This Row],[R$ (Valores)]]*-1,FluxoCaixa10131514191827[[#This Row],[R$ (Valores)]])</f>
        <v>-2554.77</v>
      </c>
    </row>
    <row r="55" spans="2:16">
      <c r="B55" s="48" t="s">
        <v>2477</v>
      </c>
      <c r="C55" s="48" t="s">
        <v>3716</v>
      </c>
      <c r="D55" s="16">
        <v>46209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263</v>
      </c>
      <c r="J55" s="17" t="s">
        <v>525</v>
      </c>
      <c r="K55" s="20">
        <f>IF(FluxoCaixa10131514191827[[#This Row],[Movimento ]]="Saldo Inicial",FluxoCaixa10131514191827[[#This Row],[R$ (Valores)]],K54+FluxoCaixa10131514191827[[#This Row],[Valores Receitas / Despesas]])</f>
        <v>-34563.200000000004</v>
      </c>
      <c r="L55" s="20">
        <f>IF(FluxoCaixa10131514191827[[#This Row],[Entrada / Saída]]="Saída",FluxoCaixa10131514191827[[#This Row],[R$ (Valores)]]*-1,FluxoCaixa10131514191827[[#This Row],[R$ (Valores)]])</f>
        <v>-263</v>
      </c>
      <c r="P55" s="26"/>
    </row>
    <row r="56" spans="2:16">
      <c r="B56" s="48" t="s">
        <v>2477</v>
      </c>
      <c r="C56" s="48" t="s">
        <v>3716</v>
      </c>
      <c r="D56" s="16">
        <v>46209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440</v>
      </c>
      <c r="J56" s="17" t="s">
        <v>525</v>
      </c>
      <c r="K56" s="20">
        <f>IF(FluxoCaixa10131514191827[[#This Row],[Movimento ]]="Saldo Inicial",FluxoCaixa10131514191827[[#This Row],[R$ (Valores)]],K55+FluxoCaixa10131514191827[[#This Row],[Valores Receitas / Despesas]])</f>
        <v>-35003.200000000004</v>
      </c>
      <c r="L56" s="20">
        <f>IF(FluxoCaixa10131514191827[[#This Row],[Entrada / Saída]]="Saída",FluxoCaixa10131514191827[[#This Row],[R$ (Valores)]]*-1,FluxoCaixa10131514191827[[#This Row],[R$ (Valores)]])</f>
        <v>-440</v>
      </c>
    </row>
    <row r="57" spans="2:16">
      <c r="B57" s="48" t="s">
        <v>2477</v>
      </c>
      <c r="C57" s="48" t="s">
        <v>3716</v>
      </c>
      <c r="D57" s="16">
        <v>46209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195</v>
      </c>
      <c r="J57" s="17" t="s">
        <v>525</v>
      </c>
      <c r="K57" s="20">
        <f>IF(FluxoCaixa10131514191827[[#This Row],[Movimento ]]="Saldo Inicial",FluxoCaixa10131514191827[[#This Row],[R$ (Valores)]],K56+FluxoCaixa10131514191827[[#This Row],[Valores Receitas / Despesas]])</f>
        <v>-35198.200000000004</v>
      </c>
      <c r="L57" s="20">
        <f>IF(FluxoCaixa10131514191827[[#This Row],[Entrada / Saída]]="Saída",FluxoCaixa10131514191827[[#This Row],[R$ (Valores)]]*-1,FluxoCaixa10131514191827[[#This Row],[R$ (Valores)]])</f>
        <v>-195</v>
      </c>
    </row>
    <row r="58" spans="2:16">
      <c r="B58" s="48" t="s">
        <v>2477</v>
      </c>
      <c r="C58" s="48" t="s">
        <v>3716</v>
      </c>
      <c r="D58" s="16">
        <v>46209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1328.3</v>
      </c>
      <c r="J58" s="17" t="s">
        <v>525</v>
      </c>
      <c r="K58" s="20">
        <f>IF(FluxoCaixa10131514191827[[#This Row],[Movimento ]]="Saldo Inicial",FluxoCaixa10131514191827[[#This Row],[R$ (Valores)]],K57+FluxoCaixa10131514191827[[#This Row],[Valores Receitas / Despesas]])</f>
        <v>-36526.500000000007</v>
      </c>
      <c r="L58" s="20">
        <f>IF(FluxoCaixa10131514191827[[#This Row],[Entrada / Saída]]="Saída",FluxoCaixa10131514191827[[#This Row],[R$ (Valores)]]*-1,FluxoCaixa10131514191827[[#This Row],[R$ (Valores)]])</f>
        <v>-1328.3</v>
      </c>
    </row>
    <row r="59" spans="2:16">
      <c r="B59" s="48" t="s">
        <v>2477</v>
      </c>
      <c r="C59" s="48" t="s">
        <v>3716</v>
      </c>
      <c r="D59" s="16">
        <v>46209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361.82</v>
      </c>
      <c r="J59" s="17" t="s">
        <v>525</v>
      </c>
      <c r="K59" s="20">
        <f>IF(FluxoCaixa10131514191827[[#This Row],[Movimento ]]="Saldo Inicial",FluxoCaixa10131514191827[[#This Row],[R$ (Valores)]],K58+FluxoCaixa10131514191827[[#This Row],[Valores Receitas / Despesas]])</f>
        <v>-36888.320000000007</v>
      </c>
      <c r="L59" s="20">
        <f>IF(FluxoCaixa10131514191827[[#This Row],[Entrada / Saída]]="Saída",FluxoCaixa10131514191827[[#This Row],[R$ (Valores)]]*-1,FluxoCaixa10131514191827[[#This Row],[R$ (Valores)]])</f>
        <v>-361.82</v>
      </c>
    </row>
    <row r="60" spans="2:16">
      <c r="B60" s="48" t="s">
        <v>2477</v>
      </c>
      <c r="C60" s="48" t="s">
        <v>3716</v>
      </c>
      <c r="D60" s="16">
        <v>46209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195</v>
      </c>
      <c r="J60" s="17" t="s">
        <v>525</v>
      </c>
      <c r="K60" s="20">
        <f>IF(FluxoCaixa10131514191827[[#This Row],[Movimento ]]="Saldo Inicial",FluxoCaixa10131514191827[[#This Row],[R$ (Valores)]],K59+FluxoCaixa10131514191827[[#This Row],[Valores Receitas / Despesas]])</f>
        <v>-37083.320000000007</v>
      </c>
      <c r="L60" s="20">
        <f>IF(FluxoCaixa10131514191827[[#This Row],[Entrada / Saída]]="Saída",FluxoCaixa10131514191827[[#This Row],[R$ (Valores)]]*-1,FluxoCaixa10131514191827[[#This Row],[R$ (Valores)]])</f>
        <v>-195</v>
      </c>
    </row>
    <row r="61" spans="2:16">
      <c r="B61" s="48" t="s">
        <v>2477</v>
      </c>
      <c r="C61" s="48" t="s">
        <v>3716</v>
      </c>
      <c r="D61" s="16">
        <v>46209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250</v>
      </c>
      <c r="J61" s="17" t="s">
        <v>525</v>
      </c>
      <c r="K61" s="20">
        <f>IF(FluxoCaixa10131514191827[[#This Row],[Movimento ]]="Saldo Inicial",FluxoCaixa10131514191827[[#This Row],[R$ (Valores)]],K60+FluxoCaixa10131514191827[[#This Row],[Valores Receitas / Despesas]])</f>
        <v>-37333.320000000007</v>
      </c>
      <c r="L61" s="20">
        <f>IF(FluxoCaixa10131514191827[[#This Row],[Entrada / Saída]]="Saída",FluxoCaixa10131514191827[[#This Row],[R$ (Valores)]]*-1,FluxoCaixa10131514191827[[#This Row],[R$ (Valores)]])</f>
        <v>-250</v>
      </c>
    </row>
    <row r="62" spans="2:16">
      <c r="B62" s="48" t="s">
        <v>2477</v>
      </c>
      <c r="C62" s="48" t="s">
        <v>3716</v>
      </c>
      <c r="D62" s="16">
        <v>46209</v>
      </c>
      <c r="E62" s="48" t="s">
        <v>2413</v>
      </c>
      <c r="F62" s="17" t="s">
        <v>2</v>
      </c>
      <c r="G62" s="17" t="s">
        <v>18</v>
      </c>
      <c r="H62" s="17" t="s">
        <v>3057</v>
      </c>
      <c r="I62" s="21">
        <v>161.25</v>
      </c>
      <c r="J62" s="17" t="s">
        <v>525</v>
      </c>
      <c r="K62" s="20">
        <f>IF(FluxoCaixa10131514191827[[#This Row],[Movimento ]]="Saldo Inicial",FluxoCaixa10131514191827[[#This Row],[R$ (Valores)]],K61+FluxoCaixa10131514191827[[#This Row],[Valores Receitas / Despesas]])</f>
        <v>-37494.570000000007</v>
      </c>
      <c r="L62" s="20">
        <f>IF(FluxoCaixa10131514191827[[#This Row],[Entrada / Saída]]="Saída",FluxoCaixa10131514191827[[#This Row],[R$ (Valores)]]*-1,FluxoCaixa10131514191827[[#This Row],[R$ (Valores)]])</f>
        <v>-161.25</v>
      </c>
    </row>
    <row r="63" spans="2:16">
      <c r="B63" s="48" t="s">
        <v>2477</v>
      </c>
      <c r="C63" s="48" t="s">
        <v>3716</v>
      </c>
      <c r="D63" s="16">
        <v>46209</v>
      </c>
      <c r="E63" s="48" t="s">
        <v>2413</v>
      </c>
      <c r="F63" s="17" t="s">
        <v>2</v>
      </c>
      <c r="G63" s="17" t="s">
        <v>519</v>
      </c>
      <c r="H63" s="17" t="s">
        <v>1960</v>
      </c>
      <c r="I63" s="21">
        <v>5926.73</v>
      </c>
      <c r="J63" s="17" t="s">
        <v>525</v>
      </c>
      <c r="K63" s="20">
        <f>IF(FluxoCaixa10131514191827[[#This Row],[Movimento ]]="Saldo Inicial",FluxoCaixa10131514191827[[#This Row],[R$ (Valores)]],K62+FluxoCaixa10131514191827[[#This Row],[Valores Receitas / Despesas]])</f>
        <v>-43421.3</v>
      </c>
      <c r="L63" s="20">
        <f>IF(FluxoCaixa10131514191827[[#This Row],[Entrada / Saída]]="Saída",FluxoCaixa10131514191827[[#This Row],[R$ (Valores)]]*-1,FluxoCaixa10131514191827[[#This Row],[R$ (Valores)]])</f>
        <v>-5926.73</v>
      </c>
    </row>
    <row r="64" spans="2:16">
      <c r="B64" s="48" t="s">
        <v>2477</v>
      </c>
      <c r="C64" s="48" t="s">
        <v>3716</v>
      </c>
      <c r="D64" s="16">
        <v>46209</v>
      </c>
      <c r="E64" s="48" t="s">
        <v>2413</v>
      </c>
      <c r="F64" s="17" t="s">
        <v>2</v>
      </c>
      <c r="G64" s="17" t="s">
        <v>150</v>
      </c>
      <c r="H64" s="17" t="s">
        <v>3753</v>
      </c>
      <c r="I64" s="21">
        <v>5889.59</v>
      </c>
      <c r="J64" s="17" t="s">
        <v>525</v>
      </c>
      <c r="K64" s="20">
        <f>IF(FluxoCaixa10131514191827[[#This Row],[Movimento ]]="Saldo Inicial",FluxoCaixa10131514191827[[#This Row],[R$ (Valores)]],K63+FluxoCaixa10131514191827[[#This Row],[Valores Receitas / Despesas]])</f>
        <v>-49310.89</v>
      </c>
      <c r="L64" s="20">
        <f>IF(FluxoCaixa10131514191827[[#This Row],[Entrada / Saída]]="Saída",FluxoCaixa10131514191827[[#This Row],[R$ (Valores)]]*-1,FluxoCaixa10131514191827[[#This Row],[R$ (Valores)]])</f>
        <v>-5889.59</v>
      </c>
    </row>
    <row r="65" spans="2:12">
      <c r="B65" s="48" t="s">
        <v>2477</v>
      </c>
      <c r="C65" s="48" t="s">
        <v>3716</v>
      </c>
      <c r="D65" s="16">
        <v>46209</v>
      </c>
      <c r="E65" s="48" t="s">
        <v>2413</v>
      </c>
      <c r="F65" s="17" t="s">
        <v>2</v>
      </c>
      <c r="G65" s="17" t="s">
        <v>1504</v>
      </c>
      <c r="H65" s="17" t="s">
        <v>2528</v>
      </c>
      <c r="I65" s="21">
        <v>99</v>
      </c>
      <c r="J65" s="17" t="s">
        <v>525</v>
      </c>
      <c r="K65" s="20">
        <f>IF(FluxoCaixa10131514191827[[#This Row],[Movimento ]]="Saldo Inicial",FluxoCaixa10131514191827[[#This Row],[R$ (Valores)]],K64+FluxoCaixa10131514191827[[#This Row],[Valores Receitas / Despesas]])</f>
        <v>-49409.89</v>
      </c>
      <c r="L65" s="20">
        <f>IF(FluxoCaixa10131514191827[[#This Row],[Entrada / Saída]]="Saída",FluxoCaixa10131514191827[[#This Row],[R$ (Valores)]]*-1,FluxoCaixa10131514191827[[#This Row],[R$ (Valores)]])</f>
        <v>-99</v>
      </c>
    </row>
    <row r="66" spans="2:12">
      <c r="B66" s="48" t="s">
        <v>2477</v>
      </c>
      <c r="C66" s="48" t="s">
        <v>3716</v>
      </c>
      <c r="D66" s="16">
        <v>46209</v>
      </c>
      <c r="E66" s="48" t="s">
        <v>2413</v>
      </c>
      <c r="F66" s="17" t="s">
        <v>2</v>
      </c>
      <c r="G66" s="17" t="s">
        <v>1504</v>
      </c>
      <c r="H66" s="17" t="s">
        <v>2528</v>
      </c>
      <c r="I66" s="21">
        <v>460</v>
      </c>
      <c r="J66" s="17" t="s">
        <v>525</v>
      </c>
      <c r="K66" s="20">
        <f>IF(FluxoCaixa10131514191827[[#This Row],[Movimento ]]="Saldo Inicial",FluxoCaixa10131514191827[[#This Row],[R$ (Valores)]],K65+FluxoCaixa10131514191827[[#This Row],[Valores Receitas / Despesas]])</f>
        <v>-49869.89</v>
      </c>
      <c r="L66" s="20">
        <f>IF(FluxoCaixa10131514191827[[#This Row],[Entrada / Saída]]="Saída",FluxoCaixa10131514191827[[#This Row],[R$ (Valores)]]*-1,FluxoCaixa10131514191827[[#This Row],[R$ (Valores)]])</f>
        <v>-460</v>
      </c>
    </row>
    <row r="67" spans="2:12">
      <c r="B67" s="48" t="s">
        <v>2477</v>
      </c>
      <c r="C67" s="48" t="s">
        <v>3716</v>
      </c>
      <c r="D67" s="16">
        <v>46209</v>
      </c>
      <c r="E67" s="48" t="s">
        <v>2413</v>
      </c>
      <c r="F67" s="17" t="s">
        <v>2</v>
      </c>
      <c r="G67" s="17" t="s">
        <v>143</v>
      </c>
      <c r="H67" s="17" t="s">
        <v>2004</v>
      </c>
      <c r="I67" s="21">
        <v>1987.39</v>
      </c>
      <c r="J67" s="17" t="s">
        <v>525</v>
      </c>
      <c r="K67" s="20">
        <f>IF(FluxoCaixa10131514191827[[#This Row],[Movimento ]]="Saldo Inicial",FluxoCaixa10131514191827[[#This Row],[R$ (Valores)]],K66+FluxoCaixa10131514191827[[#This Row],[Valores Receitas / Despesas]])</f>
        <v>-51857.279999999999</v>
      </c>
      <c r="L67" s="20">
        <f>IF(FluxoCaixa10131514191827[[#This Row],[Entrada / Saída]]="Saída",FluxoCaixa10131514191827[[#This Row],[R$ (Valores)]]*-1,FluxoCaixa10131514191827[[#This Row],[R$ (Valores)]])</f>
        <v>-1987.39</v>
      </c>
    </row>
    <row r="68" spans="2:12">
      <c r="B68" s="48" t="s">
        <v>2477</v>
      </c>
      <c r="C68" s="48" t="s">
        <v>3716</v>
      </c>
      <c r="D68" s="16">
        <v>46209</v>
      </c>
      <c r="E68" s="48" t="s">
        <v>2413</v>
      </c>
      <c r="F68" s="17" t="s">
        <v>2</v>
      </c>
      <c r="G68" s="17" t="s">
        <v>143</v>
      </c>
      <c r="H68" s="17" t="s">
        <v>2005</v>
      </c>
      <c r="I68" s="21">
        <v>1693.24</v>
      </c>
      <c r="J68" s="17" t="s">
        <v>525</v>
      </c>
      <c r="K68" s="20">
        <f>IF(FluxoCaixa10131514191827[[#This Row],[Movimento ]]="Saldo Inicial",FluxoCaixa10131514191827[[#This Row],[R$ (Valores)]],K67+FluxoCaixa10131514191827[[#This Row],[Valores Receitas / Despesas]])</f>
        <v>-53550.52</v>
      </c>
      <c r="L68" s="20">
        <f>IF(FluxoCaixa10131514191827[[#This Row],[Entrada / Saída]]="Saída",FluxoCaixa10131514191827[[#This Row],[R$ (Valores)]]*-1,FluxoCaixa10131514191827[[#This Row],[R$ (Valores)]])</f>
        <v>-1693.24</v>
      </c>
    </row>
    <row r="69" spans="2:12">
      <c r="B69" s="48" t="s">
        <v>2477</v>
      </c>
      <c r="C69" s="48" t="s">
        <v>3716</v>
      </c>
      <c r="D69" s="16">
        <v>46209</v>
      </c>
      <c r="E69" s="48" t="s">
        <v>2413</v>
      </c>
      <c r="F69" s="17" t="s">
        <v>2</v>
      </c>
      <c r="G69" s="17" t="s">
        <v>143</v>
      </c>
      <c r="H69" s="17" t="s">
        <v>3754</v>
      </c>
      <c r="I69" s="21">
        <v>448.01</v>
      </c>
      <c r="J69" s="17" t="s">
        <v>525</v>
      </c>
      <c r="K69" s="20">
        <f>IF(FluxoCaixa10131514191827[[#This Row],[Movimento ]]="Saldo Inicial",FluxoCaixa10131514191827[[#This Row],[R$ (Valores)]],K68+FluxoCaixa10131514191827[[#This Row],[Valores Receitas / Despesas]])</f>
        <v>-53998.53</v>
      </c>
      <c r="L69" s="20">
        <f>IF(FluxoCaixa10131514191827[[#This Row],[Entrada / Saída]]="Saída",FluxoCaixa10131514191827[[#This Row],[R$ (Valores)]]*-1,FluxoCaixa10131514191827[[#This Row],[R$ (Valores)]])</f>
        <v>-448.01</v>
      </c>
    </row>
    <row r="70" spans="2:12">
      <c r="B70" s="48" t="s">
        <v>2478</v>
      </c>
      <c r="C70" s="48" t="s">
        <v>3716</v>
      </c>
      <c r="D70" s="16">
        <v>46209</v>
      </c>
      <c r="E70" s="48" t="s">
        <v>2413</v>
      </c>
      <c r="F70" s="17" t="s">
        <v>1</v>
      </c>
      <c r="G70" s="17" t="s">
        <v>75</v>
      </c>
      <c r="H70" s="17" t="s">
        <v>75</v>
      </c>
      <c r="I70" s="21">
        <v>65000</v>
      </c>
      <c r="J70" s="17" t="s">
        <v>525</v>
      </c>
      <c r="K70" s="20">
        <f>IF(FluxoCaixa10131514191827[[#This Row],[Movimento ]]="Saldo Inicial",FluxoCaixa10131514191827[[#This Row],[R$ (Valores)]],K69+FluxoCaixa10131514191827[[#This Row],[Valores Receitas / Despesas]])</f>
        <v>11001.470000000001</v>
      </c>
      <c r="L70" s="20">
        <f>IF(FluxoCaixa10131514191827[[#This Row],[Entrada / Saída]]="Saída",FluxoCaixa10131514191827[[#This Row],[R$ (Valores)]]*-1,FluxoCaixa10131514191827[[#This Row],[R$ (Valores)]])</f>
        <v>65000</v>
      </c>
    </row>
    <row r="71" spans="2:12">
      <c r="B71" s="48" t="s">
        <v>2477</v>
      </c>
      <c r="C71" s="48" t="s">
        <v>3716</v>
      </c>
      <c r="D71" s="16">
        <v>46209</v>
      </c>
      <c r="E71" s="48" t="s">
        <v>2417</v>
      </c>
      <c r="F71" s="17" t="s">
        <v>2</v>
      </c>
      <c r="G71" s="17" t="s">
        <v>76</v>
      </c>
      <c r="H71" s="17" t="s">
        <v>3755</v>
      </c>
      <c r="I71" s="21">
        <v>265</v>
      </c>
      <c r="J71" s="17" t="s">
        <v>525</v>
      </c>
      <c r="K71" s="20">
        <f>IF(FluxoCaixa10131514191827[[#This Row],[Movimento ]]="Saldo Inicial",FluxoCaixa10131514191827[[#This Row],[R$ (Valores)]],K70+FluxoCaixa10131514191827[[#This Row],[Valores Receitas / Despesas]])</f>
        <v>10736.470000000001</v>
      </c>
      <c r="L71" s="20">
        <f>IF(FluxoCaixa10131514191827[[#This Row],[Entrada / Saída]]="Saída",FluxoCaixa10131514191827[[#This Row],[R$ (Valores)]]*-1,FluxoCaixa10131514191827[[#This Row],[R$ (Valores)]])</f>
        <v>-265</v>
      </c>
    </row>
    <row r="72" spans="2:12">
      <c r="B72" s="48" t="s">
        <v>2477</v>
      </c>
      <c r="C72" s="48" t="s">
        <v>3716</v>
      </c>
      <c r="D72" s="16">
        <v>46209</v>
      </c>
      <c r="E72" s="48" t="s">
        <v>2417</v>
      </c>
      <c r="F72" s="17" t="s">
        <v>2</v>
      </c>
      <c r="G72" s="17" t="s">
        <v>61</v>
      </c>
      <c r="H72" s="17" t="s">
        <v>3756</v>
      </c>
      <c r="I72" s="21">
        <v>3295</v>
      </c>
      <c r="J72" s="17" t="s">
        <v>525</v>
      </c>
      <c r="K72" s="20">
        <f>IF(FluxoCaixa10131514191827[[#This Row],[Movimento ]]="Saldo Inicial",FluxoCaixa10131514191827[[#This Row],[R$ (Valores)]],K71+FluxoCaixa10131514191827[[#This Row],[Valores Receitas / Despesas]])</f>
        <v>7441.4700000000012</v>
      </c>
      <c r="L72" s="20">
        <f>IF(FluxoCaixa10131514191827[[#This Row],[Entrada / Saída]]="Saída",FluxoCaixa10131514191827[[#This Row],[R$ (Valores)]]*-1,FluxoCaixa10131514191827[[#This Row],[R$ (Valores)]])</f>
        <v>-3295</v>
      </c>
    </row>
    <row r="73" spans="2:12">
      <c r="B73" s="48" t="s">
        <v>2478</v>
      </c>
      <c r="C73" s="48" t="s">
        <v>3716</v>
      </c>
      <c r="D73" s="16">
        <v>46209</v>
      </c>
      <c r="E73" s="48" t="s">
        <v>2417</v>
      </c>
      <c r="F73" s="17" t="s">
        <v>2</v>
      </c>
      <c r="G73" s="17" t="s">
        <v>10</v>
      </c>
      <c r="H73" s="17" t="s">
        <v>3757</v>
      </c>
      <c r="I73" s="21">
        <v>146</v>
      </c>
      <c r="J73" s="17" t="s">
        <v>525</v>
      </c>
      <c r="K73" s="20">
        <f>IF(FluxoCaixa10131514191827[[#This Row],[Movimento ]]="Saldo Inicial",FluxoCaixa10131514191827[[#This Row],[R$ (Valores)]],K72+FluxoCaixa10131514191827[[#This Row],[Valores Receitas / Despesas]])</f>
        <v>7295.4700000000012</v>
      </c>
      <c r="L73" s="20">
        <f>IF(FluxoCaixa10131514191827[[#This Row],[Entrada / Saída]]="Saída",FluxoCaixa10131514191827[[#This Row],[R$ (Valores)]]*-1,FluxoCaixa10131514191827[[#This Row],[R$ (Valores)]])</f>
        <v>-146</v>
      </c>
    </row>
    <row r="74" spans="2:12">
      <c r="B74" s="48" t="s">
        <v>2478</v>
      </c>
      <c r="C74" s="48" t="s">
        <v>3716</v>
      </c>
      <c r="D74" s="16">
        <v>46209</v>
      </c>
      <c r="E74" s="48" t="s">
        <v>2417</v>
      </c>
      <c r="F74" s="17" t="s">
        <v>2</v>
      </c>
      <c r="G74" s="17" t="s">
        <v>70</v>
      </c>
      <c r="H74" s="17" t="s">
        <v>3758</v>
      </c>
      <c r="I74" s="21">
        <v>660</v>
      </c>
      <c r="J74" s="17" t="s">
        <v>525</v>
      </c>
      <c r="K74" s="20">
        <f>IF(FluxoCaixa10131514191827[[#This Row],[Movimento ]]="Saldo Inicial",FluxoCaixa10131514191827[[#This Row],[R$ (Valores)]],K73+FluxoCaixa10131514191827[[#This Row],[Valores Receitas / Despesas]])</f>
        <v>6635.4700000000012</v>
      </c>
      <c r="L74" s="20">
        <f>IF(FluxoCaixa10131514191827[[#This Row],[Entrada / Saída]]="Saída",FluxoCaixa10131514191827[[#This Row],[R$ (Valores)]]*-1,FluxoCaixa10131514191827[[#This Row],[R$ (Valores)]])</f>
        <v>-660</v>
      </c>
    </row>
    <row r="75" spans="2:12">
      <c r="B75" s="48" t="s">
        <v>2478</v>
      </c>
      <c r="C75" s="48" t="s">
        <v>3716</v>
      </c>
      <c r="D75" s="16">
        <v>46209</v>
      </c>
      <c r="E75" s="48" t="s">
        <v>2496</v>
      </c>
      <c r="F75" s="17" t="s">
        <v>2</v>
      </c>
      <c r="G75" s="17" t="s">
        <v>70</v>
      </c>
      <c r="H75" s="17" t="s">
        <v>3759</v>
      </c>
      <c r="I75" s="21">
        <v>9310</v>
      </c>
      <c r="J75" s="17" t="s">
        <v>525</v>
      </c>
      <c r="K75" s="20">
        <f>IF(FluxoCaixa10131514191827[[#This Row],[Movimento ]]="Saldo Inicial",FluxoCaixa10131514191827[[#This Row],[R$ (Valores)]],K74+FluxoCaixa10131514191827[[#This Row],[Valores Receitas / Despesas]])</f>
        <v>-2674.5299999999988</v>
      </c>
      <c r="L75" s="20">
        <f>IF(FluxoCaixa10131514191827[[#This Row],[Entrada / Saída]]="Saída",FluxoCaixa10131514191827[[#This Row],[R$ (Valores)]]*-1,FluxoCaixa10131514191827[[#This Row],[R$ (Valores)]])</f>
        <v>-9310</v>
      </c>
    </row>
    <row r="76" spans="2:12">
      <c r="B76" s="48" t="s">
        <v>2477</v>
      </c>
      <c r="C76" s="48" t="s">
        <v>3716</v>
      </c>
      <c r="D76" s="16">
        <v>46209</v>
      </c>
      <c r="E76" s="48" t="s">
        <v>2647</v>
      </c>
      <c r="F76" s="17" t="s">
        <v>2</v>
      </c>
      <c r="G76" s="17" t="s">
        <v>70</v>
      </c>
      <c r="H76" s="17" t="s">
        <v>3560</v>
      </c>
      <c r="I76" s="21">
        <v>2000</v>
      </c>
      <c r="J76" s="17" t="s">
        <v>525</v>
      </c>
      <c r="K76" s="20">
        <f>IF(FluxoCaixa10131514191827[[#This Row],[Movimento ]]="Saldo Inicial",FluxoCaixa10131514191827[[#This Row],[R$ (Valores)]],K75+FluxoCaixa10131514191827[[#This Row],[Valores Receitas / Despesas]])</f>
        <v>-4674.5299999999988</v>
      </c>
      <c r="L76" s="20">
        <f>IF(FluxoCaixa10131514191827[[#This Row],[Entrada / Saída]]="Saída",FluxoCaixa10131514191827[[#This Row],[R$ (Valores)]]*-1,FluxoCaixa10131514191827[[#This Row],[R$ (Valores)]])</f>
        <v>-2000</v>
      </c>
    </row>
    <row r="77" spans="2:12">
      <c r="B77" s="48" t="s">
        <v>2477</v>
      </c>
      <c r="C77" s="48" t="s">
        <v>3716</v>
      </c>
      <c r="D77" s="16">
        <v>46209</v>
      </c>
      <c r="E77" s="48" t="s">
        <v>2647</v>
      </c>
      <c r="F77" s="17" t="s">
        <v>2</v>
      </c>
      <c r="G77" s="17" t="s">
        <v>70</v>
      </c>
      <c r="H77" s="17" t="s">
        <v>3326</v>
      </c>
      <c r="I77" s="21">
        <v>2000</v>
      </c>
      <c r="J77" s="17" t="s">
        <v>525</v>
      </c>
      <c r="K77" s="20">
        <f>IF(FluxoCaixa10131514191827[[#This Row],[Movimento ]]="Saldo Inicial",FluxoCaixa10131514191827[[#This Row],[R$ (Valores)]],K76+FluxoCaixa10131514191827[[#This Row],[Valores Receitas / Despesas]])</f>
        <v>-6674.5299999999988</v>
      </c>
      <c r="L77" s="20">
        <f>IF(FluxoCaixa10131514191827[[#This Row],[Entrada / Saída]]="Saída",FluxoCaixa10131514191827[[#This Row],[R$ (Valores)]]*-1,FluxoCaixa10131514191827[[#This Row],[R$ (Valores)]])</f>
        <v>-2000</v>
      </c>
    </row>
    <row r="78" spans="2:12">
      <c r="B78" s="48" t="s">
        <v>2477</v>
      </c>
      <c r="C78" s="48" t="s">
        <v>3716</v>
      </c>
      <c r="D78" s="16">
        <v>46209</v>
      </c>
      <c r="E78" s="48" t="s">
        <v>2647</v>
      </c>
      <c r="F78" s="17" t="s">
        <v>2</v>
      </c>
      <c r="G78" s="17" t="s">
        <v>70</v>
      </c>
      <c r="H78" s="17" t="s">
        <v>2971</v>
      </c>
      <c r="I78" s="21">
        <v>2000</v>
      </c>
      <c r="J78" s="17" t="s">
        <v>525</v>
      </c>
      <c r="K78" s="20">
        <f>IF(FluxoCaixa10131514191827[[#This Row],[Movimento ]]="Saldo Inicial",FluxoCaixa10131514191827[[#This Row],[R$ (Valores)]],K77+FluxoCaixa10131514191827[[#This Row],[Valores Receitas / Despesas]])</f>
        <v>-8674.5299999999988</v>
      </c>
      <c r="L78" s="20">
        <f>IF(FluxoCaixa10131514191827[[#This Row],[Entrada / Saída]]="Saída",FluxoCaixa10131514191827[[#This Row],[R$ (Valores)]]*-1,FluxoCaixa10131514191827[[#This Row],[R$ (Valores)]])</f>
        <v>-2000</v>
      </c>
    </row>
    <row r="79" spans="2:12">
      <c r="B79" s="48" t="s">
        <v>2477</v>
      </c>
      <c r="C79" s="48" t="s">
        <v>3716</v>
      </c>
      <c r="D79" s="16">
        <v>46209</v>
      </c>
      <c r="E79" s="48" t="s">
        <v>2647</v>
      </c>
      <c r="F79" s="17" t="s">
        <v>2</v>
      </c>
      <c r="G79" s="17" t="s">
        <v>70</v>
      </c>
      <c r="H79" s="17" t="s">
        <v>3760</v>
      </c>
      <c r="I79" s="21">
        <v>2000</v>
      </c>
      <c r="J79" s="17" t="s">
        <v>525</v>
      </c>
      <c r="K79" s="20">
        <f>IF(FluxoCaixa10131514191827[[#This Row],[Movimento ]]="Saldo Inicial",FluxoCaixa10131514191827[[#This Row],[R$ (Valores)]],K78+FluxoCaixa10131514191827[[#This Row],[Valores Receitas / Despesas]])</f>
        <v>-10674.529999999999</v>
      </c>
      <c r="L79" s="20">
        <f>IF(FluxoCaixa10131514191827[[#This Row],[Entrada / Saída]]="Saída",FluxoCaixa10131514191827[[#This Row],[R$ (Valores)]]*-1,FluxoCaixa10131514191827[[#This Row],[R$ (Valores)]])</f>
        <v>-2000</v>
      </c>
    </row>
    <row r="80" spans="2:12">
      <c r="B80" s="48" t="s">
        <v>2477</v>
      </c>
      <c r="C80" s="48" t="s">
        <v>3716</v>
      </c>
      <c r="D80" s="16">
        <v>46209</v>
      </c>
      <c r="E80" s="48" t="s">
        <v>2647</v>
      </c>
      <c r="F80" s="17" t="s">
        <v>2</v>
      </c>
      <c r="G80" s="17" t="s">
        <v>70</v>
      </c>
      <c r="H80" s="17" t="s">
        <v>1178</v>
      </c>
      <c r="I80" s="21">
        <v>500</v>
      </c>
      <c r="J80" s="17" t="s">
        <v>525</v>
      </c>
      <c r="K80" s="20">
        <f>IF(FluxoCaixa10131514191827[[#This Row],[Movimento ]]="Saldo Inicial",FluxoCaixa10131514191827[[#This Row],[R$ (Valores)]],K79+FluxoCaixa10131514191827[[#This Row],[Valores Receitas / Despesas]])</f>
        <v>-11174.529999999999</v>
      </c>
      <c r="L80" s="20">
        <f>IF(FluxoCaixa10131514191827[[#This Row],[Entrada / Saída]]="Saída",FluxoCaixa10131514191827[[#This Row],[R$ (Valores)]]*-1,FluxoCaixa10131514191827[[#This Row],[R$ (Valores)]])</f>
        <v>-500</v>
      </c>
    </row>
    <row r="81" spans="2:12">
      <c r="B81" s="48" t="s">
        <v>2477</v>
      </c>
      <c r="C81" s="48" t="s">
        <v>3716</v>
      </c>
      <c r="D81" s="16">
        <v>46209</v>
      </c>
      <c r="E81" s="48" t="s">
        <v>2647</v>
      </c>
      <c r="F81" s="17" t="s">
        <v>2</v>
      </c>
      <c r="G81" s="17" t="s">
        <v>70</v>
      </c>
      <c r="H81" s="17" t="s">
        <v>2140</v>
      </c>
      <c r="I81" s="21">
        <v>400</v>
      </c>
      <c r="J81" s="17" t="s">
        <v>525</v>
      </c>
      <c r="K81" s="20">
        <f>IF(FluxoCaixa10131514191827[[#This Row],[Movimento ]]="Saldo Inicial",FluxoCaixa10131514191827[[#This Row],[R$ (Valores)]],K80+FluxoCaixa10131514191827[[#This Row],[Valores Receitas / Despesas]])</f>
        <v>-11574.529999999999</v>
      </c>
      <c r="L81" s="20">
        <f>IF(FluxoCaixa10131514191827[[#This Row],[Entrada / Saída]]="Saída",FluxoCaixa10131514191827[[#This Row],[R$ (Valores)]]*-1,FluxoCaixa10131514191827[[#This Row],[R$ (Valores)]])</f>
        <v>-400</v>
      </c>
    </row>
    <row r="82" spans="2:12">
      <c r="B82" s="48" t="s">
        <v>2477</v>
      </c>
      <c r="C82" s="48" t="s">
        <v>3716</v>
      </c>
      <c r="D82" s="16">
        <v>46209</v>
      </c>
      <c r="E82" s="48" t="s">
        <v>2647</v>
      </c>
      <c r="F82" s="17" t="s">
        <v>2</v>
      </c>
      <c r="G82" s="17" t="s">
        <v>70</v>
      </c>
      <c r="H82" s="17" t="s">
        <v>2440</v>
      </c>
      <c r="I82" s="21">
        <v>1000</v>
      </c>
      <c r="J82" s="17" t="s">
        <v>525</v>
      </c>
      <c r="K82" s="20">
        <f>IF(FluxoCaixa10131514191827[[#This Row],[Movimento ]]="Saldo Inicial",FluxoCaixa10131514191827[[#This Row],[R$ (Valores)]],K81+FluxoCaixa10131514191827[[#This Row],[Valores Receitas / Despesas]])</f>
        <v>-12574.529999999999</v>
      </c>
      <c r="L82" s="20">
        <f>IF(FluxoCaixa10131514191827[[#This Row],[Entrada / Saída]]="Saída",FluxoCaixa10131514191827[[#This Row],[R$ (Valores)]]*-1,FluxoCaixa10131514191827[[#This Row],[R$ (Valores)]])</f>
        <v>-1000</v>
      </c>
    </row>
    <row r="83" spans="2:12">
      <c r="B83" s="48" t="s">
        <v>2477</v>
      </c>
      <c r="C83" s="48" t="s">
        <v>3716</v>
      </c>
      <c r="D83" s="16">
        <v>46209</v>
      </c>
      <c r="E83" s="48" t="s">
        <v>2647</v>
      </c>
      <c r="F83" s="17" t="s">
        <v>2</v>
      </c>
      <c r="G83" s="17" t="s">
        <v>70</v>
      </c>
      <c r="H83" s="17" t="s">
        <v>2970</v>
      </c>
      <c r="I83" s="21">
        <v>2500</v>
      </c>
      <c r="J83" s="17" t="s">
        <v>525</v>
      </c>
      <c r="K83" s="20">
        <f>IF(FluxoCaixa10131514191827[[#This Row],[Movimento ]]="Saldo Inicial",FluxoCaixa10131514191827[[#This Row],[R$ (Valores)]],K82+FluxoCaixa10131514191827[[#This Row],[Valores Receitas / Despesas]])</f>
        <v>-15074.529999999999</v>
      </c>
      <c r="L83" s="20">
        <f>IF(FluxoCaixa10131514191827[[#This Row],[Entrada / Saída]]="Saída",FluxoCaixa10131514191827[[#This Row],[R$ (Valores)]]*-1,FluxoCaixa10131514191827[[#This Row],[R$ (Valores)]])</f>
        <v>-2500</v>
      </c>
    </row>
    <row r="84" spans="2:12">
      <c r="B84" s="48" t="s">
        <v>2477</v>
      </c>
      <c r="C84" s="48" t="s">
        <v>3716</v>
      </c>
      <c r="D84" s="16">
        <v>46209</v>
      </c>
      <c r="E84" s="48" t="s">
        <v>2647</v>
      </c>
      <c r="F84" s="17" t="s">
        <v>2</v>
      </c>
      <c r="G84" s="17" t="s">
        <v>70</v>
      </c>
      <c r="H84" s="17" t="s">
        <v>2351</v>
      </c>
      <c r="I84" s="21">
        <v>235</v>
      </c>
      <c r="J84" s="17" t="s">
        <v>525</v>
      </c>
      <c r="K84" s="20">
        <f>IF(FluxoCaixa10131514191827[[#This Row],[Movimento ]]="Saldo Inicial",FluxoCaixa10131514191827[[#This Row],[R$ (Valores)]],K83+FluxoCaixa10131514191827[[#This Row],[Valores Receitas / Despesas]])</f>
        <v>-15309.529999999999</v>
      </c>
      <c r="L84" s="20">
        <f>IF(FluxoCaixa10131514191827[[#This Row],[Entrada / Saída]]="Saída",FluxoCaixa10131514191827[[#This Row],[R$ (Valores)]]*-1,FluxoCaixa10131514191827[[#This Row],[R$ (Valores)]])</f>
        <v>-235</v>
      </c>
    </row>
    <row r="85" spans="2:12">
      <c r="B85" s="48" t="s">
        <v>2478</v>
      </c>
      <c r="C85" s="48" t="s">
        <v>3716</v>
      </c>
      <c r="D85" s="16">
        <v>46209</v>
      </c>
      <c r="E85" s="48" t="s">
        <v>2413</v>
      </c>
      <c r="F85" s="17" t="s">
        <v>1</v>
      </c>
      <c r="G85" s="17" t="s">
        <v>75</v>
      </c>
      <c r="H85" s="17" t="s">
        <v>75</v>
      </c>
      <c r="I85" s="21">
        <v>50000</v>
      </c>
      <c r="J85" s="17" t="s">
        <v>525</v>
      </c>
      <c r="K85" s="20">
        <f>IF(FluxoCaixa10131514191827[[#This Row],[Movimento ]]="Saldo Inicial",FluxoCaixa10131514191827[[#This Row],[R$ (Valores)]],K84+FluxoCaixa10131514191827[[#This Row],[Valores Receitas / Despesas]])</f>
        <v>34690.47</v>
      </c>
      <c r="L85" s="20">
        <f>IF(FluxoCaixa10131514191827[[#This Row],[Entrada / Saída]]="Saída",FluxoCaixa10131514191827[[#This Row],[R$ (Valores)]]*-1,FluxoCaixa10131514191827[[#This Row],[R$ (Valores)]])</f>
        <v>50000</v>
      </c>
    </row>
    <row r="86" spans="2:12">
      <c r="B86" s="48" t="s">
        <v>2478</v>
      </c>
      <c r="C86" s="48" t="s">
        <v>3716</v>
      </c>
      <c r="D86" s="16">
        <v>46209</v>
      </c>
      <c r="E86" s="48" t="s">
        <v>2413</v>
      </c>
      <c r="F86" s="17" t="s">
        <v>2</v>
      </c>
      <c r="G86" s="17" t="s">
        <v>26</v>
      </c>
      <c r="H86" s="17" t="s">
        <v>3761</v>
      </c>
      <c r="I86" s="21">
        <v>2200</v>
      </c>
      <c r="J86" s="17" t="s">
        <v>525</v>
      </c>
      <c r="K86" s="20">
        <f>IF(FluxoCaixa10131514191827[[#This Row],[Movimento ]]="Saldo Inicial",FluxoCaixa10131514191827[[#This Row],[R$ (Valores)]],K85+FluxoCaixa10131514191827[[#This Row],[Valores Receitas / Despesas]])</f>
        <v>32490.47</v>
      </c>
      <c r="L86" s="20">
        <f>IF(FluxoCaixa10131514191827[[#This Row],[Entrada / Saída]]="Saída",FluxoCaixa10131514191827[[#This Row],[R$ (Valores)]]*-1,FluxoCaixa10131514191827[[#This Row],[R$ (Valores)]])</f>
        <v>-2200</v>
      </c>
    </row>
    <row r="87" spans="2:12">
      <c r="B87" s="48" t="s">
        <v>2478</v>
      </c>
      <c r="C87" s="48" t="s">
        <v>3716</v>
      </c>
      <c r="D87" s="16">
        <v>46209</v>
      </c>
      <c r="E87" s="48" t="s">
        <v>2413</v>
      </c>
      <c r="F87" s="17" t="s">
        <v>2</v>
      </c>
      <c r="G87" s="17" t="s">
        <v>26</v>
      </c>
      <c r="H87" s="17" t="s">
        <v>3762</v>
      </c>
      <c r="I87" s="21">
        <v>3000</v>
      </c>
      <c r="J87" s="17" t="s">
        <v>525</v>
      </c>
      <c r="K87" s="20">
        <f>IF(FluxoCaixa10131514191827[[#This Row],[Movimento ]]="Saldo Inicial",FluxoCaixa10131514191827[[#This Row],[R$ (Valores)]],K86+FluxoCaixa10131514191827[[#This Row],[Valores Receitas / Despesas]])</f>
        <v>29490.47</v>
      </c>
      <c r="L87" s="20">
        <f>IF(FluxoCaixa10131514191827[[#This Row],[Entrada / Saída]]="Saída",FluxoCaixa10131514191827[[#This Row],[R$ (Valores)]]*-1,FluxoCaixa10131514191827[[#This Row],[R$ (Valores)]])</f>
        <v>-3000</v>
      </c>
    </row>
    <row r="88" spans="2:12">
      <c r="B88" s="48" t="s">
        <v>2478</v>
      </c>
      <c r="C88" s="48" t="s">
        <v>3716</v>
      </c>
      <c r="D88" s="16">
        <v>46209</v>
      </c>
      <c r="E88" s="48" t="s">
        <v>2417</v>
      </c>
      <c r="F88" s="17" t="s">
        <v>2</v>
      </c>
      <c r="G88" s="17" t="s">
        <v>70</v>
      </c>
      <c r="H88" s="17" t="s">
        <v>766</v>
      </c>
      <c r="I88" s="21">
        <v>1500</v>
      </c>
      <c r="J88" s="17" t="s">
        <v>525</v>
      </c>
      <c r="K88" s="20">
        <f>IF(FluxoCaixa10131514191827[[#This Row],[Movimento ]]="Saldo Inicial",FluxoCaixa10131514191827[[#This Row],[R$ (Valores)]],K87+FluxoCaixa10131514191827[[#This Row],[Valores Receitas / Despesas]])</f>
        <v>27990.47</v>
      </c>
      <c r="L88" s="20">
        <f>IF(FluxoCaixa10131514191827[[#This Row],[Entrada / Saída]]="Saída",FluxoCaixa10131514191827[[#This Row],[R$ (Valores)]]*-1,FluxoCaixa10131514191827[[#This Row],[R$ (Valores)]])</f>
        <v>-1500</v>
      </c>
    </row>
    <row r="89" spans="2:12">
      <c r="B89" s="48" t="s">
        <v>2478</v>
      </c>
      <c r="C89" s="48" t="s">
        <v>3716</v>
      </c>
      <c r="D89" s="16">
        <v>46209</v>
      </c>
      <c r="E89" s="48" t="s">
        <v>2417</v>
      </c>
      <c r="F89" s="17" t="s">
        <v>2</v>
      </c>
      <c r="G89" s="17" t="s">
        <v>70</v>
      </c>
      <c r="H89" s="17" t="s">
        <v>3763</v>
      </c>
      <c r="I89" s="21">
        <v>3000</v>
      </c>
      <c r="J89" s="17" t="s">
        <v>525</v>
      </c>
      <c r="K89" s="20">
        <f>IF(FluxoCaixa10131514191827[[#This Row],[Movimento ]]="Saldo Inicial",FluxoCaixa10131514191827[[#This Row],[R$ (Valores)]],K88+FluxoCaixa10131514191827[[#This Row],[Valores Receitas / Despesas]])</f>
        <v>24990.47</v>
      </c>
      <c r="L89" s="20">
        <f>IF(FluxoCaixa10131514191827[[#This Row],[Entrada / Saída]]="Saída",FluxoCaixa10131514191827[[#This Row],[R$ (Valores)]]*-1,FluxoCaixa10131514191827[[#This Row],[R$ (Valores)]])</f>
        <v>-3000</v>
      </c>
    </row>
    <row r="90" spans="2:12">
      <c r="B90" s="48" t="s">
        <v>2478</v>
      </c>
      <c r="C90" s="48" t="s">
        <v>3716</v>
      </c>
      <c r="D90" s="16">
        <v>46210</v>
      </c>
      <c r="E90" s="48" t="s">
        <v>2413</v>
      </c>
      <c r="F90" s="17" t="s">
        <v>2</v>
      </c>
      <c r="G90" s="17" t="s">
        <v>36</v>
      </c>
      <c r="H90" s="17" t="s">
        <v>3776</v>
      </c>
      <c r="I90" s="21">
        <v>5000</v>
      </c>
      <c r="J90" s="17" t="s">
        <v>525</v>
      </c>
      <c r="K90" s="20">
        <f>IF(FluxoCaixa10131514191827[[#This Row],[Movimento ]]="Saldo Inicial",FluxoCaixa10131514191827[[#This Row],[R$ (Valores)]],K89+FluxoCaixa10131514191827[[#This Row],[Valores Receitas / Despesas]])</f>
        <v>19990.47</v>
      </c>
      <c r="L90" s="20">
        <f>IF(FluxoCaixa10131514191827[[#This Row],[Entrada / Saída]]="Saída",FluxoCaixa10131514191827[[#This Row],[R$ (Valores)]]*-1,FluxoCaixa10131514191827[[#This Row],[R$ (Valores)]])</f>
        <v>-5000</v>
      </c>
    </row>
    <row r="91" spans="2:12">
      <c r="B91" s="48" t="s">
        <v>2478</v>
      </c>
      <c r="C91" s="48" t="s">
        <v>3716</v>
      </c>
      <c r="D91" s="16">
        <v>46210</v>
      </c>
      <c r="E91" s="48" t="s">
        <v>2413</v>
      </c>
      <c r="F91" s="17" t="s">
        <v>2</v>
      </c>
      <c r="G91" s="17" t="s">
        <v>70</v>
      </c>
      <c r="H91" s="17" t="s">
        <v>3777</v>
      </c>
      <c r="I91" s="21">
        <v>10000</v>
      </c>
      <c r="J91" s="17" t="s">
        <v>525</v>
      </c>
      <c r="K91" s="20">
        <f>IF(FluxoCaixa10131514191827[[#This Row],[Movimento ]]="Saldo Inicial",FluxoCaixa10131514191827[[#This Row],[R$ (Valores)]],K90+FluxoCaixa10131514191827[[#This Row],[Valores Receitas / Despesas]])</f>
        <v>9990.4700000000012</v>
      </c>
      <c r="L91" s="20">
        <f>IF(FluxoCaixa10131514191827[[#This Row],[Entrada / Saída]]="Saída",FluxoCaixa10131514191827[[#This Row],[R$ (Valores)]]*-1,FluxoCaixa10131514191827[[#This Row],[R$ (Valores)]])</f>
        <v>-10000</v>
      </c>
    </row>
    <row r="92" spans="2:12">
      <c r="B92" s="48" t="s">
        <v>2477</v>
      </c>
      <c r="C92" s="48" t="s">
        <v>3716</v>
      </c>
      <c r="D92" s="16">
        <v>46210</v>
      </c>
      <c r="E92" s="48" t="s">
        <v>2413</v>
      </c>
      <c r="F92" s="17" t="s">
        <v>2</v>
      </c>
      <c r="G92" s="17" t="s">
        <v>25</v>
      </c>
      <c r="H92" s="17" t="s">
        <v>3136</v>
      </c>
      <c r="I92" s="21">
        <v>530</v>
      </c>
      <c r="J92" s="17" t="s">
        <v>525</v>
      </c>
      <c r="K92" s="20">
        <f>IF(FluxoCaixa10131514191827[[#This Row],[Movimento ]]="Saldo Inicial",FluxoCaixa10131514191827[[#This Row],[R$ (Valores)]],K91+FluxoCaixa10131514191827[[#This Row],[Valores Receitas / Despesas]])</f>
        <v>9460.4700000000012</v>
      </c>
      <c r="L92" s="20">
        <f>IF(FluxoCaixa10131514191827[[#This Row],[Entrada / Saída]]="Saída",FluxoCaixa10131514191827[[#This Row],[R$ (Valores)]]*-1,FluxoCaixa10131514191827[[#This Row],[R$ (Valores)]])</f>
        <v>-530</v>
      </c>
    </row>
    <row r="93" spans="2:12">
      <c r="B93" s="48" t="s">
        <v>2477</v>
      </c>
      <c r="C93" s="48" t="s">
        <v>3716</v>
      </c>
      <c r="D93" s="16">
        <v>46210</v>
      </c>
      <c r="E93" s="48" t="s">
        <v>2413</v>
      </c>
      <c r="F93" s="17" t="s">
        <v>2</v>
      </c>
      <c r="G93" s="17" t="s">
        <v>70</v>
      </c>
      <c r="H93" s="17" t="s">
        <v>798</v>
      </c>
      <c r="I93" s="21">
        <v>650</v>
      </c>
      <c r="J93" s="17" t="s">
        <v>525</v>
      </c>
      <c r="K93" s="20">
        <f>IF(FluxoCaixa10131514191827[[#This Row],[Movimento ]]="Saldo Inicial",FluxoCaixa10131514191827[[#This Row],[R$ (Valores)]],K92+FluxoCaixa10131514191827[[#This Row],[Valores Receitas / Despesas]])</f>
        <v>8810.4700000000012</v>
      </c>
      <c r="L93" s="20">
        <f>IF(FluxoCaixa10131514191827[[#This Row],[Entrada / Saída]]="Saída",FluxoCaixa10131514191827[[#This Row],[R$ (Valores)]]*-1,FluxoCaixa10131514191827[[#This Row],[R$ (Valores)]])</f>
        <v>-650</v>
      </c>
    </row>
    <row r="94" spans="2:12">
      <c r="B94" s="48" t="s">
        <v>2477</v>
      </c>
      <c r="C94" s="48" t="s">
        <v>3716</v>
      </c>
      <c r="D94" s="16">
        <v>46210</v>
      </c>
      <c r="E94" s="48" t="s">
        <v>2413</v>
      </c>
      <c r="F94" s="17" t="s">
        <v>2</v>
      </c>
      <c r="G94" s="17" t="s">
        <v>511</v>
      </c>
      <c r="H94" s="17" t="s">
        <v>3778</v>
      </c>
      <c r="I94" s="29">
        <v>180</v>
      </c>
      <c r="J94" s="17" t="s">
        <v>525</v>
      </c>
      <c r="K94" s="20">
        <f>IF(FluxoCaixa10131514191827[[#This Row],[Movimento ]]="Saldo Inicial",FluxoCaixa10131514191827[[#This Row],[R$ (Valores)]],K93+FluxoCaixa10131514191827[[#This Row],[Valores Receitas / Despesas]])</f>
        <v>8630.4700000000012</v>
      </c>
      <c r="L94" s="20">
        <f>IF(FluxoCaixa10131514191827[[#This Row],[Entrada / Saída]]="Saída",FluxoCaixa10131514191827[[#This Row],[R$ (Valores)]]*-1,FluxoCaixa10131514191827[[#This Row],[R$ (Valores)]])</f>
        <v>-180</v>
      </c>
    </row>
    <row r="95" spans="2:12">
      <c r="B95" s="48" t="s">
        <v>2477</v>
      </c>
      <c r="C95" s="48" t="s">
        <v>3716</v>
      </c>
      <c r="D95" s="16">
        <v>46210</v>
      </c>
      <c r="E95" s="48" t="s">
        <v>2496</v>
      </c>
      <c r="F95" s="17" t="s">
        <v>2</v>
      </c>
      <c r="G95" s="17" t="s">
        <v>70</v>
      </c>
      <c r="H95" s="17" t="s">
        <v>1075</v>
      </c>
      <c r="I95" s="21">
        <v>6000</v>
      </c>
      <c r="J95" s="17" t="s">
        <v>525</v>
      </c>
      <c r="K95" s="20">
        <f>IF(FluxoCaixa10131514191827[[#This Row],[Movimento ]]="Saldo Inicial",FluxoCaixa10131514191827[[#This Row],[R$ (Valores)]],K94+FluxoCaixa10131514191827[[#This Row],[Valores Receitas / Despesas]])</f>
        <v>2630.4700000000012</v>
      </c>
      <c r="L95" s="20">
        <f>IF(FluxoCaixa10131514191827[[#This Row],[Entrada / Saída]]="Saída",FluxoCaixa10131514191827[[#This Row],[R$ (Valores)]]*-1,FluxoCaixa10131514191827[[#This Row],[R$ (Valores)]])</f>
        <v>-6000</v>
      </c>
    </row>
    <row r="96" spans="2:12">
      <c r="B96" s="48" t="s">
        <v>2477</v>
      </c>
      <c r="C96" s="48" t="s">
        <v>3716</v>
      </c>
      <c r="D96" s="16">
        <v>46210</v>
      </c>
      <c r="E96" s="48" t="s">
        <v>2496</v>
      </c>
      <c r="F96" s="17" t="s">
        <v>2</v>
      </c>
      <c r="G96" s="17" t="s">
        <v>70</v>
      </c>
      <c r="H96" s="17" t="s">
        <v>1072</v>
      </c>
      <c r="I96" s="21">
        <v>6000</v>
      </c>
      <c r="J96" s="17" t="s">
        <v>525</v>
      </c>
      <c r="K96" s="20">
        <f>IF(FluxoCaixa10131514191827[[#This Row],[Movimento ]]="Saldo Inicial",FluxoCaixa10131514191827[[#This Row],[R$ (Valores)]],K95+FluxoCaixa10131514191827[[#This Row],[Valores Receitas / Despesas]])</f>
        <v>-3369.5299999999988</v>
      </c>
      <c r="L96" s="20">
        <f>IF(FluxoCaixa10131514191827[[#This Row],[Entrada / Saída]]="Saída",FluxoCaixa10131514191827[[#This Row],[R$ (Valores)]]*-1,FluxoCaixa10131514191827[[#This Row],[R$ (Valores)]])</f>
        <v>-6000</v>
      </c>
    </row>
    <row r="97" spans="2:12">
      <c r="B97" s="48" t="s">
        <v>2477</v>
      </c>
      <c r="C97" s="48" t="s">
        <v>3716</v>
      </c>
      <c r="D97" s="16">
        <v>46210</v>
      </c>
      <c r="E97" s="48" t="s">
        <v>2496</v>
      </c>
      <c r="F97" s="17" t="s">
        <v>2</v>
      </c>
      <c r="G97" s="17" t="s">
        <v>70</v>
      </c>
      <c r="H97" s="17" t="s">
        <v>396</v>
      </c>
      <c r="I97" s="21">
        <v>6000</v>
      </c>
      <c r="J97" s="17" t="s">
        <v>525</v>
      </c>
      <c r="K97" s="20">
        <f>IF(FluxoCaixa10131514191827[[#This Row],[Movimento ]]="Saldo Inicial",FluxoCaixa10131514191827[[#This Row],[R$ (Valores)]],K96+FluxoCaixa10131514191827[[#This Row],[Valores Receitas / Despesas]])</f>
        <v>-9369.5299999999988</v>
      </c>
      <c r="L97" s="20">
        <f>IF(FluxoCaixa10131514191827[[#This Row],[Entrada / Saída]]="Saída",FluxoCaixa10131514191827[[#This Row],[R$ (Valores)]]*-1,FluxoCaixa10131514191827[[#This Row],[R$ (Valores)]])</f>
        <v>-6000</v>
      </c>
    </row>
    <row r="98" spans="2:12">
      <c r="B98" s="48" t="s">
        <v>2477</v>
      </c>
      <c r="C98" s="48" t="s">
        <v>3716</v>
      </c>
      <c r="D98" s="16">
        <v>46210</v>
      </c>
      <c r="E98" s="48" t="s">
        <v>2496</v>
      </c>
      <c r="F98" s="17" t="s">
        <v>2</v>
      </c>
      <c r="G98" s="17" t="s">
        <v>70</v>
      </c>
      <c r="H98" s="17" t="s">
        <v>1069</v>
      </c>
      <c r="I98" s="21">
        <v>6000</v>
      </c>
      <c r="J98" s="17" t="s">
        <v>525</v>
      </c>
      <c r="K98" s="20">
        <f>IF(FluxoCaixa10131514191827[[#This Row],[Movimento ]]="Saldo Inicial",FluxoCaixa10131514191827[[#This Row],[R$ (Valores)]],K97+FluxoCaixa10131514191827[[#This Row],[Valores Receitas / Despesas]])</f>
        <v>-15369.529999999999</v>
      </c>
      <c r="L98" s="20">
        <f>IF(FluxoCaixa10131514191827[[#This Row],[Entrada / Saída]]="Saída",FluxoCaixa10131514191827[[#This Row],[R$ (Valores)]]*-1,FluxoCaixa10131514191827[[#This Row],[R$ (Valores)]])</f>
        <v>-6000</v>
      </c>
    </row>
    <row r="99" spans="2:12">
      <c r="B99" s="48" t="s">
        <v>2477</v>
      </c>
      <c r="C99" s="48" t="s">
        <v>3716</v>
      </c>
      <c r="D99" s="16">
        <v>46210</v>
      </c>
      <c r="E99" s="48" t="s">
        <v>2496</v>
      </c>
      <c r="F99" s="17" t="s">
        <v>2</v>
      </c>
      <c r="G99" s="17" t="s">
        <v>70</v>
      </c>
      <c r="H99" s="17" t="s">
        <v>3560</v>
      </c>
      <c r="I99" s="21">
        <v>14924.29</v>
      </c>
      <c r="J99" s="17" t="s">
        <v>525</v>
      </c>
      <c r="K99" s="20">
        <f>IF(FluxoCaixa10131514191827[[#This Row],[Movimento ]]="Saldo Inicial",FluxoCaixa10131514191827[[#This Row],[R$ (Valores)]],K98+FluxoCaixa10131514191827[[#This Row],[Valores Receitas / Despesas]])</f>
        <v>-30293.82</v>
      </c>
      <c r="L99" s="20">
        <f>IF(FluxoCaixa10131514191827[[#This Row],[Entrada / Saída]]="Saída",FluxoCaixa10131514191827[[#This Row],[R$ (Valores)]]*-1,FluxoCaixa10131514191827[[#This Row],[R$ (Valores)]])</f>
        <v>-14924.29</v>
      </c>
    </row>
    <row r="100" spans="2:12">
      <c r="B100" s="48" t="s">
        <v>2477</v>
      </c>
      <c r="C100" s="48" t="s">
        <v>3716</v>
      </c>
      <c r="D100" s="16">
        <v>46210</v>
      </c>
      <c r="E100" s="48" t="s">
        <v>2496</v>
      </c>
      <c r="F100" s="17" t="s">
        <v>2</v>
      </c>
      <c r="G100" s="17" t="s">
        <v>70</v>
      </c>
      <c r="H100" s="17" t="s">
        <v>3456</v>
      </c>
      <c r="I100" s="21">
        <v>14529.85</v>
      </c>
      <c r="J100" s="17" t="s">
        <v>525</v>
      </c>
      <c r="K100" s="20">
        <f>IF(FluxoCaixa10131514191827[[#This Row],[Movimento ]]="Saldo Inicial",FluxoCaixa10131514191827[[#This Row],[R$ (Valores)]],K99+FluxoCaixa10131514191827[[#This Row],[Valores Receitas / Despesas]])</f>
        <v>-44823.67</v>
      </c>
      <c r="L100" s="20">
        <f>IF(FluxoCaixa10131514191827[[#This Row],[Entrada / Saída]]="Saída",FluxoCaixa10131514191827[[#This Row],[R$ (Valores)]]*-1,FluxoCaixa10131514191827[[#This Row],[R$ (Valores)]])</f>
        <v>-14529.85</v>
      </c>
    </row>
    <row r="101" spans="2:12">
      <c r="B101" s="48" t="s">
        <v>2477</v>
      </c>
      <c r="C101" s="48" t="s">
        <v>3716</v>
      </c>
      <c r="D101" s="16">
        <v>46210</v>
      </c>
      <c r="E101" s="48" t="s">
        <v>2496</v>
      </c>
      <c r="F101" s="17" t="s">
        <v>2</v>
      </c>
      <c r="G101" s="17" t="s">
        <v>70</v>
      </c>
      <c r="H101" s="17" t="s">
        <v>3326</v>
      </c>
      <c r="I101" s="21">
        <v>53605.38</v>
      </c>
      <c r="J101" s="17" t="s">
        <v>525</v>
      </c>
      <c r="K101" s="20">
        <f>IF(FluxoCaixa10131514191827[[#This Row],[Movimento ]]="Saldo Inicial",FluxoCaixa10131514191827[[#This Row],[R$ (Valores)]],K100+FluxoCaixa10131514191827[[#This Row],[Valores Receitas / Despesas]])</f>
        <v>-98429.049999999988</v>
      </c>
      <c r="L101" s="20">
        <f>IF(FluxoCaixa10131514191827[[#This Row],[Entrada / Saída]]="Saída",FluxoCaixa10131514191827[[#This Row],[R$ (Valores)]]*-1,FluxoCaixa10131514191827[[#This Row],[R$ (Valores)]])</f>
        <v>-53605.38</v>
      </c>
    </row>
    <row r="102" spans="2:12">
      <c r="B102" s="48" t="s">
        <v>2477</v>
      </c>
      <c r="C102" s="48" t="s">
        <v>3716</v>
      </c>
      <c r="D102" s="16">
        <v>46210</v>
      </c>
      <c r="E102" s="48" t="s">
        <v>2496</v>
      </c>
      <c r="F102" s="17" t="s">
        <v>2</v>
      </c>
      <c r="G102" s="17" t="s">
        <v>70</v>
      </c>
      <c r="H102" s="17" t="s">
        <v>2971</v>
      </c>
      <c r="I102" s="21">
        <v>19308.55</v>
      </c>
      <c r="J102" s="17" t="s">
        <v>525</v>
      </c>
      <c r="K102" s="20">
        <f>IF(FluxoCaixa10131514191827[[#This Row],[Movimento ]]="Saldo Inicial",FluxoCaixa10131514191827[[#This Row],[R$ (Valores)]],K101+FluxoCaixa10131514191827[[#This Row],[Valores Receitas / Despesas]])</f>
        <v>-117737.59999999999</v>
      </c>
      <c r="L102" s="20">
        <f>IF(FluxoCaixa10131514191827[[#This Row],[Entrada / Saída]]="Saída",FluxoCaixa10131514191827[[#This Row],[R$ (Valores)]]*-1,FluxoCaixa10131514191827[[#This Row],[R$ (Valores)]])</f>
        <v>-19308.55</v>
      </c>
    </row>
    <row r="103" spans="2:12">
      <c r="B103" s="48" t="s">
        <v>2477</v>
      </c>
      <c r="C103" s="48" t="s">
        <v>3716</v>
      </c>
      <c r="D103" s="16">
        <v>46210</v>
      </c>
      <c r="E103" s="48" t="s">
        <v>2496</v>
      </c>
      <c r="F103" s="17" t="s">
        <v>2</v>
      </c>
      <c r="G103" s="17" t="s">
        <v>70</v>
      </c>
      <c r="H103" s="17" t="s">
        <v>2348</v>
      </c>
      <c r="I103" s="21">
        <v>4034</v>
      </c>
      <c r="J103" s="17" t="s">
        <v>525</v>
      </c>
      <c r="K103" s="20">
        <f>IF(FluxoCaixa10131514191827[[#This Row],[Movimento ]]="Saldo Inicial",FluxoCaixa10131514191827[[#This Row],[R$ (Valores)]],K102+FluxoCaixa10131514191827[[#This Row],[Valores Receitas / Despesas]])</f>
        <v>-121771.59999999999</v>
      </c>
      <c r="L103" s="20">
        <f>IF(FluxoCaixa10131514191827[[#This Row],[Entrada / Saída]]="Saída",FluxoCaixa10131514191827[[#This Row],[R$ (Valores)]]*-1,FluxoCaixa10131514191827[[#This Row],[R$ (Valores)]])</f>
        <v>-4034</v>
      </c>
    </row>
    <row r="104" spans="2:12">
      <c r="B104" s="48" t="s">
        <v>2477</v>
      </c>
      <c r="C104" s="48" t="s">
        <v>3716</v>
      </c>
      <c r="D104" s="16">
        <v>46210</v>
      </c>
      <c r="E104" s="48" t="s">
        <v>2496</v>
      </c>
      <c r="F104" s="17" t="s">
        <v>2</v>
      </c>
      <c r="G104" s="17" t="s">
        <v>70</v>
      </c>
      <c r="H104" s="17" t="s">
        <v>3760</v>
      </c>
      <c r="I104" s="21">
        <v>8161</v>
      </c>
      <c r="J104" s="17" t="s">
        <v>525</v>
      </c>
      <c r="K104" s="20">
        <f>IF(FluxoCaixa10131514191827[[#This Row],[Movimento ]]="Saldo Inicial",FluxoCaixa10131514191827[[#This Row],[R$ (Valores)]],K103+FluxoCaixa10131514191827[[#This Row],[Valores Receitas / Despesas]])</f>
        <v>-129932.59999999999</v>
      </c>
      <c r="L104" s="20">
        <f>IF(FluxoCaixa10131514191827[[#This Row],[Entrada / Saída]]="Saída",FluxoCaixa10131514191827[[#This Row],[R$ (Valores)]]*-1,FluxoCaixa10131514191827[[#This Row],[R$ (Valores)]])</f>
        <v>-8161</v>
      </c>
    </row>
    <row r="105" spans="2:12">
      <c r="B105" s="48" t="s">
        <v>2477</v>
      </c>
      <c r="C105" s="48" t="s">
        <v>3716</v>
      </c>
      <c r="D105" s="16">
        <v>46210</v>
      </c>
      <c r="E105" s="48" t="s">
        <v>2496</v>
      </c>
      <c r="F105" s="17" t="s">
        <v>2</v>
      </c>
      <c r="G105" s="17" t="s">
        <v>70</v>
      </c>
      <c r="H105" s="17" t="s">
        <v>2570</v>
      </c>
      <c r="I105" s="21">
        <v>462</v>
      </c>
      <c r="J105" s="17" t="s">
        <v>525</v>
      </c>
      <c r="K105" s="20">
        <f>IF(FluxoCaixa10131514191827[[#This Row],[Movimento ]]="Saldo Inicial",FluxoCaixa10131514191827[[#This Row],[R$ (Valores)]],K104+FluxoCaixa10131514191827[[#This Row],[Valores Receitas / Despesas]])</f>
        <v>-130394.59999999999</v>
      </c>
      <c r="L105" s="20">
        <f>IF(FluxoCaixa10131514191827[[#This Row],[Entrada / Saída]]="Saída",FluxoCaixa10131514191827[[#This Row],[R$ (Valores)]]*-1,FluxoCaixa10131514191827[[#This Row],[R$ (Valores)]])</f>
        <v>-462</v>
      </c>
    </row>
    <row r="106" spans="2:12">
      <c r="B106" s="48" t="s">
        <v>2477</v>
      </c>
      <c r="C106" s="48" t="s">
        <v>3716</v>
      </c>
      <c r="D106" s="16">
        <v>46210</v>
      </c>
      <c r="E106" s="48" t="s">
        <v>2496</v>
      </c>
      <c r="F106" s="17" t="s">
        <v>2</v>
      </c>
      <c r="G106" s="17" t="s">
        <v>70</v>
      </c>
      <c r="H106" s="17" t="s">
        <v>1187</v>
      </c>
      <c r="I106" s="21">
        <v>2500</v>
      </c>
      <c r="J106" s="17" t="s">
        <v>525</v>
      </c>
      <c r="K106" s="20">
        <f>IF(FluxoCaixa10131514191827[[#This Row],[Movimento ]]="Saldo Inicial",FluxoCaixa10131514191827[[#This Row],[R$ (Valores)]],K105+FluxoCaixa10131514191827[[#This Row],[Valores Receitas / Despesas]])</f>
        <v>-132894.59999999998</v>
      </c>
      <c r="L106" s="20">
        <f>IF(FluxoCaixa10131514191827[[#This Row],[Entrada / Saída]]="Saída",FluxoCaixa10131514191827[[#This Row],[R$ (Valores)]]*-1,FluxoCaixa10131514191827[[#This Row],[R$ (Valores)]])</f>
        <v>-2500</v>
      </c>
    </row>
    <row r="107" spans="2:12">
      <c r="B107" s="48" t="s">
        <v>2477</v>
      </c>
      <c r="C107" s="48" t="s">
        <v>3716</v>
      </c>
      <c r="D107" s="16">
        <v>46210</v>
      </c>
      <c r="E107" s="48" t="s">
        <v>2496</v>
      </c>
      <c r="F107" s="17" t="s">
        <v>2</v>
      </c>
      <c r="G107" s="17" t="s">
        <v>70</v>
      </c>
      <c r="H107" s="17" t="s">
        <v>2574</v>
      </c>
      <c r="I107" s="21">
        <v>5000</v>
      </c>
      <c r="J107" s="17" t="s">
        <v>525</v>
      </c>
      <c r="K107" s="20">
        <f>IF(FluxoCaixa10131514191827[[#This Row],[Movimento ]]="Saldo Inicial",FluxoCaixa10131514191827[[#This Row],[R$ (Valores)]],K106+FluxoCaixa10131514191827[[#This Row],[Valores Receitas / Despesas]])</f>
        <v>-137894.59999999998</v>
      </c>
      <c r="L107" s="20">
        <f>IF(FluxoCaixa10131514191827[[#This Row],[Entrada / Saída]]="Saída",FluxoCaixa10131514191827[[#This Row],[R$ (Valores)]]*-1,FluxoCaixa10131514191827[[#This Row],[R$ (Valores)]])</f>
        <v>-5000</v>
      </c>
    </row>
    <row r="108" spans="2:12">
      <c r="B108" s="48" t="s">
        <v>2477</v>
      </c>
      <c r="C108" s="48" t="s">
        <v>3716</v>
      </c>
      <c r="D108" s="16">
        <v>46210</v>
      </c>
      <c r="E108" s="48" t="s">
        <v>2496</v>
      </c>
      <c r="F108" s="17" t="s">
        <v>2</v>
      </c>
      <c r="G108" s="17" t="s">
        <v>70</v>
      </c>
      <c r="H108" s="17" t="s">
        <v>2440</v>
      </c>
      <c r="I108" s="21">
        <v>6000</v>
      </c>
      <c r="J108" s="17" t="s">
        <v>525</v>
      </c>
      <c r="K108" s="20">
        <f>IF(FluxoCaixa10131514191827[[#This Row],[Movimento ]]="Saldo Inicial",FluxoCaixa10131514191827[[#This Row],[R$ (Valores)]],K107+FluxoCaixa10131514191827[[#This Row],[Valores Receitas / Despesas]])</f>
        <v>-143894.59999999998</v>
      </c>
      <c r="L108" s="20">
        <f>IF(FluxoCaixa10131514191827[[#This Row],[Entrada / Saída]]="Saída",FluxoCaixa10131514191827[[#This Row],[R$ (Valores)]]*-1,FluxoCaixa10131514191827[[#This Row],[R$ (Valores)]])</f>
        <v>-6000</v>
      </c>
    </row>
    <row r="109" spans="2:12">
      <c r="B109" s="48" t="s">
        <v>2477</v>
      </c>
      <c r="C109" s="48" t="s">
        <v>3716</v>
      </c>
      <c r="D109" s="16">
        <v>46210</v>
      </c>
      <c r="E109" s="48" t="s">
        <v>2496</v>
      </c>
      <c r="F109" s="17" t="s">
        <v>2</v>
      </c>
      <c r="G109" s="17" t="s">
        <v>70</v>
      </c>
      <c r="H109" s="17" t="s">
        <v>2552</v>
      </c>
      <c r="I109" s="21">
        <v>10296.98</v>
      </c>
      <c r="J109" s="17" t="s">
        <v>525</v>
      </c>
      <c r="K109" s="20">
        <f>IF(FluxoCaixa10131514191827[[#This Row],[Movimento ]]="Saldo Inicial",FluxoCaixa10131514191827[[#This Row],[R$ (Valores)]],K108+FluxoCaixa10131514191827[[#This Row],[Valores Receitas / Despesas]])</f>
        <v>-154191.57999999999</v>
      </c>
      <c r="L109" s="20">
        <f>IF(FluxoCaixa10131514191827[[#This Row],[Entrada / Saída]]="Saída",FluxoCaixa10131514191827[[#This Row],[R$ (Valores)]]*-1,FluxoCaixa10131514191827[[#This Row],[R$ (Valores)]])</f>
        <v>-10296.98</v>
      </c>
    </row>
    <row r="110" spans="2:12">
      <c r="B110" s="48" t="s">
        <v>2477</v>
      </c>
      <c r="C110" s="48" t="s">
        <v>3716</v>
      </c>
      <c r="D110" s="16">
        <v>46210</v>
      </c>
      <c r="E110" s="48" t="s">
        <v>2496</v>
      </c>
      <c r="F110" s="17" t="s">
        <v>2</v>
      </c>
      <c r="G110" s="17" t="s">
        <v>70</v>
      </c>
      <c r="H110" s="17" t="s">
        <v>2353</v>
      </c>
      <c r="I110" s="21">
        <v>54776.44</v>
      </c>
      <c r="J110" s="17" t="s">
        <v>525</v>
      </c>
      <c r="K110" s="20">
        <f>IF(FluxoCaixa10131514191827[[#This Row],[Movimento ]]="Saldo Inicial",FluxoCaixa10131514191827[[#This Row],[R$ (Valores)]],K109+FluxoCaixa10131514191827[[#This Row],[Valores Receitas / Despesas]])</f>
        <v>-208968.02</v>
      </c>
      <c r="L110" s="20">
        <f>IF(FluxoCaixa10131514191827[[#This Row],[Entrada / Saída]]="Saída",FluxoCaixa10131514191827[[#This Row],[R$ (Valores)]]*-1,FluxoCaixa10131514191827[[#This Row],[R$ (Valores)]])</f>
        <v>-54776.44</v>
      </c>
    </row>
    <row r="111" spans="2:12">
      <c r="B111" s="48" t="s">
        <v>2477</v>
      </c>
      <c r="C111" s="48" t="s">
        <v>3716</v>
      </c>
      <c r="D111" s="16">
        <v>46210</v>
      </c>
      <c r="E111" s="48" t="s">
        <v>2496</v>
      </c>
      <c r="F111" s="17" t="s">
        <v>2</v>
      </c>
      <c r="G111" s="17" t="s">
        <v>70</v>
      </c>
      <c r="H111" s="17" t="s">
        <v>2351</v>
      </c>
      <c r="I111" s="21">
        <v>2500</v>
      </c>
      <c r="J111" s="17" t="s">
        <v>525</v>
      </c>
      <c r="K111" s="20">
        <f>IF(FluxoCaixa10131514191827[[#This Row],[Movimento ]]="Saldo Inicial",FluxoCaixa10131514191827[[#This Row],[R$ (Valores)]],K110+FluxoCaixa10131514191827[[#This Row],[Valores Receitas / Despesas]])</f>
        <v>-211468.02</v>
      </c>
      <c r="L111" s="20">
        <f>IF(FluxoCaixa10131514191827[[#This Row],[Entrada / Saída]]="Saída",FluxoCaixa10131514191827[[#This Row],[R$ (Valores)]]*-1,FluxoCaixa10131514191827[[#This Row],[R$ (Valores)]])</f>
        <v>-2500</v>
      </c>
    </row>
    <row r="112" spans="2:12">
      <c r="B112" s="48" t="s">
        <v>2477</v>
      </c>
      <c r="C112" s="48" t="s">
        <v>3716</v>
      </c>
      <c r="D112" s="16">
        <v>46210</v>
      </c>
      <c r="E112" s="48" t="s">
        <v>2496</v>
      </c>
      <c r="F112" s="17" t="s">
        <v>2</v>
      </c>
      <c r="G112" s="17" t="s">
        <v>70</v>
      </c>
      <c r="H112" s="17" t="s">
        <v>3779</v>
      </c>
      <c r="I112" s="21">
        <v>15000</v>
      </c>
      <c r="J112" s="17" t="s">
        <v>525</v>
      </c>
      <c r="K112" s="20">
        <f>IF(FluxoCaixa10131514191827[[#This Row],[Movimento ]]="Saldo Inicial",FluxoCaixa10131514191827[[#This Row],[R$ (Valores)]],K111+FluxoCaixa10131514191827[[#This Row],[Valores Receitas / Despesas]])</f>
        <v>-226468.02</v>
      </c>
      <c r="L112" s="20">
        <f>IF(FluxoCaixa10131514191827[[#This Row],[Entrada / Saída]]="Saída",FluxoCaixa10131514191827[[#This Row],[R$ (Valores)]]*-1,FluxoCaixa10131514191827[[#This Row],[R$ (Valores)]])</f>
        <v>-15000</v>
      </c>
    </row>
    <row r="113" spans="2:12">
      <c r="B113" s="48" t="s">
        <v>2477</v>
      </c>
      <c r="C113" s="48" t="s">
        <v>3716</v>
      </c>
      <c r="D113" s="16">
        <v>46210</v>
      </c>
      <c r="E113" s="48" t="s">
        <v>2496</v>
      </c>
      <c r="F113" s="17" t="s">
        <v>2</v>
      </c>
      <c r="G113" s="17" t="s">
        <v>70</v>
      </c>
      <c r="H113" s="17" t="s">
        <v>2447</v>
      </c>
      <c r="I113" s="21">
        <v>88966</v>
      </c>
      <c r="J113" s="17" t="s">
        <v>525</v>
      </c>
      <c r="K113" s="20">
        <f>IF(FluxoCaixa10131514191827[[#This Row],[Movimento ]]="Saldo Inicial",FluxoCaixa10131514191827[[#This Row],[R$ (Valores)]],K112+FluxoCaixa10131514191827[[#This Row],[Valores Receitas / Despesas]])</f>
        <v>-315434.02</v>
      </c>
      <c r="L113" s="20">
        <f>IF(FluxoCaixa10131514191827[[#This Row],[Entrada / Saída]]="Saída",FluxoCaixa10131514191827[[#This Row],[R$ (Valores)]]*-1,FluxoCaixa10131514191827[[#This Row],[R$ (Valores)]])</f>
        <v>-88966</v>
      </c>
    </row>
    <row r="114" spans="2:12">
      <c r="B114" s="48" t="s">
        <v>2477</v>
      </c>
      <c r="C114" s="48" t="s">
        <v>3716</v>
      </c>
      <c r="D114" s="16">
        <v>46210</v>
      </c>
      <c r="E114" s="48" t="s">
        <v>2496</v>
      </c>
      <c r="F114" s="17" t="s">
        <v>2</v>
      </c>
      <c r="G114" s="17" t="s">
        <v>70</v>
      </c>
      <c r="H114" s="17" t="s">
        <v>2789</v>
      </c>
      <c r="I114" s="21">
        <v>4500</v>
      </c>
      <c r="J114" s="17" t="s">
        <v>525</v>
      </c>
      <c r="K114" s="20">
        <f>IF(FluxoCaixa10131514191827[[#This Row],[Movimento ]]="Saldo Inicial",FluxoCaixa10131514191827[[#This Row],[R$ (Valores)]],K113+FluxoCaixa10131514191827[[#This Row],[Valores Receitas / Despesas]])</f>
        <v>-319934.02</v>
      </c>
      <c r="L114" s="20">
        <f>IF(FluxoCaixa10131514191827[[#This Row],[Entrada / Saída]]="Saída",FluxoCaixa10131514191827[[#This Row],[R$ (Valores)]]*-1,FluxoCaixa10131514191827[[#This Row],[R$ (Valores)]])</f>
        <v>-4500</v>
      </c>
    </row>
    <row r="115" spans="2:12">
      <c r="B115" s="48" t="s">
        <v>2477</v>
      </c>
      <c r="C115" s="48" t="s">
        <v>3716</v>
      </c>
      <c r="D115" s="16">
        <v>46210</v>
      </c>
      <c r="E115" s="48" t="s">
        <v>2496</v>
      </c>
      <c r="F115" s="17" t="s">
        <v>2</v>
      </c>
      <c r="G115" s="17" t="s">
        <v>70</v>
      </c>
      <c r="H115" s="17" t="s">
        <v>2652</v>
      </c>
      <c r="I115" s="21">
        <v>10000</v>
      </c>
      <c r="J115" s="17" t="s">
        <v>525</v>
      </c>
      <c r="K115" s="20">
        <f>IF(FluxoCaixa10131514191827[[#This Row],[Movimento ]]="Saldo Inicial",FluxoCaixa10131514191827[[#This Row],[R$ (Valores)]],K114+FluxoCaixa10131514191827[[#This Row],[Valores Receitas / Despesas]])</f>
        <v>-329934.02</v>
      </c>
      <c r="L115" s="20">
        <f>IF(FluxoCaixa10131514191827[[#This Row],[Entrada / Saída]]="Saída",FluxoCaixa10131514191827[[#This Row],[R$ (Valores)]]*-1,FluxoCaixa10131514191827[[#This Row],[R$ (Valores)]])</f>
        <v>-10000</v>
      </c>
    </row>
    <row r="116" spans="2:12">
      <c r="B116" s="48" t="s">
        <v>2477</v>
      </c>
      <c r="C116" s="48" t="s">
        <v>3716</v>
      </c>
      <c r="D116" s="16">
        <v>46210</v>
      </c>
      <c r="E116" s="48" t="s">
        <v>2496</v>
      </c>
      <c r="F116" s="17" t="s">
        <v>2</v>
      </c>
      <c r="G116" s="17" t="s">
        <v>70</v>
      </c>
      <c r="H116" s="17" t="s">
        <v>2093</v>
      </c>
      <c r="I116" s="21">
        <v>29000</v>
      </c>
      <c r="J116" s="17" t="s">
        <v>525</v>
      </c>
      <c r="K116" s="20">
        <f>IF(FluxoCaixa10131514191827[[#This Row],[Movimento ]]="Saldo Inicial",FluxoCaixa10131514191827[[#This Row],[R$ (Valores)]],K115+FluxoCaixa10131514191827[[#This Row],[Valores Receitas / Despesas]])</f>
        <v>-358934.02</v>
      </c>
      <c r="L116" s="20">
        <f>IF(FluxoCaixa10131514191827[[#This Row],[Entrada / Saída]]="Saída",FluxoCaixa10131514191827[[#This Row],[R$ (Valores)]]*-1,FluxoCaixa10131514191827[[#This Row],[R$ (Valores)]])</f>
        <v>-29000</v>
      </c>
    </row>
    <row r="117" spans="2:12">
      <c r="B117" s="48" t="s">
        <v>2477</v>
      </c>
      <c r="C117" s="48" t="s">
        <v>3716</v>
      </c>
      <c r="D117" s="16">
        <v>46210</v>
      </c>
      <c r="E117" s="48" t="s">
        <v>2496</v>
      </c>
      <c r="F117" s="17" t="s">
        <v>2</v>
      </c>
      <c r="G117" s="17" t="s">
        <v>70</v>
      </c>
      <c r="H117" s="17" t="s">
        <v>3250</v>
      </c>
      <c r="I117" s="21">
        <v>14500</v>
      </c>
      <c r="J117" s="17" t="s">
        <v>525</v>
      </c>
      <c r="K117" s="20">
        <f>IF(FluxoCaixa10131514191827[[#This Row],[Movimento ]]="Saldo Inicial",FluxoCaixa10131514191827[[#This Row],[R$ (Valores)]],K116+FluxoCaixa10131514191827[[#This Row],[Valores Receitas / Despesas]])</f>
        <v>-373434.02</v>
      </c>
      <c r="L117" s="20">
        <f>IF(FluxoCaixa10131514191827[[#This Row],[Entrada / Saída]]="Saída",FluxoCaixa10131514191827[[#This Row],[R$ (Valores)]]*-1,FluxoCaixa10131514191827[[#This Row],[R$ (Valores)]])</f>
        <v>-14500</v>
      </c>
    </row>
    <row r="118" spans="2:12">
      <c r="B118" s="48" t="s">
        <v>2477</v>
      </c>
      <c r="C118" s="48" t="s">
        <v>3716</v>
      </c>
      <c r="D118" s="16">
        <v>46210</v>
      </c>
      <c r="E118" s="48" t="s">
        <v>2496</v>
      </c>
      <c r="F118" s="17" t="s">
        <v>2</v>
      </c>
      <c r="G118" s="17" t="s">
        <v>70</v>
      </c>
      <c r="H118" s="17" t="s">
        <v>2973</v>
      </c>
      <c r="I118" s="21">
        <v>13500</v>
      </c>
      <c r="J118" s="17" t="s">
        <v>525</v>
      </c>
      <c r="K118" s="20">
        <f>IF(FluxoCaixa10131514191827[[#This Row],[Movimento ]]="Saldo Inicial",FluxoCaixa10131514191827[[#This Row],[R$ (Valores)]],K117+FluxoCaixa10131514191827[[#This Row],[Valores Receitas / Despesas]])</f>
        <v>-386934.02</v>
      </c>
      <c r="L118" s="20">
        <f>IF(FluxoCaixa10131514191827[[#This Row],[Entrada / Saída]]="Saída",FluxoCaixa10131514191827[[#This Row],[R$ (Valores)]]*-1,FluxoCaixa10131514191827[[#This Row],[R$ (Valores)]])</f>
        <v>-13500</v>
      </c>
    </row>
    <row r="119" spans="2:12">
      <c r="B119" s="48" t="s">
        <v>2478</v>
      </c>
      <c r="C119" s="48" t="s">
        <v>3716</v>
      </c>
      <c r="D119" s="16">
        <v>46210</v>
      </c>
      <c r="E119" s="48" t="s">
        <v>2413</v>
      </c>
      <c r="F119" s="17" t="s">
        <v>1</v>
      </c>
      <c r="G119" s="17" t="s">
        <v>75</v>
      </c>
      <c r="H119" s="17" t="s">
        <v>75</v>
      </c>
      <c r="I119" s="21">
        <v>450000</v>
      </c>
      <c r="J119" s="17" t="s">
        <v>525</v>
      </c>
      <c r="K119" s="20">
        <f>IF(FluxoCaixa10131514191827[[#This Row],[Movimento ]]="Saldo Inicial",FluxoCaixa10131514191827[[#This Row],[R$ (Valores)]],K118+FluxoCaixa10131514191827[[#This Row],[Valores Receitas / Despesas]])</f>
        <v>63065.979999999981</v>
      </c>
      <c r="L119" s="20">
        <f>IF(FluxoCaixa10131514191827[[#This Row],[Entrada / Saída]]="Saída",FluxoCaixa10131514191827[[#This Row],[R$ (Valores)]]*-1,FluxoCaixa10131514191827[[#This Row],[R$ (Valores)]])</f>
        <v>450000</v>
      </c>
    </row>
    <row r="120" spans="2:12">
      <c r="B120" s="48" t="s">
        <v>2478</v>
      </c>
      <c r="C120" s="48" t="s">
        <v>3716</v>
      </c>
      <c r="D120" s="16">
        <v>46210</v>
      </c>
      <c r="E120" s="48" t="s">
        <v>2413</v>
      </c>
      <c r="F120" s="17" t="s">
        <v>2</v>
      </c>
      <c r="G120" s="17" t="s">
        <v>152</v>
      </c>
      <c r="H120" s="17" t="s">
        <v>3780</v>
      </c>
      <c r="I120" s="21">
        <v>25848.51</v>
      </c>
      <c r="J120" s="17" t="s">
        <v>525</v>
      </c>
      <c r="K120" s="20">
        <f>IF(FluxoCaixa10131514191827[[#This Row],[Movimento ]]="Saldo Inicial",FluxoCaixa10131514191827[[#This Row],[R$ (Valores)]],K119+FluxoCaixa10131514191827[[#This Row],[Valores Receitas / Despesas]])</f>
        <v>37217.469999999987</v>
      </c>
      <c r="L120" s="20">
        <f>IF(FluxoCaixa10131514191827[[#This Row],[Entrada / Saída]]="Saída",FluxoCaixa10131514191827[[#This Row],[R$ (Valores)]]*-1,FluxoCaixa10131514191827[[#This Row],[R$ (Valores)]])</f>
        <v>-25848.51</v>
      </c>
    </row>
    <row r="121" spans="2:12">
      <c r="B121" s="48" t="s">
        <v>2478</v>
      </c>
      <c r="C121" s="48" t="s">
        <v>3716</v>
      </c>
      <c r="D121" s="16">
        <v>46211</v>
      </c>
      <c r="E121" s="48" t="s">
        <v>2417</v>
      </c>
      <c r="F121" s="17" t="s">
        <v>2</v>
      </c>
      <c r="G121" s="17" t="s">
        <v>28</v>
      </c>
      <c r="H121" s="17" t="s">
        <v>3781</v>
      </c>
      <c r="I121" s="21">
        <v>3000</v>
      </c>
      <c r="J121" s="17" t="s">
        <v>525</v>
      </c>
      <c r="K121" s="20">
        <f>IF(FluxoCaixa10131514191827[[#This Row],[Movimento ]]="Saldo Inicial",FluxoCaixa10131514191827[[#This Row],[R$ (Valores)]],K120+FluxoCaixa10131514191827[[#This Row],[Valores Receitas / Despesas]])</f>
        <v>34217.469999999987</v>
      </c>
      <c r="L121" s="20">
        <f>IF(FluxoCaixa10131514191827[[#This Row],[Entrada / Saída]]="Saída",FluxoCaixa10131514191827[[#This Row],[R$ (Valores)]]*-1,FluxoCaixa10131514191827[[#This Row],[R$ (Valores)]])</f>
        <v>-3000</v>
      </c>
    </row>
    <row r="122" spans="2:12">
      <c r="B122" s="48" t="s">
        <v>2477</v>
      </c>
      <c r="C122" s="48" t="s">
        <v>3716</v>
      </c>
      <c r="D122" s="16">
        <v>46211</v>
      </c>
      <c r="E122" s="48" t="s">
        <v>2413</v>
      </c>
      <c r="F122" s="17" t="s">
        <v>2</v>
      </c>
      <c r="G122" s="17" t="s">
        <v>76</v>
      </c>
      <c r="H122" s="17" t="s">
        <v>3782</v>
      </c>
      <c r="I122" s="21">
        <v>140</v>
      </c>
      <c r="J122" s="17" t="s">
        <v>525</v>
      </c>
      <c r="K122" s="20">
        <f>IF(FluxoCaixa10131514191827[[#This Row],[Movimento ]]="Saldo Inicial",FluxoCaixa10131514191827[[#This Row],[R$ (Valores)]],K121+FluxoCaixa10131514191827[[#This Row],[Valores Receitas / Despesas]])</f>
        <v>34077.469999999987</v>
      </c>
      <c r="L122" s="20">
        <f>IF(FluxoCaixa10131514191827[[#This Row],[Entrada / Saída]]="Saída",FluxoCaixa10131514191827[[#This Row],[R$ (Valores)]]*-1,FluxoCaixa10131514191827[[#This Row],[R$ (Valores)]])</f>
        <v>-140</v>
      </c>
    </row>
    <row r="123" spans="2:12">
      <c r="B123" s="48" t="s">
        <v>2477</v>
      </c>
      <c r="C123" s="48" t="s">
        <v>3716</v>
      </c>
      <c r="D123" s="16">
        <v>46211</v>
      </c>
      <c r="E123" s="48" t="s">
        <v>2413</v>
      </c>
      <c r="F123" s="17" t="s">
        <v>2</v>
      </c>
      <c r="G123" s="17" t="s">
        <v>26</v>
      </c>
      <c r="H123" s="17" t="s">
        <v>3783</v>
      </c>
      <c r="I123" s="21">
        <v>110</v>
      </c>
      <c r="J123" s="17" t="s">
        <v>525</v>
      </c>
      <c r="K123" s="20">
        <f>IF(FluxoCaixa10131514191827[[#This Row],[Movimento ]]="Saldo Inicial",FluxoCaixa10131514191827[[#This Row],[R$ (Valores)]],K122+FluxoCaixa10131514191827[[#This Row],[Valores Receitas / Despesas]])</f>
        <v>33967.469999999987</v>
      </c>
      <c r="L123" s="20">
        <f>IF(FluxoCaixa10131514191827[[#This Row],[Entrada / Saída]]="Saída",FluxoCaixa10131514191827[[#This Row],[R$ (Valores)]]*-1,FluxoCaixa10131514191827[[#This Row],[R$ (Valores)]])</f>
        <v>-110</v>
      </c>
    </row>
    <row r="124" spans="2:12">
      <c r="B124" s="48" t="s">
        <v>2477</v>
      </c>
      <c r="C124" s="48" t="s">
        <v>3716</v>
      </c>
      <c r="D124" s="16">
        <v>46211</v>
      </c>
      <c r="E124" s="48" t="s">
        <v>2413</v>
      </c>
      <c r="F124" s="17" t="s">
        <v>2</v>
      </c>
      <c r="G124" s="17" t="s">
        <v>17</v>
      </c>
      <c r="H124" s="17" t="s">
        <v>2775</v>
      </c>
      <c r="I124" s="21">
        <v>109.51</v>
      </c>
      <c r="J124" s="17" t="s">
        <v>525</v>
      </c>
      <c r="K124" s="20">
        <f>IF(FluxoCaixa10131514191827[[#This Row],[Movimento ]]="Saldo Inicial",FluxoCaixa10131514191827[[#This Row],[R$ (Valores)]],K123+FluxoCaixa10131514191827[[#This Row],[Valores Receitas / Despesas]])</f>
        <v>33857.959999999985</v>
      </c>
      <c r="L124" s="20">
        <f>IF(FluxoCaixa10131514191827[[#This Row],[Entrada / Saída]]="Saída",FluxoCaixa10131514191827[[#This Row],[R$ (Valores)]]*-1,FluxoCaixa10131514191827[[#This Row],[R$ (Valores)]])</f>
        <v>-109.51</v>
      </c>
    </row>
    <row r="125" spans="2:12">
      <c r="B125" s="48" t="s">
        <v>2477</v>
      </c>
      <c r="C125" s="48" t="s">
        <v>3716</v>
      </c>
      <c r="D125" s="16">
        <v>46211</v>
      </c>
      <c r="E125" s="48" t="s">
        <v>2417</v>
      </c>
      <c r="F125" s="17" t="s">
        <v>2</v>
      </c>
      <c r="G125" s="17" t="s">
        <v>105</v>
      </c>
      <c r="H125" s="17" t="s">
        <v>3784</v>
      </c>
      <c r="I125" s="29">
        <v>1200</v>
      </c>
      <c r="J125" s="17" t="s">
        <v>525</v>
      </c>
      <c r="K125" s="20">
        <f>IF(FluxoCaixa10131514191827[[#This Row],[Movimento ]]="Saldo Inicial",FluxoCaixa10131514191827[[#This Row],[R$ (Valores)]],K124+FluxoCaixa10131514191827[[#This Row],[Valores Receitas / Despesas]])</f>
        <v>32657.959999999985</v>
      </c>
      <c r="L125" s="20">
        <f>IF(FluxoCaixa10131514191827[[#This Row],[Entrada / Saída]]="Saída",FluxoCaixa10131514191827[[#This Row],[R$ (Valores)]]*-1,FluxoCaixa10131514191827[[#This Row],[R$ (Valores)]])</f>
        <v>-1200</v>
      </c>
    </row>
    <row r="126" spans="2:12">
      <c r="B126" s="48" t="s">
        <v>2478</v>
      </c>
      <c r="C126" s="48" t="s">
        <v>3716</v>
      </c>
      <c r="D126" s="16">
        <v>46211</v>
      </c>
      <c r="E126" s="48" t="s">
        <v>2417</v>
      </c>
      <c r="F126" s="17" t="s">
        <v>2</v>
      </c>
      <c r="G126" s="17" t="s">
        <v>32</v>
      </c>
      <c r="H126" s="17" t="s">
        <v>3785</v>
      </c>
      <c r="I126" s="29">
        <v>113.63</v>
      </c>
      <c r="J126" s="17" t="s">
        <v>525</v>
      </c>
      <c r="K126" s="20">
        <f>IF(FluxoCaixa10131514191827[[#This Row],[Movimento ]]="Saldo Inicial",FluxoCaixa10131514191827[[#This Row],[R$ (Valores)]],K125+FluxoCaixa10131514191827[[#This Row],[Valores Receitas / Despesas]])</f>
        <v>32544.329999999984</v>
      </c>
      <c r="L126" s="20">
        <f>IF(FluxoCaixa10131514191827[[#This Row],[Entrada / Saída]]="Saída",FluxoCaixa10131514191827[[#This Row],[R$ (Valores)]]*-1,FluxoCaixa10131514191827[[#This Row],[R$ (Valores)]])</f>
        <v>-113.63</v>
      </c>
    </row>
    <row r="127" spans="2:12">
      <c r="B127" s="48" t="s">
        <v>2478</v>
      </c>
      <c r="C127" s="48" t="s">
        <v>3716</v>
      </c>
      <c r="D127" s="16">
        <v>46211</v>
      </c>
      <c r="E127" s="48" t="s">
        <v>2417</v>
      </c>
      <c r="F127" s="17" t="s">
        <v>2</v>
      </c>
      <c r="G127" s="17" t="s">
        <v>32</v>
      </c>
      <c r="H127" s="17" t="s">
        <v>3785</v>
      </c>
      <c r="I127" s="29">
        <v>2789.19</v>
      </c>
      <c r="J127" s="17" t="s">
        <v>525</v>
      </c>
      <c r="K127" s="20">
        <f>IF(FluxoCaixa10131514191827[[#This Row],[Movimento ]]="Saldo Inicial",FluxoCaixa10131514191827[[#This Row],[R$ (Valores)]],K126+FluxoCaixa10131514191827[[#This Row],[Valores Receitas / Despesas]])</f>
        <v>29755.139999999985</v>
      </c>
      <c r="L127" s="20">
        <f>IF(FluxoCaixa10131514191827[[#This Row],[Entrada / Saída]]="Saída",FluxoCaixa10131514191827[[#This Row],[R$ (Valores)]]*-1,FluxoCaixa10131514191827[[#This Row],[R$ (Valores)]])</f>
        <v>-2789.19</v>
      </c>
    </row>
    <row r="128" spans="2:12">
      <c r="B128" s="48" t="s">
        <v>2478</v>
      </c>
      <c r="C128" s="48" t="s">
        <v>3716</v>
      </c>
      <c r="D128" s="16">
        <v>46211</v>
      </c>
      <c r="E128" s="48" t="s">
        <v>2413</v>
      </c>
      <c r="F128" s="17" t="s">
        <v>2</v>
      </c>
      <c r="G128" s="17" t="s">
        <v>27</v>
      </c>
      <c r="H128" s="17" t="s">
        <v>3786</v>
      </c>
      <c r="I128" s="29">
        <v>1200</v>
      </c>
      <c r="J128" s="17" t="s">
        <v>525</v>
      </c>
      <c r="K128" s="20">
        <f>IF(FluxoCaixa10131514191827[[#This Row],[Movimento ]]="Saldo Inicial",FluxoCaixa10131514191827[[#This Row],[R$ (Valores)]],K127+FluxoCaixa10131514191827[[#This Row],[Valores Receitas / Despesas]])</f>
        <v>28555.139999999985</v>
      </c>
      <c r="L128" s="20">
        <f>IF(FluxoCaixa10131514191827[[#This Row],[Entrada / Saída]]="Saída",FluxoCaixa10131514191827[[#This Row],[R$ (Valores)]]*-1,FluxoCaixa10131514191827[[#This Row],[R$ (Valores)]])</f>
        <v>-1200</v>
      </c>
    </row>
    <row r="129" spans="2:12">
      <c r="B129" s="48" t="s">
        <v>2477</v>
      </c>
      <c r="C129" s="48" t="s">
        <v>3716</v>
      </c>
      <c r="D129" s="16">
        <v>46211</v>
      </c>
      <c r="E129" s="48" t="s">
        <v>2417</v>
      </c>
      <c r="F129" s="17" t="s">
        <v>2</v>
      </c>
      <c r="G129" s="17" t="s">
        <v>27</v>
      </c>
      <c r="H129" s="17" t="s">
        <v>3787</v>
      </c>
      <c r="I129" s="29">
        <v>1050</v>
      </c>
      <c r="J129" s="17" t="s">
        <v>525</v>
      </c>
      <c r="K129" s="20">
        <f>IF(FluxoCaixa10131514191827[[#This Row],[Movimento ]]="Saldo Inicial",FluxoCaixa10131514191827[[#This Row],[R$ (Valores)]],K128+FluxoCaixa10131514191827[[#This Row],[Valores Receitas / Despesas]])</f>
        <v>27505.139999999985</v>
      </c>
      <c r="L129" s="20">
        <f>IF(FluxoCaixa10131514191827[[#This Row],[Entrada / Saída]]="Saída",FluxoCaixa10131514191827[[#This Row],[R$ (Valores)]]*-1,FluxoCaixa10131514191827[[#This Row],[R$ (Valores)]])</f>
        <v>-1050</v>
      </c>
    </row>
    <row r="130" spans="2:12">
      <c r="B130" s="48" t="s">
        <v>2477</v>
      </c>
      <c r="C130" s="48" t="s">
        <v>3716</v>
      </c>
      <c r="D130" s="16">
        <v>46211</v>
      </c>
      <c r="E130" s="48" t="s">
        <v>2413</v>
      </c>
      <c r="F130" s="17" t="s">
        <v>2</v>
      </c>
      <c r="G130" s="17" t="s">
        <v>28</v>
      </c>
      <c r="H130" s="17" t="s">
        <v>2018</v>
      </c>
      <c r="I130" s="29">
        <v>1040</v>
      </c>
      <c r="J130" s="17" t="s">
        <v>525</v>
      </c>
      <c r="K130" s="20">
        <f>IF(FluxoCaixa10131514191827[[#This Row],[Movimento ]]="Saldo Inicial",FluxoCaixa10131514191827[[#This Row],[R$ (Valores)]],K129+FluxoCaixa10131514191827[[#This Row],[Valores Receitas / Despesas]])</f>
        <v>26465.139999999985</v>
      </c>
      <c r="L130" s="20">
        <f>IF(FluxoCaixa10131514191827[[#This Row],[Entrada / Saída]]="Saída",FluxoCaixa10131514191827[[#This Row],[R$ (Valores)]]*-1,FluxoCaixa10131514191827[[#This Row],[R$ (Valores)]])</f>
        <v>-1040</v>
      </c>
    </row>
    <row r="131" spans="2:12">
      <c r="B131" s="48" t="s">
        <v>2477</v>
      </c>
      <c r="C131" s="48" t="s">
        <v>3716</v>
      </c>
      <c r="D131" s="16">
        <v>46211</v>
      </c>
      <c r="E131" s="48" t="s">
        <v>2413</v>
      </c>
      <c r="F131" s="17" t="s">
        <v>2</v>
      </c>
      <c r="G131" s="17" t="s">
        <v>28</v>
      </c>
      <c r="H131" s="17" t="s">
        <v>2016</v>
      </c>
      <c r="I131" s="29">
        <v>835.53</v>
      </c>
      <c r="J131" s="17" t="s">
        <v>525</v>
      </c>
      <c r="K131" s="20">
        <f>IF(FluxoCaixa10131514191827[[#This Row],[Movimento ]]="Saldo Inicial",FluxoCaixa10131514191827[[#This Row],[R$ (Valores)]],K130+FluxoCaixa10131514191827[[#This Row],[Valores Receitas / Despesas]])</f>
        <v>25629.609999999986</v>
      </c>
      <c r="L131" s="20">
        <f>IF(FluxoCaixa10131514191827[[#This Row],[Entrada / Saída]]="Saída",FluxoCaixa10131514191827[[#This Row],[R$ (Valores)]]*-1,FluxoCaixa10131514191827[[#This Row],[R$ (Valores)]])</f>
        <v>-835.53</v>
      </c>
    </row>
    <row r="132" spans="2:12">
      <c r="B132" s="48" t="s">
        <v>2478</v>
      </c>
      <c r="C132" s="48" t="s">
        <v>3716</v>
      </c>
      <c r="D132" s="16">
        <v>46211</v>
      </c>
      <c r="E132" s="48" t="s">
        <v>2496</v>
      </c>
      <c r="F132" s="17" t="s">
        <v>2</v>
      </c>
      <c r="G132" s="17" t="s">
        <v>70</v>
      </c>
      <c r="H132" s="17" t="s">
        <v>1987</v>
      </c>
      <c r="I132" s="29">
        <v>1000</v>
      </c>
      <c r="J132" s="17" t="s">
        <v>525</v>
      </c>
      <c r="K132" s="20">
        <f>IF(FluxoCaixa10131514191827[[#This Row],[Movimento ]]="Saldo Inicial",FluxoCaixa10131514191827[[#This Row],[R$ (Valores)]],K131+FluxoCaixa10131514191827[[#This Row],[Valores Receitas / Despesas]])</f>
        <v>24629.609999999986</v>
      </c>
      <c r="L132" s="20">
        <f>IF(FluxoCaixa10131514191827[[#This Row],[Entrada / Saída]]="Saída",FluxoCaixa10131514191827[[#This Row],[R$ (Valores)]]*-1,FluxoCaixa10131514191827[[#This Row],[R$ (Valores)]])</f>
        <v>-1000</v>
      </c>
    </row>
    <row r="133" spans="2:12">
      <c r="B133" s="48" t="s">
        <v>2478</v>
      </c>
      <c r="C133" s="48" t="s">
        <v>3716</v>
      </c>
      <c r="D133" s="16">
        <v>46212</v>
      </c>
      <c r="E133" s="48" t="s">
        <v>2413</v>
      </c>
      <c r="F133" s="17" t="s">
        <v>2</v>
      </c>
      <c r="G133" s="17" t="s">
        <v>23</v>
      </c>
      <c r="H133" s="17" t="s">
        <v>3471</v>
      </c>
      <c r="I133" s="29">
        <v>4460.3999999999996</v>
      </c>
      <c r="J133" s="17" t="s">
        <v>525</v>
      </c>
      <c r="K133" s="20">
        <f>IF(FluxoCaixa10131514191827[[#This Row],[Movimento ]]="Saldo Inicial",FluxoCaixa10131514191827[[#This Row],[R$ (Valores)]],K132+FluxoCaixa10131514191827[[#This Row],[Valores Receitas / Despesas]])</f>
        <v>20169.209999999985</v>
      </c>
      <c r="L133" s="20">
        <f>IF(FluxoCaixa10131514191827[[#This Row],[Entrada / Saída]]="Saída",FluxoCaixa10131514191827[[#This Row],[R$ (Valores)]]*-1,FluxoCaixa10131514191827[[#This Row],[R$ (Valores)]])</f>
        <v>-4460.3999999999996</v>
      </c>
    </row>
    <row r="134" spans="2:12">
      <c r="B134" s="48" t="s">
        <v>2478</v>
      </c>
      <c r="C134" s="48" t="s">
        <v>3716</v>
      </c>
      <c r="D134" s="16">
        <v>46212</v>
      </c>
      <c r="E134" s="48" t="s">
        <v>2413</v>
      </c>
      <c r="F134" s="17" t="s">
        <v>2</v>
      </c>
      <c r="G134" s="17" t="s">
        <v>25</v>
      </c>
      <c r="H134" s="17" t="s">
        <v>2946</v>
      </c>
      <c r="I134" s="29">
        <v>260</v>
      </c>
      <c r="J134" s="17" t="s">
        <v>525</v>
      </c>
      <c r="K134" s="20">
        <f>IF(FluxoCaixa10131514191827[[#This Row],[Movimento ]]="Saldo Inicial",FluxoCaixa10131514191827[[#This Row],[R$ (Valores)]],K133+FluxoCaixa10131514191827[[#This Row],[Valores Receitas / Despesas]])</f>
        <v>19909.209999999985</v>
      </c>
      <c r="L134" s="20">
        <f>IF(FluxoCaixa10131514191827[[#This Row],[Entrada / Saída]]="Saída",FluxoCaixa10131514191827[[#This Row],[R$ (Valores)]]*-1,FluxoCaixa10131514191827[[#This Row],[R$ (Valores)]])</f>
        <v>-260</v>
      </c>
    </row>
    <row r="135" spans="2:12">
      <c r="B135" s="48" t="s">
        <v>2478</v>
      </c>
      <c r="C135" s="48" t="s">
        <v>3716</v>
      </c>
      <c r="D135" s="16">
        <v>46212</v>
      </c>
      <c r="E135" s="48" t="s">
        <v>2413</v>
      </c>
      <c r="F135" s="17" t="s">
        <v>2</v>
      </c>
      <c r="G135" s="17" t="s">
        <v>71</v>
      </c>
      <c r="H135" s="17" t="s">
        <v>3788</v>
      </c>
      <c r="I135" s="29">
        <v>1143.9000000000001</v>
      </c>
      <c r="J135" s="17" t="s">
        <v>525</v>
      </c>
      <c r="K135" s="20">
        <f>IF(FluxoCaixa10131514191827[[#This Row],[Movimento ]]="Saldo Inicial",FluxoCaixa10131514191827[[#This Row],[R$ (Valores)]],K134+FluxoCaixa10131514191827[[#This Row],[Valores Receitas / Despesas]])</f>
        <v>18765.309999999983</v>
      </c>
      <c r="L135" s="20">
        <f>IF(FluxoCaixa10131514191827[[#This Row],[Entrada / Saída]]="Saída",FluxoCaixa10131514191827[[#This Row],[R$ (Valores)]]*-1,FluxoCaixa10131514191827[[#This Row],[R$ (Valores)]])</f>
        <v>-1143.9000000000001</v>
      </c>
    </row>
    <row r="136" spans="2:12">
      <c r="B136" s="48" t="s">
        <v>2478</v>
      </c>
      <c r="C136" s="48" t="s">
        <v>3716</v>
      </c>
      <c r="D136" s="16">
        <v>46212</v>
      </c>
      <c r="E136" s="48" t="s">
        <v>2417</v>
      </c>
      <c r="F136" s="17" t="s">
        <v>2</v>
      </c>
      <c r="G136" s="17" t="s">
        <v>61</v>
      </c>
      <c r="H136" s="17" t="s">
        <v>3789</v>
      </c>
      <c r="I136" s="29">
        <v>7136.58</v>
      </c>
      <c r="J136" s="17" t="s">
        <v>525</v>
      </c>
      <c r="K136" s="20">
        <f>IF(FluxoCaixa10131514191827[[#This Row],[Movimento ]]="Saldo Inicial",FluxoCaixa10131514191827[[#This Row],[R$ (Valores)]],K135+FluxoCaixa10131514191827[[#This Row],[Valores Receitas / Despesas]])</f>
        <v>11628.729999999983</v>
      </c>
      <c r="L136" s="20">
        <f>IF(FluxoCaixa10131514191827[[#This Row],[Entrada / Saída]]="Saída",FluxoCaixa10131514191827[[#This Row],[R$ (Valores)]]*-1,FluxoCaixa10131514191827[[#This Row],[R$ (Valores)]])</f>
        <v>-7136.58</v>
      </c>
    </row>
    <row r="137" spans="2:12">
      <c r="B137" s="48" t="s">
        <v>2478</v>
      </c>
      <c r="C137" s="48" t="s">
        <v>3716</v>
      </c>
      <c r="D137" s="16">
        <v>46212</v>
      </c>
      <c r="E137" s="48" t="s">
        <v>2417</v>
      </c>
      <c r="F137" s="17" t="s">
        <v>2</v>
      </c>
      <c r="G137" s="17" t="s">
        <v>70</v>
      </c>
      <c r="H137" s="17" t="s">
        <v>3675</v>
      </c>
      <c r="I137" s="29">
        <v>11000</v>
      </c>
      <c r="J137" s="17" t="s">
        <v>525</v>
      </c>
      <c r="K137" s="20">
        <f>IF(FluxoCaixa10131514191827[[#This Row],[Movimento ]]="Saldo Inicial",FluxoCaixa10131514191827[[#This Row],[R$ (Valores)]],K136+FluxoCaixa10131514191827[[#This Row],[Valores Receitas / Despesas]])</f>
        <v>628.72999999998319</v>
      </c>
      <c r="L137" s="20">
        <f>IF(FluxoCaixa10131514191827[[#This Row],[Entrada / Saída]]="Saída",FluxoCaixa10131514191827[[#This Row],[R$ (Valores)]]*-1,FluxoCaixa10131514191827[[#This Row],[R$ (Valores)]])</f>
        <v>-11000</v>
      </c>
    </row>
    <row r="138" spans="2:12">
      <c r="B138" s="48" t="s">
        <v>2478</v>
      </c>
      <c r="C138" s="48" t="s">
        <v>3716</v>
      </c>
      <c r="D138" s="16">
        <v>46212</v>
      </c>
      <c r="E138" s="48" t="s">
        <v>2413</v>
      </c>
      <c r="F138" s="17" t="s">
        <v>2</v>
      </c>
      <c r="G138" s="17" t="s">
        <v>507</v>
      </c>
      <c r="H138" s="17" t="s">
        <v>3790</v>
      </c>
      <c r="I138" s="29">
        <v>68.17</v>
      </c>
      <c r="J138" s="17" t="s">
        <v>525</v>
      </c>
      <c r="K138" s="20">
        <f>IF(FluxoCaixa10131514191827[[#This Row],[Movimento ]]="Saldo Inicial",FluxoCaixa10131514191827[[#This Row],[R$ (Valores)]],K137+FluxoCaixa10131514191827[[#This Row],[Valores Receitas / Despesas]])</f>
        <v>560.55999999998323</v>
      </c>
      <c r="L138" s="20">
        <f>IF(FluxoCaixa10131514191827[[#This Row],[Entrada / Saída]]="Saída",FluxoCaixa10131514191827[[#This Row],[R$ (Valores)]]*-1,FluxoCaixa10131514191827[[#This Row],[R$ (Valores)]])</f>
        <v>-68.17</v>
      </c>
    </row>
    <row r="139" spans="2:12">
      <c r="B139" s="48" t="s">
        <v>2478</v>
      </c>
      <c r="C139" s="48" t="s">
        <v>3716</v>
      </c>
      <c r="D139" s="16">
        <v>46212</v>
      </c>
      <c r="E139" s="48" t="s">
        <v>2413</v>
      </c>
      <c r="F139" s="17" t="s">
        <v>2</v>
      </c>
      <c r="G139" s="17" t="s">
        <v>507</v>
      </c>
      <c r="H139" s="17" t="s">
        <v>3791</v>
      </c>
      <c r="I139" s="29">
        <v>68.17</v>
      </c>
      <c r="J139" s="17" t="s">
        <v>525</v>
      </c>
      <c r="K139" s="20">
        <f>IF(FluxoCaixa10131514191827[[#This Row],[Movimento ]]="Saldo Inicial",FluxoCaixa10131514191827[[#This Row],[R$ (Valores)]],K138+FluxoCaixa10131514191827[[#This Row],[Valores Receitas / Despesas]])</f>
        <v>492.38999999998322</v>
      </c>
      <c r="L139" s="20">
        <f>IF(FluxoCaixa10131514191827[[#This Row],[Entrada / Saída]]="Saída",FluxoCaixa10131514191827[[#This Row],[R$ (Valores)]]*-1,FluxoCaixa10131514191827[[#This Row],[R$ (Valores)]])</f>
        <v>-68.17</v>
      </c>
    </row>
    <row r="140" spans="2:12">
      <c r="B140" s="48" t="s">
        <v>2478</v>
      </c>
      <c r="C140" s="48" t="s">
        <v>3716</v>
      </c>
      <c r="D140" s="16">
        <v>46212</v>
      </c>
      <c r="E140" s="48" t="s">
        <v>2413</v>
      </c>
      <c r="F140" s="17" t="s">
        <v>2</v>
      </c>
      <c r="G140" s="17" t="s">
        <v>507</v>
      </c>
      <c r="H140" s="17" t="s">
        <v>3792</v>
      </c>
      <c r="I140" s="29">
        <v>68.17</v>
      </c>
      <c r="J140" s="17" t="s">
        <v>525</v>
      </c>
      <c r="K140" s="20">
        <f>IF(FluxoCaixa10131514191827[[#This Row],[Movimento ]]="Saldo Inicial",FluxoCaixa10131514191827[[#This Row],[R$ (Valores)]],K139+FluxoCaixa10131514191827[[#This Row],[Valores Receitas / Despesas]])</f>
        <v>424.2199999999832</v>
      </c>
      <c r="L140" s="20">
        <f>IF(FluxoCaixa10131514191827[[#This Row],[Entrada / Saída]]="Saída",FluxoCaixa10131514191827[[#This Row],[R$ (Valores)]]*-1,FluxoCaixa10131514191827[[#This Row],[R$ (Valores)]])</f>
        <v>-68.17</v>
      </c>
    </row>
    <row r="141" spans="2:12">
      <c r="B141" s="48" t="s">
        <v>2478</v>
      </c>
      <c r="C141" s="48" t="s">
        <v>3716</v>
      </c>
      <c r="D141" s="16">
        <v>46212</v>
      </c>
      <c r="E141" s="48" t="s">
        <v>2413</v>
      </c>
      <c r="F141" s="17" t="s">
        <v>2</v>
      </c>
      <c r="G141" s="17" t="s">
        <v>507</v>
      </c>
      <c r="H141" s="17" t="s">
        <v>3793</v>
      </c>
      <c r="I141" s="29">
        <v>108.39</v>
      </c>
      <c r="J141" s="17" t="s">
        <v>525</v>
      </c>
      <c r="K141" s="20">
        <f>IF(FluxoCaixa10131514191827[[#This Row],[Movimento ]]="Saldo Inicial",FluxoCaixa10131514191827[[#This Row],[R$ (Valores)]],K140+FluxoCaixa10131514191827[[#This Row],[Valores Receitas / Despesas]])</f>
        <v>315.82999999998322</v>
      </c>
      <c r="L141" s="20">
        <f>IF(FluxoCaixa10131514191827[[#This Row],[Entrada / Saída]]="Saída",FluxoCaixa10131514191827[[#This Row],[R$ (Valores)]]*-1,FluxoCaixa10131514191827[[#This Row],[R$ (Valores)]])</f>
        <v>-108.39</v>
      </c>
    </row>
    <row r="142" spans="2:12">
      <c r="B142" s="48" t="s">
        <v>2477</v>
      </c>
      <c r="C142" s="48" t="s">
        <v>3716</v>
      </c>
      <c r="D142" s="16">
        <v>46212</v>
      </c>
      <c r="E142" s="48" t="s">
        <v>2413</v>
      </c>
      <c r="F142" s="17" t="s">
        <v>2</v>
      </c>
      <c r="G142" s="17" t="s">
        <v>70</v>
      </c>
      <c r="H142" s="17" t="s">
        <v>2441</v>
      </c>
      <c r="I142" s="29">
        <v>15334.5</v>
      </c>
      <c r="J142" s="17" t="s">
        <v>525</v>
      </c>
      <c r="K142" s="20">
        <f>IF(FluxoCaixa10131514191827[[#This Row],[Movimento ]]="Saldo Inicial",FluxoCaixa10131514191827[[#This Row],[R$ (Valores)]],K141+FluxoCaixa10131514191827[[#This Row],[Valores Receitas / Despesas]])</f>
        <v>-15018.670000000016</v>
      </c>
      <c r="L142" s="20">
        <f>IF(FluxoCaixa10131514191827[[#This Row],[Entrada / Saída]]="Saída",FluxoCaixa10131514191827[[#This Row],[R$ (Valores)]]*-1,FluxoCaixa10131514191827[[#This Row],[R$ (Valores)]])</f>
        <v>-15334.5</v>
      </c>
    </row>
    <row r="143" spans="2:12">
      <c r="B143" s="48" t="s">
        <v>2478</v>
      </c>
      <c r="C143" s="48" t="s">
        <v>3716</v>
      </c>
      <c r="D143" s="16">
        <v>46212</v>
      </c>
      <c r="E143" s="48" t="s">
        <v>2496</v>
      </c>
      <c r="F143" s="17" t="s">
        <v>1</v>
      </c>
      <c r="G143" s="17" t="s">
        <v>60</v>
      </c>
      <c r="H143" s="17" t="s">
        <v>3794</v>
      </c>
      <c r="I143" s="29">
        <v>20010.48</v>
      </c>
      <c r="J143" s="17" t="s">
        <v>525</v>
      </c>
      <c r="K143" s="20">
        <f>IF(FluxoCaixa10131514191827[[#This Row],[Movimento ]]="Saldo Inicial",FluxoCaixa10131514191827[[#This Row],[R$ (Valores)]],K142+FluxoCaixa10131514191827[[#This Row],[Valores Receitas / Despesas]])</f>
        <v>4991.8099999999831</v>
      </c>
      <c r="L143" s="20">
        <f>IF(FluxoCaixa10131514191827[[#This Row],[Entrada / Saída]]="Saída",FluxoCaixa10131514191827[[#This Row],[R$ (Valores)]]*-1,FluxoCaixa10131514191827[[#This Row],[R$ (Valores)]])</f>
        <v>20010.48</v>
      </c>
    </row>
    <row r="144" spans="2:12">
      <c r="B144" s="48" t="s">
        <v>2477</v>
      </c>
      <c r="C144" s="48" t="s">
        <v>3716</v>
      </c>
      <c r="D144" s="16">
        <v>46212</v>
      </c>
      <c r="E144" s="48" t="s">
        <v>2417</v>
      </c>
      <c r="F144" s="17" t="s">
        <v>2</v>
      </c>
      <c r="G144" s="17" t="s">
        <v>70</v>
      </c>
      <c r="H144" s="17" t="s">
        <v>3479</v>
      </c>
      <c r="I144" s="29">
        <v>2005</v>
      </c>
      <c r="J144" s="17" t="s">
        <v>525</v>
      </c>
      <c r="K144" s="20">
        <f>IF(FluxoCaixa10131514191827[[#This Row],[Movimento ]]="Saldo Inicial",FluxoCaixa10131514191827[[#This Row],[R$ (Valores)]],K143+FluxoCaixa10131514191827[[#This Row],[Valores Receitas / Despesas]])</f>
        <v>2986.8099999999831</v>
      </c>
      <c r="L144" s="20">
        <f>IF(FluxoCaixa10131514191827[[#This Row],[Entrada / Saída]]="Saída",FluxoCaixa10131514191827[[#This Row],[R$ (Valores)]]*-1,FluxoCaixa10131514191827[[#This Row],[R$ (Valores)]])</f>
        <v>-2005</v>
      </c>
    </row>
    <row r="145" spans="2:12">
      <c r="B145" s="48" t="s">
        <v>2477</v>
      </c>
      <c r="C145" s="48" t="s">
        <v>3716</v>
      </c>
      <c r="D145" s="16">
        <v>46212</v>
      </c>
      <c r="E145" s="48" t="s">
        <v>2417</v>
      </c>
      <c r="F145" s="17" t="s">
        <v>2</v>
      </c>
      <c r="G145" s="17" t="s">
        <v>70</v>
      </c>
      <c r="H145" s="17" t="s">
        <v>2138</v>
      </c>
      <c r="I145" s="29">
        <v>9000</v>
      </c>
      <c r="J145" s="17" t="s">
        <v>525</v>
      </c>
      <c r="K145" s="20">
        <f>IF(FluxoCaixa10131514191827[[#This Row],[Movimento ]]="Saldo Inicial",FluxoCaixa10131514191827[[#This Row],[R$ (Valores)]],K144+FluxoCaixa10131514191827[[#This Row],[Valores Receitas / Despesas]])</f>
        <v>-6013.1900000000169</v>
      </c>
      <c r="L145" s="20">
        <f>IF(FluxoCaixa10131514191827[[#This Row],[Entrada / Saída]]="Saída",FluxoCaixa10131514191827[[#This Row],[R$ (Valores)]]*-1,FluxoCaixa10131514191827[[#This Row],[R$ (Valores)]])</f>
        <v>-9000</v>
      </c>
    </row>
    <row r="146" spans="2:12">
      <c r="B146" s="48" t="s">
        <v>2477</v>
      </c>
      <c r="C146" s="48" t="s">
        <v>3716</v>
      </c>
      <c r="D146" s="16">
        <v>46212</v>
      </c>
      <c r="E146" s="48" t="s">
        <v>2417</v>
      </c>
      <c r="F146" s="17" t="s">
        <v>2</v>
      </c>
      <c r="G146" s="17" t="s">
        <v>70</v>
      </c>
      <c r="H146" s="17" t="s">
        <v>2053</v>
      </c>
      <c r="I146" s="29">
        <v>300</v>
      </c>
      <c r="J146" s="17" t="s">
        <v>525</v>
      </c>
      <c r="K146" s="20">
        <f>IF(FluxoCaixa10131514191827[[#This Row],[Movimento ]]="Saldo Inicial",FluxoCaixa10131514191827[[#This Row],[R$ (Valores)]],K145+FluxoCaixa10131514191827[[#This Row],[Valores Receitas / Despesas]])</f>
        <v>-6313.1900000000169</v>
      </c>
      <c r="L146" s="20">
        <f>IF(FluxoCaixa10131514191827[[#This Row],[Entrada / Saída]]="Saída",FluxoCaixa10131514191827[[#This Row],[R$ (Valores)]]*-1,FluxoCaixa10131514191827[[#This Row],[R$ (Valores)]])</f>
        <v>-300</v>
      </c>
    </row>
    <row r="147" spans="2:12">
      <c r="B147" s="48" t="s">
        <v>2477</v>
      </c>
      <c r="C147" s="48" t="s">
        <v>3716</v>
      </c>
      <c r="D147" s="16">
        <v>46212</v>
      </c>
      <c r="E147" s="48" t="s">
        <v>2417</v>
      </c>
      <c r="F147" s="17" t="s">
        <v>2</v>
      </c>
      <c r="G147" s="17" t="s">
        <v>70</v>
      </c>
      <c r="H147" s="17" t="s">
        <v>2788</v>
      </c>
      <c r="I147" s="29">
        <v>4873.5</v>
      </c>
      <c r="J147" s="17" t="s">
        <v>525</v>
      </c>
      <c r="K147" s="20">
        <f>IF(FluxoCaixa10131514191827[[#This Row],[Movimento ]]="Saldo Inicial",FluxoCaixa10131514191827[[#This Row],[R$ (Valores)]],K146+FluxoCaixa10131514191827[[#This Row],[Valores Receitas / Despesas]])</f>
        <v>-11186.690000000017</v>
      </c>
      <c r="L147" s="20">
        <f>IF(FluxoCaixa10131514191827[[#This Row],[Entrada / Saída]]="Saída",FluxoCaixa10131514191827[[#This Row],[R$ (Valores)]]*-1,FluxoCaixa10131514191827[[#This Row],[R$ (Valores)]])</f>
        <v>-4873.5</v>
      </c>
    </row>
    <row r="148" spans="2:12">
      <c r="B148" s="48" t="s">
        <v>2477</v>
      </c>
      <c r="C148" s="48" t="s">
        <v>3716</v>
      </c>
      <c r="D148" s="16">
        <v>46212</v>
      </c>
      <c r="E148" s="48" t="s">
        <v>2417</v>
      </c>
      <c r="F148" s="17" t="s">
        <v>2</v>
      </c>
      <c r="G148" s="17" t="s">
        <v>70</v>
      </c>
      <c r="H148" s="17" t="s">
        <v>2147</v>
      </c>
      <c r="I148" s="21">
        <v>6247.5</v>
      </c>
      <c r="J148" s="17" t="s">
        <v>525</v>
      </c>
      <c r="K148" s="20">
        <f>IF(FluxoCaixa10131514191827[[#This Row],[Movimento ]]="Saldo Inicial",FluxoCaixa10131514191827[[#This Row],[R$ (Valores)]],K147+FluxoCaixa10131514191827[[#This Row],[Valores Receitas / Despesas]])</f>
        <v>-17434.190000000017</v>
      </c>
      <c r="L148" s="20">
        <f>IF(FluxoCaixa10131514191827[[#This Row],[Entrada / Saída]]="Saída",FluxoCaixa10131514191827[[#This Row],[R$ (Valores)]]*-1,FluxoCaixa10131514191827[[#This Row],[R$ (Valores)]])</f>
        <v>-6247.5</v>
      </c>
    </row>
    <row r="149" spans="2:12">
      <c r="B149" s="48" t="s">
        <v>2477</v>
      </c>
      <c r="C149" s="48" t="s">
        <v>3716</v>
      </c>
      <c r="D149" s="16">
        <v>46212</v>
      </c>
      <c r="E149" s="48" t="s">
        <v>2417</v>
      </c>
      <c r="F149" s="17" t="s">
        <v>2</v>
      </c>
      <c r="G149" s="17" t="s">
        <v>70</v>
      </c>
      <c r="H149" s="17" t="s">
        <v>1178</v>
      </c>
      <c r="I149" s="29">
        <v>10700</v>
      </c>
      <c r="J149" s="17" t="s">
        <v>525</v>
      </c>
      <c r="K149" s="20">
        <f>IF(FluxoCaixa10131514191827[[#This Row],[Movimento ]]="Saldo Inicial",FluxoCaixa10131514191827[[#This Row],[R$ (Valores)]],K148+FluxoCaixa10131514191827[[#This Row],[Valores Receitas / Despesas]])</f>
        <v>-28134.190000000017</v>
      </c>
      <c r="L149" s="20">
        <f>IF(FluxoCaixa10131514191827[[#This Row],[Entrada / Saída]]="Saída",FluxoCaixa10131514191827[[#This Row],[R$ (Valores)]]*-1,FluxoCaixa10131514191827[[#This Row],[R$ (Valores)]])</f>
        <v>-10700</v>
      </c>
    </row>
    <row r="150" spans="2:12">
      <c r="B150" s="48" t="s">
        <v>2477</v>
      </c>
      <c r="C150" s="48" t="s">
        <v>3716</v>
      </c>
      <c r="D150" s="16">
        <v>46212</v>
      </c>
      <c r="E150" s="48" t="s">
        <v>2417</v>
      </c>
      <c r="F150" s="17" t="s">
        <v>2</v>
      </c>
      <c r="G150" s="17" t="s">
        <v>70</v>
      </c>
      <c r="H150" s="17" t="s">
        <v>2148</v>
      </c>
      <c r="I150" s="21">
        <v>43270.1</v>
      </c>
      <c r="J150" s="17" t="s">
        <v>525</v>
      </c>
      <c r="K150" s="20">
        <f>IF(FluxoCaixa10131514191827[[#This Row],[Movimento ]]="Saldo Inicial",FluxoCaixa10131514191827[[#This Row],[R$ (Valores)]],K149+FluxoCaixa10131514191827[[#This Row],[Valores Receitas / Despesas]])</f>
        <v>-71404.290000000008</v>
      </c>
      <c r="L150" s="20">
        <f>IF(FluxoCaixa10131514191827[[#This Row],[Entrada / Saída]]="Saída",FluxoCaixa10131514191827[[#This Row],[R$ (Valores)]]*-1,FluxoCaixa10131514191827[[#This Row],[R$ (Valores)]])</f>
        <v>-43270.1</v>
      </c>
    </row>
    <row r="151" spans="2:12">
      <c r="B151" s="48" t="s">
        <v>2477</v>
      </c>
      <c r="C151" s="48" t="s">
        <v>3716</v>
      </c>
      <c r="D151" s="16">
        <v>46212</v>
      </c>
      <c r="E151" s="48" t="s">
        <v>2417</v>
      </c>
      <c r="F151" s="17" t="s">
        <v>2</v>
      </c>
      <c r="G151" s="17" t="s">
        <v>70</v>
      </c>
      <c r="H151" s="17" t="s">
        <v>3486</v>
      </c>
      <c r="I151" s="21">
        <v>14551.96</v>
      </c>
      <c r="J151" s="17" t="s">
        <v>525</v>
      </c>
      <c r="K151" s="20">
        <f>IF(FluxoCaixa10131514191827[[#This Row],[Movimento ]]="Saldo Inicial",FluxoCaixa10131514191827[[#This Row],[R$ (Valores)]],K150+FluxoCaixa10131514191827[[#This Row],[Valores Receitas / Despesas]])</f>
        <v>-85956.25</v>
      </c>
      <c r="L151" s="20">
        <f>IF(FluxoCaixa10131514191827[[#This Row],[Entrada / Saída]]="Saída",FluxoCaixa10131514191827[[#This Row],[R$ (Valores)]]*-1,FluxoCaixa10131514191827[[#This Row],[R$ (Valores)]])</f>
        <v>-14551.96</v>
      </c>
    </row>
    <row r="152" spans="2:12">
      <c r="B152" s="48" t="s">
        <v>2477</v>
      </c>
      <c r="C152" s="48" t="s">
        <v>3716</v>
      </c>
      <c r="D152" s="16">
        <v>46212</v>
      </c>
      <c r="E152" s="48" t="s">
        <v>2417</v>
      </c>
      <c r="F152" s="17" t="s">
        <v>2</v>
      </c>
      <c r="G152" s="17" t="s">
        <v>70</v>
      </c>
      <c r="H152" s="17" t="s">
        <v>3482</v>
      </c>
      <c r="I152" s="21">
        <v>21520</v>
      </c>
      <c r="J152" s="17" t="s">
        <v>525</v>
      </c>
      <c r="K152" s="20">
        <f>IF(FluxoCaixa10131514191827[[#This Row],[Movimento ]]="Saldo Inicial",FluxoCaixa10131514191827[[#This Row],[R$ (Valores)]],K151+FluxoCaixa10131514191827[[#This Row],[Valores Receitas / Despesas]])</f>
        <v>-107476.25</v>
      </c>
      <c r="L152" s="20">
        <f>IF(FluxoCaixa10131514191827[[#This Row],[Entrada / Saída]]="Saída",FluxoCaixa10131514191827[[#This Row],[R$ (Valores)]]*-1,FluxoCaixa10131514191827[[#This Row],[R$ (Valores)]])</f>
        <v>-21520</v>
      </c>
    </row>
    <row r="153" spans="2:12">
      <c r="B153" s="48" t="s">
        <v>2477</v>
      </c>
      <c r="C153" s="48" t="s">
        <v>3716</v>
      </c>
      <c r="D153" s="16">
        <v>46212</v>
      </c>
      <c r="E153" s="48" t="s">
        <v>2417</v>
      </c>
      <c r="F153" s="17" t="s">
        <v>2</v>
      </c>
      <c r="G153" s="17" t="s">
        <v>70</v>
      </c>
      <c r="H153" s="17" t="s">
        <v>2149</v>
      </c>
      <c r="I153" s="21">
        <v>17082.189999999999</v>
      </c>
      <c r="J153" s="17" t="s">
        <v>525</v>
      </c>
      <c r="K153" s="20">
        <f>IF(FluxoCaixa10131514191827[[#This Row],[Movimento ]]="Saldo Inicial",FluxoCaixa10131514191827[[#This Row],[R$ (Valores)]],K152+FluxoCaixa10131514191827[[#This Row],[Valores Receitas / Despesas]])</f>
        <v>-124558.44</v>
      </c>
      <c r="L153" s="20">
        <f>IF(FluxoCaixa10131514191827[[#This Row],[Entrada / Saída]]="Saída",FluxoCaixa10131514191827[[#This Row],[R$ (Valores)]]*-1,FluxoCaixa10131514191827[[#This Row],[R$ (Valores)]])</f>
        <v>-17082.189999999999</v>
      </c>
    </row>
    <row r="154" spans="2:12">
      <c r="B154" s="48" t="s">
        <v>2477</v>
      </c>
      <c r="C154" s="48" t="s">
        <v>3716</v>
      </c>
      <c r="D154" s="16">
        <v>46212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2380</v>
      </c>
      <c r="J154" s="17" t="s">
        <v>525</v>
      </c>
      <c r="K154" s="20">
        <f>IF(FluxoCaixa10131514191827[[#This Row],[Movimento ]]="Saldo Inicial",FluxoCaixa10131514191827[[#This Row],[R$ (Valores)]],K153+FluxoCaixa10131514191827[[#This Row],[Valores Receitas / Despesas]])</f>
        <v>-126938.44</v>
      </c>
      <c r="L154" s="20">
        <f>IF(FluxoCaixa10131514191827[[#This Row],[Entrada / Saída]]="Saída",FluxoCaixa10131514191827[[#This Row],[R$ (Valores)]]*-1,FluxoCaixa10131514191827[[#This Row],[R$ (Valores)]])</f>
        <v>-2380</v>
      </c>
    </row>
    <row r="155" spans="2:12">
      <c r="B155" s="48" t="s">
        <v>2477</v>
      </c>
      <c r="C155" s="48" t="s">
        <v>3716</v>
      </c>
      <c r="D155" s="16">
        <v>46212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10560</v>
      </c>
      <c r="J155" s="17" t="s">
        <v>525</v>
      </c>
      <c r="K155" s="20">
        <f>IF(FluxoCaixa10131514191827[[#This Row],[Movimento ]]="Saldo Inicial",FluxoCaixa10131514191827[[#This Row],[R$ (Valores)]],K154+FluxoCaixa10131514191827[[#This Row],[Valores Receitas / Despesas]])</f>
        <v>-137498.44</v>
      </c>
      <c r="L155" s="20">
        <f>IF(FluxoCaixa10131514191827[[#This Row],[Entrada / Saída]]="Saída",FluxoCaixa10131514191827[[#This Row],[R$ (Valores)]]*-1,FluxoCaixa10131514191827[[#This Row],[R$ (Valores)]])</f>
        <v>-10560</v>
      </c>
    </row>
    <row r="156" spans="2:12">
      <c r="B156" s="48" t="s">
        <v>2477</v>
      </c>
      <c r="C156" s="48" t="s">
        <v>3716</v>
      </c>
      <c r="D156" s="16">
        <v>46212</v>
      </c>
      <c r="E156" s="48" t="s">
        <v>2417</v>
      </c>
      <c r="F156" s="17" t="s">
        <v>2</v>
      </c>
      <c r="G156" s="17" t="s">
        <v>70</v>
      </c>
      <c r="H156" s="17" t="s">
        <v>2153</v>
      </c>
      <c r="I156" s="21">
        <v>7160</v>
      </c>
      <c r="J156" s="17" t="s">
        <v>525</v>
      </c>
      <c r="K156" s="20">
        <f>IF(FluxoCaixa10131514191827[[#This Row],[Movimento ]]="Saldo Inicial",FluxoCaixa10131514191827[[#This Row],[R$ (Valores)]],K155+FluxoCaixa10131514191827[[#This Row],[Valores Receitas / Despesas]])</f>
        <v>-144658.44</v>
      </c>
      <c r="L156" s="20">
        <f>IF(FluxoCaixa10131514191827[[#This Row],[Entrada / Saída]]="Saída",FluxoCaixa10131514191827[[#This Row],[R$ (Valores)]]*-1,FluxoCaixa10131514191827[[#This Row],[R$ (Valores)]])</f>
        <v>-7160</v>
      </c>
    </row>
    <row r="157" spans="2:12">
      <c r="B157" s="48" t="s">
        <v>2477</v>
      </c>
      <c r="C157" s="48" t="s">
        <v>3716</v>
      </c>
      <c r="D157" s="16">
        <v>46212</v>
      </c>
      <c r="E157" s="48" t="s">
        <v>2417</v>
      </c>
      <c r="F157" s="17" t="s">
        <v>2</v>
      </c>
      <c r="G157" s="17" t="s">
        <v>70</v>
      </c>
      <c r="H157" s="17" t="s">
        <v>2156</v>
      </c>
      <c r="I157" s="21">
        <v>29050</v>
      </c>
      <c r="J157" s="17" t="s">
        <v>525</v>
      </c>
      <c r="K157" s="20">
        <f>IF(FluxoCaixa10131514191827[[#This Row],[Movimento ]]="Saldo Inicial",FluxoCaixa10131514191827[[#This Row],[R$ (Valores)]],K156+FluxoCaixa10131514191827[[#This Row],[Valores Receitas / Despesas]])</f>
        <v>-173708.44</v>
      </c>
      <c r="L157" s="20">
        <f>IF(FluxoCaixa10131514191827[[#This Row],[Entrada / Saída]]="Saída",FluxoCaixa10131514191827[[#This Row],[R$ (Valores)]]*-1,FluxoCaixa10131514191827[[#This Row],[R$ (Valores)]])</f>
        <v>-29050</v>
      </c>
    </row>
    <row r="158" spans="2:12">
      <c r="B158" s="48" t="s">
        <v>2477</v>
      </c>
      <c r="C158" s="48" t="s">
        <v>3716</v>
      </c>
      <c r="D158" s="16">
        <v>46212</v>
      </c>
      <c r="E158" s="48" t="s">
        <v>2417</v>
      </c>
      <c r="F158" s="17" t="s">
        <v>2</v>
      </c>
      <c r="G158" s="17" t="s">
        <v>70</v>
      </c>
      <c r="H158" s="17" t="s">
        <v>2155</v>
      </c>
      <c r="I158" s="21">
        <v>6400</v>
      </c>
      <c r="J158" s="17" t="s">
        <v>525</v>
      </c>
      <c r="K158" s="20">
        <f>IF(FluxoCaixa10131514191827[[#This Row],[Movimento ]]="Saldo Inicial",FluxoCaixa10131514191827[[#This Row],[R$ (Valores)]],K157+FluxoCaixa10131514191827[[#This Row],[Valores Receitas / Despesas]])</f>
        <v>-180108.44</v>
      </c>
      <c r="L158" s="20">
        <f>IF(FluxoCaixa10131514191827[[#This Row],[Entrada / Saída]]="Saída",FluxoCaixa10131514191827[[#This Row],[R$ (Valores)]]*-1,FluxoCaixa10131514191827[[#This Row],[R$ (Valores)]])</f>
        <v>-6400</v>
      </c>
    </row>
    <row r="159" spans="2:12">
      <c r="B159" s="48" t="s">
        <v>2477</v>
      </c>
      <c r="C159" s="48" t="s">
        <v>3716</v>
      </c>
      <c r="D159" s="16">
        <v>46212</v>
      </c>
      <c r="E159" s="48" t="s">
        <v>2417</v>
      </c>
      <c r="F159" s="17" t="s">
        <v>2</v>
      </c>
      <c r="G159" s="17" t="s">
        <v>70</v>
      </c>
      <c r="H159" s="17" t="s">
        <v>3795</v>
      </c>
      <c r="I159" s="21">
        <v>13108</v>
      </c>
      <c r="J159" s="17" t="s">
        <v>525</v>
      </c>
      <c r="K159" s="20">
        <f>IF(FluxoCaixa10131514191827[[#This Row],[Movimento ]]="Saldo Inicial",FluxoCaixa10131514191827[[#This Row],[R$ (Valores)]],K158+FluxoCaixa10131514191827[[#This Row],[Valores Receitas / Despesas]])</f>
        <v>-193216.44</v>
      </c>
      <c r="L159" s="20">
        <f>IF(FluxoCaixa10131514191827[[#This Row],[Entrada / Saída]]="Saída",FluxoCaixa10131514191827[[#This Row],[R$ (Valores)]]*-1,FluxoCaixa10131514191827[[#This Row],[R$ (Valores)]])</f>
        <v>-13108</v>
      </c>
    </row>
    <row r="160" spans="2:12">
      <c r="B160" s="48" t="s">
        <v>2477</v>
      </c>
      <c r="C160" s="48" t="s">
        <v>3716</v>
      </c>
      <c r="D160" s="16">
        <v>46212</v>
      </c>
      <c r="E160" s="48" t="s">
        <v>2417</v>
      </c>
      <c r="F160" s="17" t="s">
        <v>2</v>
      </c>
      <c r="G160" s="17" t="s">
        <v>70</v>
      </c>
      <c r="H160" s="17" t="s">
        <v>2157</v>
      </c>
      <c r="I160" s="21">
        <v>23480</v>
      </c>
      <c r="J160" s="17" t="s">
        <v>525</v>
      </c>
      <c r="K160" s="20">
        <f>IF(FluxoCaixa10131514191827[[#This Row],[Movimento ]]="Saldo Inicial",FluxoCaixa10131514191827[[#This Row],[R$ (Valores)]],K159+FluxoCaixa10131514191827[[#This Row],[Valores Receitas / Despesas]])</f>
        <v>-216696.44</v>
      </c>
      <c r="L160" s="20">
        <f>IF(FluxoCaixa10131514191827[[#This Row],[Entrada / Saída]]="Saída",FluxoCaixa10131514191827[[#This Row],[R$ (Valores)]]*-1,FluxoCaixa10131514191827[[#This Row],[R$ (Valores)]])</f>
        <v>-23480</v>
      </c>
    </row>
    <row r="161" spans="2:12">
      <c r="B161" s="48" t="s">
        <v>2477</v>
      </c>
      <c r="C161" s="48" t="s">
        <v>3716</v>
      </c>
      <c r="D161" s="16">
        <v>46212</v>
      </c>
      <c r="E161" s="48" t="s">
        <v>2417</v>
      </c>
      <c r="F161" s="17" t="s">
        <v>2</v>
      </c>
      <c r="G161" s="17" t="s">
        <v>70</v>
      </c>
      <c r="H161" s="17" t="s">
        <v>3483</v>
      </c>
      <c r="I161" s="21">
        <v>6500</v>
      </c>
      <c r="J161" s="17" t="s">
        <v>525</v>
      </c>
      <c r="K161" s="20">
        <f>IF(FluxoCaixa10131514191827[[#This Row],[Movimento ]]="Saldo Inicial",FluxoCaixa10131514191827[[#This Row],[R$ (Valores)]],K160+FluxoCaixa10131514191827[[#This Row],[Valores Receitas / Despesas]])</f>
        <v>-223196.44</v>
      </c>
      <c r="L161" s="20">
        <f>IF(FluxoCaixa10131514191827[[#This Row],[Entrada / Saída]]="Saída",FluxoCaixa10131514191827[[#This Row],[R$ (Valores)]]*-1,FluxoCaixa10131514191827[[#This Row],[R$ (Valores)]])</f>
        <v>-6500</v>
      </c>
    </row>
    <row r="162" spans="2:12">
      <c r="B162" s="48" t="s">
        <v>2477</v>
      </c>
      <c r="C162" s="48" t="s">
        <v>3716</v>
      </c>
      <c r="D162" s="16">
        <v>46212</v>
      </c>
      <c r="E162" s="48" t="s">
        <v>2417</v>
      </c>
      <c r="F162" s="17" t="s">
        <v>2</v>
      </c>
      <c r="G162" s="17" t="s">
        <v>70</v>
      </c>
      <c r="H162" s="17" t="s">
        <v>3111</v>
      </c>
      <c r="I162" s="21">
        <v>5730.8</v>
      </c>
      <c r="J162" s="17" t="s">
        <v>525</v>
      </c>
      <c r="K162" s="20">
        <f>IF(FluxoCaixa10131514191827[[#This Row],[Movimento ]]="Saldo Inicial",FluxoCaixa10131514191827[[#This Row],[R$ (Valores)]],K161+FluxoCaixa10131514191827[[#This Row],[Valores Receitas / Despesas]])</f>
        <v>-228927.24</v>
      </c>
      <c r="L162" s="20">
        <f>IF(FluxoCaixa10131514191827[[#This Row],[Entrada / Saída]]="Saída",FluxoCaixa10131514191827[[#This Row],[R$ (Valores)]]*-1,FluxoCaixa10131514191827[[#This Row],[R$ (Valores)]])</f>
        <v>-5730.8</v>
      </c>
    </row>
    <row r="163" spans="2:12">
      <c r="B163" s="48" t="s">
        <v>2477</v>
      </c>
      <c r="C163" s="48" t="s">
        <v>3716</v>
      </c>
      <c r="D163" s="16">
        <v>46212</v>
      </c>
      <c r="E163" s="48" t="s">
        <v>2417</v>
      </c>
      <c r="F163" s="17" t="s">
        <v>2</v>
      </c>
      <c r="G163" s="17" t="s">
        <v>70</v>
      </c>
      <c r="H163" s="17" t="s">
        <v>3110</v>
      </c>
      <c r="I163" s="21">
        <v>8510.64</v>
      </c>
      <c r="J163" s="17" t="s">
        <v>525</v>
      </c>
      <c r="K163" s="20">
        <f>IF(FluxoCaixa10131514191827[[#This Row],[Movimento ]]="Saldo Inicial",FluxoCaixa10131514191827[[#This Row],[R$ (Valores)]],K162+FluxoCaixa10131514191827[[#This Row],[Valores Receitas / Despesas]])</f>
        <v>-237437.88</v>
      </c>
      <c r="L163" s="20">
        <f>IF(FluxoCaixa10131514191827[[#This Row],[Entrada / Saída]]="Saída",FluxoCaixa10131514191827[[#This Row],[R$ (Valores)]]*-1,FluxoCaixa10131514191827[[#This Row],[R$ (Valores)]])</f>
        <v>-8510.64</v>
      </c>
    </row>
    <row r="164" spans="2:12">
      <c r="B164" s="48" t="s">
        <v>2477</v>
      </c>
      <c r="C164" s="48" t="s">
        <v>3716</v>
      </c>
      <c r="D164" s="16">
        <v>46212</v>
      </c>
      <c r="E164" s="48" t="s">
        <v>2417</v>
      </c>
      <c r="F164" s="17" t="s">
        <v>2</v>
      </c>
      <c r="G164" s="17" t="s">
        <v>70</v>
      </c>
      <c r="H164" s="17" t="s">
        <v>3278</v>
      </c>
      <c r="I164" s="21">
        <v>5000</v>
      </c>
      <c r="J164" s="17" t="s">
        <v>525</v>
      </c>
      <c r="K164" s="20">
        <f>IF(FluxoCaixa10131514191827[[#This Row],[Movimento ]]="Saldo Inicial",FluxoCaixa10131514191827[[#This Row],[R$ (Valores)]],K163+FluxoCaixa10131514191827[[#This Row],[Valores Receitas / Despesas]])</f>
        <v>-242437.88</v>
      </c>
      <c r="L164" s="20">
        <f>IF(FluxoCaixa10131514191827[[#This Row],[Entrada / Saída]]="Saída",FluxoCaixa10131514191827[[#This Row],[R$ (Valores)]]*-1,FluxoCaixa10131514191827[[#This Row],[R$ (Valores)]])</f>
        <v>-5000</v>
      </c>
    </row>
    <row r="165" spans="2:12">
      <c r="B165" s="48" t="s">
        <v>2477</v>
      </c>
      <c r="C165" s="48" t="s">
        <v>3716</v>
      </c>
      <c r="D165" s="16">
        <v>46212</v>
      </c>
      <c r="E165" s="48" t="s">
        <v>2417</v>
      </c>
      <c r="F165" s="17" t="s">
        <v>2</v>
      </c>
      <c r="G165" s="17" t="s">
        <v>70</v>
      </c>
      <c r="H165" s="17" t="s">
        <v>2136</v>
      </c>
      <c r="I165" s="21">
        <v>11000</v>
      </c>
      <c r="J165" s="17" t="s">
        <v>525</v>
      </c>
      <c r="K165" s="20">
        <f>IF(FluxoCaixa10131514191827[[#This Row],[Movimento ]]="Saldo Inicial",FluxoCaixa10131514191827[[#This Row],[R$ (Valores)]],K164+FluxoCaixa10131514191827[[#This Row],[Valores Receitas / Despesas]])</f>
        <v>-253437.88</v>
      </c>
      <c r="L165" s="20">
        <f>IF(FluxoCaixa10131514191827[[#This Row],[Entrada / Saída]]="Saída",FluxoCaixa10131514191827[[#This Row],[R$ (Valores)]]*-1,FluxoCaixa10131514191827[[#This Row],[R$ (Valores)]])</f>
        <v>-11000</v>
      </c>
    </row>
    <row r="166" spans="2:12">
      <c r="B166" s="48" t="s">
        <v>2477</v>
      </c>
      <c r="C166" s="48" t="s">
        <v>3716</v>
      </c>
      <c r="D166" s="16">
        <v>46212</v>
      </c>
      <c r="E166" s="48" t="s">
        <v>2417</v>
      </c>
      <c r="F166" s="17" t="s">
        <v>2</v>
      </c>
      <c r="G166" s="17" t="s">
        <v>70</v>
      </c>
      <c r="H166" s="17" t="s">
        <v>1661</v>
      </c>
      <c r="I166" s="21">
        <v>20512.93</v>
      </c>
      <c r="J166" s="17" t="s">
        <v>525</v>
      </c>
      <c r="K166" s="20">
        <f>IF(FluxoCaixa10131514191827[[#This Row],[Movimento ]]="Saldo Inicial",FluxoCaixa10131514191827[[#This Row],[R$ (Valores)]],K165+FluxoCaixa10131514191827[[#This Row],[Valores Receitas / Despesas]])</f>
        <v>-273950.81</v>
      </c>
      <c r="L166" s="20">
        <f>IF(FluxoCaixa10131514191827[[#This Row],[Entrada / Saída]]="Saída",FluxoCaixa10131514191827[[#This Row],[R$ (Valores)]]*-1,FluxoCaixa10131514191827[[#This Row],[R$ (Valores)]])</f>
        <v>-20512.93</v>
      </c>
    </row>
    <row r="167" spans="2:12">
      <c r="B167" s="48" t="s">
        <v>2477</v>
      </c>
      <c r="C167" s="48" t="s">
        <v>3716</v>
      </c>
      <c r="D167" s="16">
        <v>46212</v>
      </c>
      <c r="E167" s="48" t="s">
        <v>2417</v>
      </c>
      <c r="F167" s="17" t="s">
        <v>2</v>
      </c>
      <c r="G167" s="17" t="s">
        <v>70</v>
      </c>
      <c r="H167" s="17" t="s">
        <v>3279</v>
      </c>
      <c r="I167" s="21">
        <v>8000</v>
      </c>
      <c r="J167" s="17" t="s">
        <v>525</v>
      </c>
      <c r="K167" s="20">
        <f>IF(FluxoCaixa10131514191827[[#This Row],[Movimento ]]="Saldo Inicial",FluxoCaixa10131514191827[[#This Row],[R$ (Valores)]],K166+FluxoCaixa10131514191827[[#This Row],[Valores Receitas / Despesas]])</f>
        <v>-281950.81</v>
      </c>
      <c r="L167" s="20">
        <f>IF(FluxoCaixa10131514191827[[#This Row],[Entrada / Saída]]="Saída",FluxoCaixa10131514191827[[#This Row],[R$ (Valores)]]*-1,FluxoCaixa10131514191827[[#This Row],[R$ (Valores)]])</f>
        <v>-8000</v>
      </c>
    </row>
    <row r="168" spans="2:12">
      <c r="B168" s="48" t="s">
        <v>2477</v>
      </c>
      <c r="C168" s="48" t="s">
        <v>3716</v>
      </c>
      <c r="D168" s="16">
        <v>46212</v>
      </c>
      <c r="E168" s="48" t="s">
        <v>2417</v>
      </c>
      <c r="F168" s="17" t="s">
        <v>2</v>
      </c>
      <c r="G168" s="17" t="s">
        <v>70</v>
      </c>
      <c r="H168" s="17" t="s">
        <v>3485</v>
      </c>
      <c r="I168" s="21">
        <v>3500</v>
      </c>
      <c r="J168" s="17" t="s">
        <v>525</v>
      </c>
      <c r="K168" s="20">
        <f>IF(FluxoCaixa10131514191827[[#This Row],[Movimento ]]="Saldo Inicial",FluxoCaixa10131514191827[[#This Row],[R$ (Valores)]],K167+FluxoCaixa10131514191827[[#This Row],[Valores Receitas / Despesas]])</f>
        <v>-285450.81</v>
      </c>
      <c r="L168" s="20">
        <f>IF(FluxoCaixa10131514191827[[#This Row],[Entrada / Saída]]="Saída",FluxoCaixa10131514191827[[#This Row],[R$ (Valores)]]*-1,FluxoCaixa10131514191827[[#This Row],[R$ (Valores)]])</f>
        <v>-3500</v>
      </c>
    </row>
    <row r="169" spans="2:12">
      <c r="B169" s="48" t="s">
        <v>2477</v>
      </c>
      <c r="C169" s="48" t="s">
        <v>3716</v>
      </c>
      <c r="D169" s="16">
        <v>46212</v>
      </c>
      <c r="E169" s="48" t="s">
        <v>2417</v>
      </c>
      <c r="F169" s="17" t="s">
        <v>2</v>
      </c>
      <c r="G169" s="17" t="s">
        <v>70</v>
      </c>
      <c r="H169" s="17" t="s">
        <v>2139</v>
      </c>
      <c r="I169" s="21">
        <v>11500</v>
      </c>
      <c r="J169" s="17" t="s">
        <v>525</v>
      </c>
      <c r="K169" s="20">
        <f>IF(FluxoCaixa10131514191827[[#This Row],[Movimento ]]="Saldo Inicial",FluxoCaixa10131514191827[[#This Row],[R$ (Valores)]],K168+FluxoCaixa10131514191827[[#This Row],[Valores Receitas / Despesas]])</f>
        <v>-296950.81</v>
      </c>
      <c r="L169" s="20">
        <f>IF(FluxoCaixa10131514191827[[#This Row],[Entrada / Saída]]="Saída",FluxoCaixa10131514191827[[#This Row],[R$ (Valores)]]*-1,FluxoCaixa10131514191827[[#This Row],[R$ (Valores)]])</f>
        <v>-11500</v>
      </c>
    </row>
    <row r="170" spans="2:12">
      <c r="B170" s="48" t="s">
        <v>2477</v>
      </c>
      <c r="C170" s="48" t="s">
        <v>3716</v>
      </c>
      <c r="D170" s="16">
        <v>46212</v>
      </c>
      <c r="E170" s="48" t="s">
        <v>2417</v>
      </c>
      <c r="F170" s="17" t="s">
        <v>2</v>
      </c>
      <c r="G170" s="17" t="s">
        <v>70</v>
      </c>
      <c r="H170" s="17" t="s">
        <v>2118</v>
      </c>
      <c r="I170" s="21">
        <v>9574.41</v>
      </c>
      <c r="J170" s="17" t="s">
        <v>525</v>
      </c>
      <c r="K170" s="20">
        <f>IF(FluxoCaixa10131514191827[[#This Row],[Movimento ]]="Saldo Inicial",FluxoCaixa10131514191827[[#This Row],[R$ (Valores)]],K169+FluxoCaixa10131514191827[[#This Row],[Valores Receitas / Despesas]])</f>
        <v>-306525.21999999997</v>
      </c>
      <c r="L170" s="20">
        <f>IF(FluxoCaixa10131514191827[[#This Row],[Entrada / Saída]]="Saída",FluxoCaixa10131514191827[[#This Row],[R$ (Valores)]]*-1,FluxoCaixa10131514191827[[#This Row],[R$ (Valores)]])</f>
        <v>-9574.41</v>
      </c>
    </row>
    <row r="171" spans="2:12">
      <c r="B171" s="48" t="s">
        <v>2477</v>
      </c>
      <c r="C171" s="48" t="s">
        <v>3716</v>
      </c>
      <c r="D171" s="16">
        <v>46212</v>
      </c>
      <c r="E171" s="48" t="s">
        <v>2417</v>
      </c>
      <c r="F171" s="17" t="s">
        <v>2</v>
      </c>
      <c r="G171" s="17" t="s">
        <v>70</v>
      </c>
      <c r="H171" s="17" t="s">
        <v>1580</v>
      </c>
      <c r="I171" s="21">
        <v>25152.41</v>
      </c>
      <c r="J171" s="17" t="s">
        <v>525</v>
      </c>
      <c r="K171" s="20">
        <f>IF(FluxoCaixa10131514191827[[#This Row],[Movimento ]]="Saldo Inicial",FluxoCaixa10131514191827[[#This Row],[R$ (Valores)]],K170+FluxoCaixa10131514191827[[#This Row],[Valores Receitas / Despesas]])</f>
        <v>-331677.62999999995</v>
      </c>
      <c r="L171" s="20">
        <f>IF(FluxoCaixa10131514191827[[#This Row],[Entrada / Saída]]="Saída",FluxoCaixa10131514191827[[#This Row],[R$ (Valores)]]*-1,FluxoCaixa10131514191827[[#This Row],[R$ (Valores)]])</f>
        <v>-25152.41</v>
      </c>
    </row>
    <row r="172" spans="2:12">
      <c r="B172" s="48" t="s">
        <v>2477</v>
      </c>
      <c r="C172" s="48" t="s">
        <v>3716</v>
      </c>
      <c r="D172" s="16">
        <v>46212</v>
      </c>
      <c r="E172" s="48" t="s">
        <v>2417</v>
      </c>
      <c r="F172" s="17" t="s">
        <v>2</v>
      </c>
      <c r="G172" s="17" t="s">
        <v>70</v>
      </c>
      <c r="H172" s="17" t="s">
        <v>2141</v>
      </c>
      <c r="I172" s="21">
        <v>10000</v>
      </c>
      <c r="J172" s="17" t="s">
        <v>525</v>
      </c>
      <c r="K172" s="20">
        <f>IF(FluxoCaixa10131514191827[[#This Row],[Movimento ]]="Saldo Inicial",FluxoCaixa10131514191827[[#This Row],[R$ (Valores)]],K171+FluxoCaixa10131514191827[[#This Row],[Valores Receitas / Despesas]])</f>
        <v>-341677.62999999995</v>
      </c>
      <c r="L172" s="20">
        <f>IF(FluxoCaixa10131514191827[[#This Row],[Entrada / Saída]]="Saída",FluxoCaixa10131514191827[[#This Row],[R$ (Valores)]]*-1,FluxoCaixa10131514191827[[#This Row],[R$ (Valores)]])</f>
        <v>-10000</v>
      </c>
    </row>
    <row r="173" spans="2:12">
      <c r="B173" s="48" t="s">
        <v>2477</v>
      </c>
      <c r="C173" s="48" t="s">
        <v>3716</v>
      </c>
      <c r="D173" s="16">
        <v>46212</v>
      </c>
      <c r="E173" s="48" t="s">
        <v>2417</v>
      </c>
      <c r="F173" s="17" t="s">
        <v>2</v>
      </c>
      <c r="G173" s="17" t="s">
        <v>70</v>
      </c>
      <c r="H173" s="17" t="s">
        <v>2140</v>
      </c>
      <c r="I173" s="21">
        <v>12900</v>
      </c>
      <c r="J173" s="17" t="s">
        <v>525</v>
      </c>
      <c r="K173" s="20">
        <f>IF(FluxoCaixa10131514191827[[#This Row],[Movimento ]]="Saldo Inicial",FluxoCaixa10131514191827[[#This Row],[R$ (Valores)]],K172+FluxoCaixa10131514191827[[#This Row],[Valores Receitas / Despesas]])</f>
        <v>-354577.62999999995</v>
      </c>
      <c r="L173" s="20">
        <f>IF(FluxoCaixa10131514191827[[#This Row],[Entrada / Saída]]="Saída",FluxoCaixa10131514191827[[#This Row],[R$ (Valores)]]*-1,FluxoCaixa10131514191827[[#This Row],[R$ (Valores)]])</f>
        <v>-12900</v>
      </c>
    </row>
    <row r="174" spans="2:12">
      <c r="B174" s="48" t="s">
        <v>2477</v>
      </c>
      <c r="C174" s="48" t="s">
        <v>3716</v>
      </c>
      <c r="D174" s="16">
        <v>46212</v>
      </c>
      <c r="E174" s="48" t="s">
        <v>2417</v>
      </c>
      <c r="F174" s="17" t="s">
        <v>2</v>
      </c>
      <c r="G174" s="17" t="s">
        <v>70</v>
      </c>
      <c r="H174" s="17" t="s">
        <v>2596</v>
      </c>
      <c r="I174" s="21">
        <v>10500</v>
      </c>
      <c r="J174" s="17" t="s">
        <v>525</v>
      </c>
      <c r="K174" s="20">
        <f>IF(FluxoCaixa10131514191827[[#This Row],[Movimento ]]="Saldo Inicial",FluxoCaixa10131514191827[[#This Row],[R$ (Valores)]],K173+FluxoCaixa10131514191827[[#This Row],[Valores Receitas / Despesas]])</f>
        <v>-365077.62999999995</v>
      </c>
      <c r="L174" s="20">
        <f>IF(FluxoCaixa10131514191827[[#This Row],[Entrada / Saída]]="Saída",FluxoCaixa10131514191827[[#This Row],[R$ (Valores)]]*-1,FluxoCaixa10131514191827[[#This Row],[R$ (Valores)]])</f>
        <v>-10500</v>
      </c>
    </row>
    <row r="175" spans="2:12">
      <c r="B175" s="48" t="s">
        <v>2477</v>
      </c>
      <c r="C175" s="48" t="s">
        <v>3716</v>
      </c>
      <c r="D175" s="16">
        <v>46212</v>
      </c>
      <c r="E175" s="48" t="s">
        <v>2417</v>
      </c>
      <c r="F175" s="17" t="s">
        <v>2</v>
      </c>
      <c r="G175" s="17" t="s">
        <v>70</v>
      </c>
      <c r="H175" s="17" t="s">
        <v>2143</v>
      </c>
      <c r="I175" s="21">
        <v>4500</v>
      </c>
      <c r="J175" s="17" t="s">
        <v>525</v>
      </c>
      <c r="K175" s="20">
        <f>IF(FluxoCaixa10131514191827[[#This Row],[Movimento ]]="Saldo Inicial",FluxoCaixa10131514191827[[#This Row],[R$ (Valores)]],K174+FluxoCaixa10131514191827[[#This Row],[Valores Receitas / Despesas]])</f>
        <v>-369577.62999999995</v>
      </c>
      <c r="L175" s="20">
        <f>IF(FluxoCaixa10131514191827[[#This Row],[Entrada / Saída]]="Saída",FluxoCaixa10131514191827[[#This Row],[R$ (Valores)]]*-1,FluxoCaixa10131514191827[[#This Row],[R$ (Valores)]])</f>
        <v>-4500</v>
      </c>
    </row>
    <row r="176" spans="2:12">
      <c r="B176" s="48" t="s">
        <v>2477</v>
      </c>
      <c r="C176" s="48" t="s">
        <v>3716</v>
      </c>
      <c r="D176" s="16">
        <v>46212</v>
      </c>
      <c r="E176" s="48" t="s">
        <v>2417</v>
      </c>
      <c r="F176" s="17" t="s">
        <v>2</v>
      </c>
      <c r="G176" s="17" t="s">
        <v>70</v>
      </c>
      <c r="H176" s="17" t="s">
        <v>2589</v>
      </c>
      <c r="I176" s="21">
        <v>7500</v>
      </c>
      <c r="J176" s="17" t="s">
        <v>525</v>
      </c>
      <c r="K176" s="20">
        <f>IF(FluxoCaixa10131514191827[[#This Row],[Movimento ]]="Saldo Inicial",FluxoCaixa10131514191827[[#This Row],[R$ (Valores)]],K175+FluxoCaixa10131514191827[[#This Row],[Valores Receitas / Despesas]])</f>
        <v>-377077.62999999995</v>
      </c>
      <c r="L176" s="20">
        <f>IF(FluxoCaixa10131514191827[[#This Row],[Entrada / Saída]]="Saída",FluxoCaixa10131514191827[[#This Row],[R$ (Valores)]]*-1,FluxoCaixa10131514191827[[#This Row],[R$ (Valores)]])</f>
        <v>-7500</v>
      </c>
    </row>
    <row r="177" spans="2:12">
      <c r="B177" s="48" t="s">
        <v>2477</v>
      </c>
      <c r="C177" s="48" t="s">
        <v>3716</v>
      </c>
      <c r="D177" s="16">
        <v>46212</v>
      </c>
      <c r="E177" s="48" t="s">
        <v>2417</v>
      </c>
      <c r="F177" s="17" t="s">
        <v>2</v>
      </c>
      <c r="G177" s="17" t="s">
        <v>70</v>
      </c>
      <c r="H177" s="17" t="s">
        <v>2146</v>
      </c>
      <c r="I177" s="21">
        <v>11000</v>
      </c>
      <c r="J177" s="17" t="s">
        <v>525</v>
      </c>
      <c r="K177" s="20">
        <f>IF(FluxoCaixa10131514191827[[#This Row],[Movimento ]]="Saldo Inicial",FluxoCaixa10131514191827[[#This Row],[R$ (Valores)]],K176+FluxoCaixa10131514191827[[#This Row],[Valores Receitas / Despesas]])</f>
        <v>-388077.62999999995</v>
      </c>
      <c r="L177" s="20">
        <f>IF(FluxoCaixa10131514191827[[#This Row],[Entrada / Saída]]="Saída",FluxoCaixa10131514191827[[#This Row],[R$ (Valores)]]*-1,FluxoCaixa10131514191827[[#This Row],[R$ (Valores)]])</f>
        <v>-11000</v>
      </c>
    </row>
    <row r="178" spans="2:12">
      <c r="B178" s="48" t="s">
        <v>2477</v>
      </c>
      <c r="C178" s="48" t="s">
        <v>3716</v>
      </c>
      <c r="D178" s="16">
        <v>46212</v>
      </c>
      <c r="E178" s="48" t="s">
        <v>2417</v>
      </c>
      <c r="F178" s="17" t="s">
        <v>2</v>
      </c>
      <c r="G178" s="17" t="s">
        <v>70</v>
      </c>
      <c r="H178" s="17" t="s">
        <v>2145</v>
      </c>
      <c r="I178" s="21">
        <v>10000</v>
      </c>
      <c r="J178" s="17" t="s">
        <v>525</v>
      </c>
      <c r="K178" s="20">
        <f>IF(FluxoCaixa10131514191827[[#This Row],[Movimento ]]="Saldo Inicial",FluxoCaixa10131514191827[[#This Row],[R$ (Valores)]],K177+FluxoCaixa10131514191827[[#This Row],[Valores Receitas / Despesas]])</f>
        <v>-398077.62999999995</v>
      </c>
      <c r="L178" s="20">
        <f>IF(FluxoCaixa10131514191827[[#This Row],[Entrada / Saída]]="Saída",FluxoCaixa10131514191827[[#This Row],[R$ (Valores)]]*-1,FluxoCaixa10131514191827[[#This Row],[R$ (Valores)]])</f>
        <v>-10000</v>
      </c>
    </row>
    <row r="179" spans="2:12">
      <c r="B179" s="48" t="s">
        <v>2477</v>
      </c>
      <c r="C179" s="48" t="s">
        <v>3716</v>
      </c>
      <c r="D179" s="16">
        <v>46212</v>
      </c>
      <c r="E179" s="48" t="s">
        <v>2417</v>
      </c>
      <c r="F179" s="17" t="s">
        <v>2</v>
      </c>
      <c r="G179" s="17" t="s">
        <v>70</v>
      </c>
      <c r="H179" s="17" t="s">
        <v>3796</v>
      </c>
      <c r="I179" s="21">
        <v>1633.33</v>
      </c>
      <c r="J179" s="17" t="s">
        <v>525</v>
      </c>
      <c r="K179" s="20">
        <f>IF(FluxoCaixa10131514191827[[#This Row],[Movimento ]]="Saldo Inicial",FluxoCaixa10131514191827[[#This Row],[R$ (Valores)]],K178+FluxoCaixa10131514191827[[#This Row],[Valores Receitas / Despesas]])</f>
        <v>-399710.95999999996</v>
      </c>
      <c r="L179" s="20">
        <f>IF(FluxoCaixa10131514191827[[#This Row],[Entrada / Saída]]="Saída",FluxoCaixa10131514191827[[#This Row],[R$ (Valores)]]*-1,FluxoCaixa10131514191827[[#This Row],[R$ (Valores)]])</f>
        <v>-1633.33</v>
      </c>
    </row>
    <row r="180" spans="2:12">
      <c r="B180" s="48" t="s">
        <v>2478</v>
      </c>
      <c r="C180" s="48" t="s">
        <v>3716</v>
      </c>
      <c r="D180" s="16">
        <v>46212</v>
      </c>
      <c r="E180" s="48" t="s">
        <v>2417</v>
      </c>
      <c r="F180" s="17" t="s">
        <v>2</v>
      </c>
      <c r="G180" s="17" t="s">
        <v>70</v>
      </c>
      <c r="H180" s="17" t="s">
        <v>3801</v>
      </c>
      <c r="I180" s="21">
        <v>7000</v>
      </c>
      <c r="J180" s="17" t="s">
        <v>525</v>
      </c>
      <c r="K180" s="20">
        <f>IF(FluxoCaixa10131514191827[[#This Row],[Movimento ]]="Saldo Inicial",FluxoCaixa10131514191827[[#This Row],[R$ (Valores)]],K179+FluxoCaixa10131514191827[[#This Row],[Valores Receitas / Despesas]])</f>
        <v>-406710.95999999996</v>
      </c>
      <c r="L180" s="20">
        <f>IF(FluxoCaixa10131514191827[[#This Row],[Entrada / Saída]]="Saída",FluxoCaixa10131514191827[[#This Row],[R$ (Valores)]]*-1,FluxoCaixa10131514191827[[#This Row],[R$ (Valores)]])</f>
        <v>-7000</v>
      </c>
    </row>
    <row r="181" spans="2:12">
      <c r="B181" s="48" t="s">
        <v>2478</v>
      </c>
      <c r="C181" s="48" t="s">
        <v>3716</v>
      </c>
      <c r="D181" s="16">
        <v>46212</v>
      </c>
      <c r="E181" s="48" t="s">
        <v>2417</v>
      </c>
      <c r="F181" s="17" t="s">
        <v>2</v>
      </c>
      <c r="G181" s="17" t="s">
        <v>70</v>
      </c>
      <c r="H181" s="17" t="s">
        <v>3802</v>
      </c>
      <c r="I181" s="21">
        <v>3000</v>
      </c>
      <c r="J181" s="17" t="s">
        <v>525</v>
      </c>
      <c r="K181" s="20">
        <f>IF(FluxoCaixa10131514191827[[#This Row],[Movimento ]]="Saldo Inicial",FluxoCaixa10131514191827[[#This Row],[R$ (Valores)]],K180+FluxoCaixa10131514191827[[#This Row],[Valores Receitas / Despesas]])</f>
        <v>-409710.95999999996</v>
      </c>
      <c r="L181" s="20">
        <f>IF(FluxoCaixa10131514191827[[#This Row],[Entrada / Saída]]="Saída",FluxoCaixa10131514191827[[#This Row],[R$ (Valores)]]*-1,FluxoCaixa10131514191827[[#This Row],[R$ (Valores)]])</f>
        <v>-3000</v>
      </c>
    </row>
    <row r="182" spans="2:12">
      <c r="B182" s="48" t="s">
        <v>2478</v>
      </c>
      <c r="C182" s="48" t="s">
        <v>3716</v>
      </c>
      <c r="D182" s="16">
        <v>46212</v>
      </c>
      <c r="E182" s="48" t="s">
        <v>2413</v>
      </c>
      <c r="F182" s="17" t="s">
        <v>1</v>
      </c>
      <c r="G182" s="17" t="s">
        <v>75</v>
      </c>
      <c r="H182" s="17" t="s">
        <v>75</v>
      </c>
      <c r="I182" s="21">
        <v>450000</v>
      </c>
      <c r="J182" s="17" t="s">
        <v>525</v>
      </c>
      <c r="K182" s="20">
        <f>IF(FluxoCaixa10131514191827[[#This Row],[Movimento ]]="Saldo Inicial",FluxoCaixa10131514191827[[#This Row],[R$ (Valores)]],K181+FluxoCaixa10131514191827[[#This Row],[Valores Receitas / Despesas]])</f>
        <v>40289.040000000037</v>
      </c>
      <c r="L182" s="20">
        <f>IF(FluxoCaixa10131514191827[[#This Row],[Entrada / Saída]]="Saída",FluxoCaixa10131514191827[[#This Row],[R$ (Valores)]]*-1,FluxoCaixa10131514191827[[#This Row],[R$ (Valores)]])</f>
        <v>450000</v>
      </c>
    </row>
    <row r="183" spans="2:12">
      <c r="B183" s="48" t="s">
        <v>2477</v>
      </c>
      <c r="C183" s="48" t="s">
        <v>3716</v>
      </c>
      <c r="D183" s="16">
        <v>46212</v>
      </c>
      <c r="E183" s="48" t="s">
        <v>2417</v>
      </c>
      <c r="F183" s="17" t="s">
        <v>2</v>
      </c>
      <c r="G183" s="17" t="s">
        <v>17</v>
      </c>
      <c r="H183" s="17" t="s">
        <v>837</v>
      </c>
      <c r="I183" s="21">
        <v>665.61</v>
      </c>
      <c r="J183" s="17" t="s">
        <v>525</v>
      </c>
      <c r="K183" s="20">
        <f>IF(FluxoCaixa10131514191827[[#This Row],[Movimento ]]="Saldo Inicial",FluxoCaixa10131514191827[[#This Row],[R$ (Valores)]],K182+FluxoCaixa10131514191827[[#This Row],[Valores Receitas / Despesas]])</f>
        <v>39623.430000000037</v>
      </c>
      <c r="L183" s="20">
        <f>IF(FluxoCaixa10131514191827[[#This Row],[Entrada / Saída]]="Saída",FluxoCaixa10131514191827[[#This Row],[R$ (Valores)]]*-1,FluxoCaixa10131514191827[[#This Row],[R$ (Valores)]])</f>
        <v>-665.61</v>
      </c>
    </row>
    <row r="184" spans="2:12">
      <c r="B184" s="48" t="s">
        <v>2477</v>
      </c>
      <c r="C184" s="48" t="s">
        <v>3716</v>
      </c>
      <c r="D184" s="16">
        <v>46212</v>
      </c>
      <c r="E184" s="48" t="s">
        <v>2417</v>
      </c>
      <c r="F184" s="17" t="s">
        <v>2</v>
      </c>
      <c r="G184" s="17" t="s">
        <v>83</v>
      </c>
      <c r="H184" s="17" t="s">
        <v>3803</v>
      </c>
      <c r="I184" s="21">
        <v>3194.12</v>
      </c>
      <c r="J184" s="17" t="s">
        <v>525</v>
      </c>
      <c r="K184" s="20">
        <f>IF(FluxoCaixa10131514191827[[#This Row],[Movimento ]]="Saldo Inicial",FluxoCaixa10131514191827[[#This Row],[R$ (Valores)]],K183+FluxoCaixa10131514191827[[#This Row],[Valores Receitas / Despesas]])</f>
        <v>36429.310000000034</v>
      </c>
      <c r="L184" s="20">
        <f>IF(FluxoCaixa10131514191827[[#This Row],[Entrada / Saída]]="Saída",FluxoCaixa10131514191827[[#This Row],[R$ (Valores)]]*-1,FluxoCaixa10131514191827[[#This Row],[R$ (Valores)]])</f>
        <v>-3194.12</v>
      </c>
    </row>
    <row r="185" spans="2:12">
      <c r="B185" s="48" t="s">
        <v>2478</v>
      </c>
      <c r="C185" s="48" t="s">
        <v>3716</v>
      </c>
      <c r="D185" s="16">
        <v>46212</v>
      </c>
      <c r="E185" s="48" t="s">
        <v>2417</v>
      </c>
      <c r="F185" s="17" t="s">
        <v>2</v>
      </c>
      <c r="G185" s="17" t="s">
        <v>146</v>
      </c>
      <c r="H185" s="17" t="s">
        <v>3804</v>
      </c>
      <c r="I185" s="21">
        <v>1400</v>
      </c>
      <c r="J185" s="17" t="s">
        <v>525</v>
      </c>
      <c r="K185" s="20">
        <f>IF(FluxoCaixa10131514191827[[#This Row],[Movimento ]]="Saldo Inicial",FluxoCaixa10131514191827[[#This Row],[R$ (Valores)]],K184+FluxoCaixa10131514191827[[#This Row],[Valores Receitas / Despesas]])</f>
        <v>35029.310000000034</v>
      </c>
      <c r="L185" s="20">
        <f>IF(FluxoCaixa10131514191827[[#This Row],[Entrada / Saída]]="Saída",FluxoCaixa10131514191827[[#This Row],[R$ (Valores)]]*-1,FluxoCaixa10131514191827[[#This Row],[R$ (Valores)]])</f>
        <v>-1400</v>
      </c>
    </row>
    <row r="186" spans="2:12">
      <c r="B186" s="48" t="s">
        <v>2478</v>
      </c>
      <c r="C186" s="48" t="s">
        <v>3716</v>
      </c>
      <c r="D186" s="16">
        <v>46212</v>
      </c>
      <c r="E186" s="48" t="s">
        <v>2417</v>
      </c>
      <c r="F186" s="17" t="s">
        <v>2</v>
      </c>
      <c r="G186" s="17" t="s">
        <v>70</v>
      </c>
      <c r="H186" s="17" t="s">
        <v>3805</v>
      </c>
      <c r="I186" s="21">
        <v>15100</v>
      </c>
      <c r="J186" s="17" t="s">
        <v>525</v>
      </c>
      <c r="K186" s="20">
        <f>IF(FluxoCaixa10131514191827[[#This Row],[Movimento ]]="Saldo Inicial",FluxoCaixa10131514191827[[#This Row],[R$ (Valores)]],K185+FluxoCaixa10131514191827[[#This Row],[Valores Receitas / Despesas]])</f>
        <v>19929.310000000034</v>
      </c>
      <c r="L186" s="20">
        <f>IF(FluxoCaixa10131514191827[[#This Row],[Entrada / Saída]]="Saída",FluxoCaixa10131514191827[[#This Row],[R$ (Valores)]]*-1,FluxoCaixa10131514191827[[#This Row],[R$ (Valores)]])</f>
        <v>-15100</v>
      </c>
    </row>
    <row r="187" spans="2:12">
      <c r="B187" s="48" t="s">
        <v>2478</v>
      </c>
      <c r="C187" s="48" t="s">
        <v>3716</v>
      </c>
      <c r="D187" s="16">
        <v>46213</v>
      </c>
      <c r="E187" s="48" t="s">
        <v>2413</v>
      </c>
      <c r="F187" s="17" t="s">
        <v>2</v>
      </c>
      <c r="G187" s="17" t="s">
        <v>71</v>
      </c>
      <c r="H187" s="17" t="s">
        <v>3806</v>
      </c>
      <c r="I187" s="21">
        <v>3542.72</v>
      </c>
      <c r="J187" s="17" t="s">
        <v>525</v>
      </c>
      <c r="K187" s="20">
        <f>IF(FluxoCaixa10131514191827[[#This Row],[Movimento ]]="Saldo Inicial",FluxoCaixa10131514191827[[#This Row],[R$ (Valores)]],K186+FluxoCaixa10131514191827[[#This Row],[Valores Receitas / Despesas]])</f>
        <v>16386.590000000033</v>
      </c>
      <c r="L187" s="20">
        <f>IF(FluxoCaixa10131514191827[[#This Row],[Entrada / Saída]]="Saída",FluxoCaixa10131514191827[[#This Row],[R$ (Valores)]]*-1,FluxoCaixa10131514191827[[#This Row],[R$ (Valores)]])</f>
        <v>-3542.72</v>
      </c>
    </row>
    <row r="188" spans="2:12">
      <c r="B188" s="48" t="s">
        <v>2478</v>
      </c>
      <c r="C188" s="48" t="s">
        <v>3716</v>
      </c>
      <c r="D188" s="16">
        <v>46213</v>
      </c>
      <c r="E188" s="48" t="s">
        <v>2413</v>
      </c>
      <c r="F188" s="17" t="s">
        <v>2</v>
      </c>
      <c r="G188" s="17" t="s">
        <v>70</v>
      </c>
      <c r="H188" s="17" t="s">
        <v>3807</v>
      </c>
      <c r="I188" s="21">
        <v>1900</v>
      </c>
      <c r="J188" s="17" t="s">
        <v>525</v>
      </c>
      <c r="K188" s="20">
        <f>IF(FluxoCaixa10131514191827[[#This Row],[Movimento ]]="Saldo Inicial",FluxoCaixa10131514191827[[#This Row],[R$ (Valores)]],K187+FluxoCaixa10131514191827[[#This Row],[Valores Receitas / Despesas]])</f>
        <v>14486.590000000033</v>
      </c>
      <c r="L188" s="20">
        <f>IF(FluxoCaixa10131514191827[[#This Row],[Entrada / Saída]]="Saída",FluxoCaixa10131514191827[[#This Row],[R$ (Valores)]]*-1,FluxoCaixa10131514191827[[#This Row],[R$ (Valores)]])</f>
        <v>-1900</v>
      </c>
    </row>
    <row r="189" spans="2:12">
      <c r="B189" s="48" t="s">
        <v>2478</v>
      </c>
      <c r="C189" s="48" t="s">
        <v>3716</v>
      </c>
      <c r="D189" s="16">
        <v>46213</v>
      </c>
      <c r="E189" s="48" t="s">
        <v>2413</v>
      </c>
      <c r="F189" s="17" t="s">
        <v>2</v>
      </c>
      <c r="G189" s="17" t="s">
        <v>70</v>
      </c>
      <c r="H189" s="17" t="s">
        <v>2248</v>
      </c>
      <c r="I189" s="21">
        <v>7400</v>
      </c>
      <c r="J189" s="17" t="s">
        <v>525</v>
      </c>
      <c r="K189" s="20">
        <f>IF(FluxoCaixa10131514191827[[#This Row],[Movimento ]]="Saldo Inicial",FluxoCaixa10131514191827[[#This Row],[R$ (Valores)]],K188+FluxoCaixa10131514191827[[#This Row],[Valores Receitas / Despesas]])</f>
        <v>7086.5900000000329</v>
      </c>
      <c r="L189" s="20">
        <f>IF(FluxoCaixa10131514191827[[#This Row],[Entrada / Saída]]="Saída",FluxoCaixa10131514191827[[#This Row],[R$ (Valores)]]*-1,FluxoCaixa10131514191827[[#This Row],[R$ (Valores)]])</f>
        <v>-7400</v>
      </c>
    </row>
    <row r="190" spans="2:12">
      <c r="B190" s="48" t="s">
        <v>2478</v>
      </c>
      <c r="C190" s="48" t="s">
        <v>3716</v>
      </c>
      <c r="D190" s="16">
        <v>46213</v>
      </c>
      <c r="E190" s="48" t="s">
        <v>2413</v>
      </c>
      <c r="F190" s="17" t="s">
        <v>2</v>
      </c>
      <c r="G190" s="17" t="s">
        <v>75</v>
      </c>
      <c r="H190" s="17" t="s">
        <v>3808</v>
      </c>
      <c r="I190" s="21">
        <v>25000</v>
      </c>
      <c r="J190" s="17" t="s">
        <v>525</v>
      </c>
      <c r="K190" s="20">
        <f>IF(FluxoCaixa10131514191827[[#This Row],[Movimento ]]="Saldo Inicial",FluxoCaixa10131514191827[[#This Row],[R$ (Valores)]],K189+FluxoCaixa10131514191827[[#This Row],[Valores Receitas / Despesas]])</f>
        <v>-17913.409999999967</v>
      </c>
      <c r="L190" s="20">
        <f>IF(FluxoCaixa10131514191827[[#This Row],[Entrada / Saída]]="Saída",FluxoCaixa10131514191827[[#This Row],[R$ (Valores)]]*-1,FluxoCaixa10131514191827[[#This Row],[R$ (Valores)]])</f>
        <v>-25000</v>
      </c>
    </row>
    <row r="191" spans="2:12">
      <c r="B191" s="48" t="s">
        <v>2478</v>
      </c>
      <c r="C191" s="48" t="s">
        <v>3716</v>
      </c>
      <c r="D191" s="16">
        <v>46213</v>
      </c>
      <c r="E191" s="48" t="s">
        <v>2413</v>
      </c>
      <c r="F191" s="17" t="s">
        <v>2</v>
      </c>
      <c r="G191" s="17" t="s">
        <v>24</v>
      </c>
      <c r="H191" s="17" t="s">
        <v>3809</v>
      </c>
      <c r="I191" s="21">
        <v>125</v>
      </c>
      <c r="J191" s="17" t="s">
        <v>525</v>
      </c>
      <c r="K191" s="20">
        <f>IF(FluxoCaixa10131514191827[[#This Row],[Movimento ]]="Saldo Inicial",FluxoCaixa10131514191827[[#This Row],[R$ (Valores)]],K190+FluxoCaixa10131514191827[[#This Row],[Valores Receitas / Despesas]])</f>
        <v>-18038.409999999967</v>
      </c>
      <c r="L191" s="20">
        <f>IF(FluxoCaixa10131514191827[[#This Row],[Entrada / Saída]]="Saída",FluxoCaixa10131514191827[[#This Row],[R$ (Valores)]]*-1,FluxoCaixa10131514191827[[#This Row],[R$ (Valores)]])</f>
        <v>-125</v>
      </c>
    </row>
    <row r="192" spans="2:12">
      <c r="B192" s="48" t="s">
        <v>2478</v>
      </c>
      <c r="C192" s="48" t="s">
        <v>3716</v>
      </c>
      <c r="D192" s="16">
        <v>46213</v>
      </c>
      <c r="E192" s="48" t="s">
        <v>2413</v>
      </c>
      <c r="F192" s="17" t="s">
        <v>2</v>
      </c>
      <c r="G192" s="17" t="s">
        <v>511</v>
      </c>
      <c r="H192" s="17" t="s">
        <v>3810</v>
      </c>
      <c r="I192" s="21">
        <v>6400</v>
      </c>
      <c r="J192" s="17" t="s">
        <v>525</v>
      </c>
      <c r="K192" s="20">
        <f>IF(FluxoCaixa10131514191827[[#This Row],[Movimento ]]="Saldo Inicial",FluxoCaixa10131514191827[[#This Row],[R$ (Valores)]],K191+FluxoCaixa10131514191827[[#This Row],[Valores Receitas / Despesas]])</f>
        <v>-24438.409999999967</v>
      </c>
      <c r="L192" s="20">
        <f>IF(FluxoCaixa10131514191827[[#This Row],[Entrada / Saída]]="Saída",FluxoCaixa10131514191827[[#This Row],[R$ (Valores)]]*-1,FluxoCaixa10131514191827[[#This Row],[R$ (Valores)]])</f>
        <v>-6400</v>
      </c>
    </row>
    <row r="193" spans="2:12">
      <c r="B193" s="48" t="s">
        <v>2477</v>
      </c>
      <c r="C193" s="48" t="s">
        <v>3716</v>
      </c>
      <c r="D193" s="16">
        <v>46213</v>
      </c>
      <c r="E193" s="48" t="s">
        <v>2417</v>
      </c>
      <c r="F193" s="17" t="s">
        <v>2</v>
      </c>
      <c r="G193" s="17" t="s">
        <v>61</v>
      </c>
      <c r="H193" s="17" t="s">
        <v>3811</v>
      </c>
      <c r="I193" s="21">
        <v>1996.25</v>
      </c>
      <c r="J193" s="17" t="s">
        <v>525</v>
      </c>
      <c r="K193" s="20">
        <f>IF(FluxoCaixa10131514191827[[#This Row],[Movimento ]]="Saldo Inicial",FluxoCaixa10131514191827[[#This Row],[R$ (Valores)]],K192+FluxoCaixa10131514191827[[#This Row],[Valores Receitas / Despesas]])</f>
        <v>-26434.659999999967</v>
      </c>
      <c r="L193" s="20">
        <f>IF(FluxoCaixa10131514191827[[#This Row],[Entrada / Saída]]="Saída",FluxoCaixa10131514191827[[#This Row],[R$ (Valores)]]*-1,FluxoCaixa10131514191827[[#This Row],[R$ (Valores)]])</f>
        <v>-1996.25</v>
      </c>
    </row>
    <row r="194" spans="2:12">
      <c r="B194" s="48" t="s">
        <v>2477</v>
      </c>
      <c r="C194" s="48" t="s">
        <v>3716</v>
      </c>
      <c r="D194" s="16">
        <v>46213</v>
      </c>
      <c r="E194" s="48" t="s">
        <v>2413</v>
      </c>
      <c r="F194" s="17" t="s">
        <v>2</v>
      </c>
      <c r="G194" s="17" t="s">
        <v>222</v>
      </c>
      <c r="H194" s="17" t="s">
        <v>2403</v>
      </c>
      <c r="I194" s="21">
        <v>155.63999999999999</v>
      </c>
      <c r="J194" s="17" t="s">
        <v>525</v>
      </c>
      <c r="K194" s="20">
        <f>IF(FluxoCaixa10131514191827[[#This Row],[Movimento ]]="Saldo Inicial",FluxoCaixa10131514191827[[#This Row],[R$ (Valores)]],K193+FluxoCaixa10131514191827[[#This Row],[Valores Receitas / Despesas]])</f>
        <v>-26590.299999999967</v>
      </c>
      <c r="L194" s="20">
        <f>IF(FluxoCaixa10131514191827[[#This Row],[Entrada / Saída]]="Saída",FluxoCaixa10131514191827[[#This Row],[R$ (Valores)]]*-1,FluxoCaixa10131514191827[[#This Row],[R$ (Valores)]])</f>
        <v>-155.63999999999999</v>
      </c>
    </row>
    <row r="195" spans="2:12">
      <c r="B195" s="48" t="s">
        <v>2477</v>
      </c>
      <c r="C195" s="48" t="s">
        <v>3716</v>
      </c>
      <c r="D195" s="16">
        <v>46213</v>
      </c>
      <c r="E195" s="48" t="s">
        <v>2413</v>
      </c>
      <c r="F195" s="17" t="s">
        <v>2</v>
      </c>
      <c r="G195" s="17" t="s">
        <v>70</v>
      </c>
      <c r="H195" s="17" t="s">
        <v>3504</v>
      </c>
      <c r="I195" s="21">
        <v>8000</v>
      </c>
      <c r="J195" s="17" t="s">
        <v>525</v>
      </c>
      <c r="K195" s="20">
        <f>IF(FluxoCaixa10131514191827[[#This Row],[Movimento ]]="Saldo Inicial",FluxoCaixa10131514191827[[#This Row],[R$ (Valores)]],K194+FluxoCaixa10131514191827[[#This Row],[Valores Receitas / Despesas]])</f>
        <v>-34590.299999999967</v>
      </c>
      <c r="L195" s="20">
        <f>IF(FluxoCaixa10131514191827[[#This Row],[Entrada / Saída]]="Saída",FluxoCaixa10131514191827[[#This Row],[R$ (Valores)]]*-1,FluxoCaixa10131514191827[[#This Row],[R$ (Valores)]])</f>
        <v>-8000</v>
      </c>
    </row>
    <row r="196" spans="2:12">
      <c r="B196" s="48" t="s">
        <v>2477</v>
      </c>
      <c r="C196" s="48" t="s">
        <v>3716</v>
      </c>
      <c r="D196" s="16">
        <v>46213</v>
      </c>
      <c r="E196" s="48" t="s">
        <v>2413</v>
      </c>
      <c r="F196" s="17" t="s">
        <v>2</v>
      </c>
      <c r="G196" s="17" t="s">
        <v>70</v>
      </c>
      <c r="H196" s="17" t="s">
        <v>3505</v>
      </c>
      <c r="I196" s="21">
        <v>9600</v>
      </c>
      <c r="J196" s="17" t="s">
        <v>525</v>
      </c>
      <c r="K196" s="20">
        <f>IF(FluxoCaixa10131514191827[[#This Row],[Movimento ]]="Saldo Inicial",FluxoCaixa10131514191827[[#This Row],[R$ (Valores)]],K195+FluxoCaixa10131514191827[[#This Row],[Valores Receitas / Despesas]])</f>
        <v>-44190.299999999967</v>
      </c>
      <c r="L196" s="20">
        <f>IF(FluxoCaixa10131514191827[[#This Row],[Entrada / Saída]]="Saída",FluxoCaixa10131514191827[[#This Row],[R$ (Valores)]]*-1,FluxoCaixa10131514191827[[#This Row],[R$ (Valores)]])</f>
        <v>-9600</v>
      </c>
    </row>
    <row r="197" spans="2:12">
      <c r="B197" s="48" t="s">
        <v>2477</v>
      </c>
      <c r="C197" s="48" t="s">
        <v>3716</v>
      </c>
      <c r="D197" s="16">
        <v>46213</v>
      </c>
      <c r="E197" s="48" t="s">
        <v>2413</v>
      </c>
      <c r="F197" s="17" t="s">
        <v>2</v>
      </c>
      <c r="G197" s="17" t="s">
        <v>70</v>
      </c>
      <c r="H197" s="17" t="s">
        <v>2095</v>
      </c>
      <c r="I197" s="21">
        <v>8000</v>
      </c>
      <c r="J197" s="17" t="s">
        <v>525</v>
      </c>
      <c r="K197" s="20">
        <f>IF(FluxoCaixa10131514191827[[#This Row],[Movimento ]]="Saldo Inicial",FluxoCaixa10131514191827[[#This Row],[R$ (Valores)]],K196+FluxoCaixa10131514191827[[#This Row],[Valores Receitas / Despesas]])</f>
        <v>-52190.299999999967</v>
      </c>
      <c r="L197" s="20">
        <f>IF(FluxoCaixa10131514191827[[#This Row],[Entrada / Saída]]="Saída",FluxoCaixa10131514191827[[#This Row],[R$ (Valores)]]*-1,FluxoCaixa10131514191827[[#This Row],[R$ (Valores)]])</f>
        <v>-8000</v>
      </c>
    </row>
    <row r="198" spans="2:12">
      <c r="B198" s="48" t="s">
        <v>2477</v>
      </c>
      <c r="C198" s="48" t="s">
        <v>3716</v>
      </c>
      <c r="D198" s="16">
        <v>46213</v>
      </c>
      <c r="E198" s="48" t="s">
        <v>2413</v>
      </c>
      <c r="F198" s="17" t="s">
        <v>2</v>
      </c>
      <c r="G198" s="17" t="s">
        <v>70</v>
      </c>
      <c r="H198" s="17" t="s">
        <v>2128</v>
      </c>
      <c r="I198" s="21">
        <v>3750</v>
      </c>
      <c r="J198" s="17" t="s">
        <v>525</v>
      </c>
      <c r="K198" s="20">
        <f>IF(FluxoCaixa10131514191827[[#This Row],[Movimento ]]="Saldo Inicial",FluxoCaixa10131514191827[[#This Row],[R$ (Valores)]],K197+FluxoCaixa10131514191827[[#This Row],[Valores Receitas / Despesas]])</f>
        <v>-55940.299999999967</v>
      </c>
      <c r="L198" s="20">
        <f>IF(FluxoCaixa10131514191827[[#This Row],[Entrada / Saída]]="Saída",FluxoCaixa10131514191827[[#This Row],[R$ (Valores)]]*-1,FluxoCaixa10131514191827[[#This Row],[R$ (Valores)]])</f>
        <v>-3750</v>
      </c>
    </row>
    <row r="199" spans="2:12">
      <c r="B199" s="48" t="s">
        <v>2477</v>
      </c>
      <c r="C199" s="48" t="s">
        <v>3716</v>
      </c>
      <c r="D199" s="16">
        <v>46213</v>
      </c>
      <c r="E199" s="48" t="s">
        <v>2413</v>
      </c>
      <c r="F199" s="17" t="s">
        <v>2</v>
      </c>
      <c r="G199" s="17" t="s">
        <v>70</v>
      </c>
      <c r="H199" s="17" t="s">
        <v>2383</v>
      </c>
      <c r="I199" s="21">
        <v>4341.46</v>
      </c>
      <c r="J199" s="17" t="s">
        <v>525</v>
      </c>
      <c r="K199" s="20">
        <f>IF(FluxoCaixa10131514191827[[#This Row],[Movimento ]]="Saldo Inicial",FluxoCaixa10131514191827[[#This Row],[R$ (Valores)]],K198+FluxoCaixa10131514191827[[#This Row],[Valores Receitas / Despesas]])</f>
        <v>-60281.759999999966</v>
      </c>
      <c r="L199" s="20">
        <f>IF(FluxoCaixa10131514191827[[#This Row],[Entrada / Saída]]="Saída",FluxoCaixa10131514191827[[#This Row],[R$ (Valores)]]*-1,FluxoCaixa10131514191827[[#This Row],[R$ (Valores)]])</f>
        <v>-4341.46</v>
      </c>
    </row>
    <row r="200" spans="2:12">
      <c r="B200" s="48" t="s">
        <v>2477</v>
      </c>
      <c r="C200" s="48" t="s">
        <v>3716</v>
      </c>
      <c r="D200" s="16">
        <v>46213</v>
      </c>
      <c r="E200" s="48" t="s">
        <v>2413</v>
      </c>
      <c r="F200" s="17" t="s">
        <v>2</v>
      </c>
      <c r="G200" s="17" t="s">
        <v>70</v>
      </c>
      <c r="H200" s="17" t="s">
        <v>1402</v>
      </c>
      <c r="I200" s="21">
        <v>3500</v>
      </c>
      <c r="J200" s="17" t="s">
        <v>525</v>
      </c>
      <c r="K200" s="20">
        <f>IF(FluxoCaixa10131514191827[[#This Row],[Movimento ]]="Saldo Inicial",FluxoCaixa10131514191827[[#This Row],[R$ (Valores)]],K199+FluxoCaixa10131514191827[[#This Row],[Valores Receitas / Despesas]])</f>
        <v>-63781.759999999966</v>
      </c>
      <c r="L200" s="20">
        <f>IF(FluxoCaixa10131514191827[[#This Row],[Entrada / Saída]]="Saída",FluxoCaixa10131514191827[[#This Row],[R$ (Valores)]]*-1,FluxoCaixa10131514191827[[#This Row],[R$ (Valores)]])</f>
        <v>-3500</v>
      </c>
    </row>
    <row r="201" spans="2:12">
      <c r="B201" s="48" t="s">
        <v>2477</v>
      </c>
      <c r="C201" s="48" t="s">
        <v>3716</v>
      </c>
      <c r="D201" s="16">
        <v>46213</v>
      </c>
      <c r="E201" s="48" t="s">
        <v>2413</v>
      </c>
      <c r="F201" s="17" t="s">
        <v>2</v>
      </c>
      <c r="G201" s="17" t="s">
        <v>70</v>
      </c>
      <c r="H201" s="17" t="s">
        <v>2129</v>
      </c>
      <c r="I201" s="21">
        <v>3079</v>
      </c>
      <c r="J201" s="17" t="s">
        <v>525</v>
      </c>
      <c r="K201" s="20">
        <f>IF(FluxoCaixa10131514191827[[#This Row],[Movimento ]]="Saldo Inicial",FluxoCaixa10131514191827[[#This Row],[R$ (Valores)]],K200+FluxoCaixa10131514191827[[#This Row],[Valores Receitas / Despesas]])</f>
        <v>-66860.759999999966</v>
      </c>
      <c r="L201" s="20">
        <f>IF(FluxoCaixa10131514191827[[#This Row],[Entrada / Saída]]="Saída",FluxoCaixa10131514191827[[#This Row],[R$ (Valores)]]*-1,FluxoCaixa10131514191827[[#This Row],[R$ (Valores)]])</f>
        <v>-3079</v>
      </c>
    </row>
    <row r="202" spans="2:12">
      <c r="B202" s="48" t="s">
        <v>2477</v>
      </c>
      <c r="C202" s="48" t="s">
        <v>3716</v>
      </c>
      <c r="D202" s="16">
        <v>46213</v>
      </c>
      <c r="E202" s="48" t="s">
        <v>2413</v>
      </c>
      <c r="F202" s="17" t="s">
        <v>2</v>
      </c>
      <c r="G202" s="17" t="s">
        <v>70</v>
      </c>
      <c r="H202" s="17" t="s">
        <v>1660</v>
      </c>
      <c r="I202" s="21">
        <v>3152.38</v>
      </c>
      <c r="J202" s="17" t="s">
        <v>525</v>
      </c>
      <c r="K202" s="20">
        <f>IF(FluxoCaixa10131514191827[[#This Row],[Movimento ]]="Saldo Inicial",FluxoCaixa10131514191827[[#This Row],[R$ (Valores)]],K201+FluxoCaixa10131514191827[[#This Row],[Valores Receitas / Despesas]])</f>
        <v>-70013.13999999997</v>
      </c>
      <c r="L202" s="20">
        <f>IF(FluxoCaixa10131514191827[[#This Row],[Entrada / Saída]]="Saída",FluxoCaixa10131514191827[[#This Row],[R$ (Valores)]]*-1,FluxoCaixa10131514191827[[#This Row],[R$ (Valores)]])</f>
        <v>-3152.38</v>
      </c>
    </row>
    <row r="203" spans="2:12">
      <c r="B203" s="48" t="s">
        <v>2477</v>
      </c>
      <c r="C203" s="48" t="s">
        <v>3716</v>
      </c>
      <c r="D203" s="16">
        <v>46213</v>
      </c>
      <c r="E203" s="48" t="s">
        <v>2413</v>
      </c>
      <c r="F203" s="17" t="s">
        <v>2</v>
      </c>
      <c r="G203" s="17" t="s">
        <v>70</v>
      </c>
      <c r="H203" s="17" t="s">
        <v>3506</v>
      </c>
      <c r="I203" s="21">
        <v>13094.37</v>
      </c>
      <c r="J203" s="17" t="s">
        <v>525</v>
      </c>
      <c r="K203" s="20">
        <f>IF(FluxoCaixa10131514191827[[#This Row],[Movimento ]]="Saldo Inicial",FluxoCaixa10131514191827[[#This Row],[R$ (Valores)]],K202+FluxoCaixa10131514191827[[#This Row],[Valores Receitas / Despesas]])</f>
        <v>-83107.509999999966</v>
      </c>
      <c r="L203" s="20">
        <f>IF(FluxoCaixa10131514191827[[#This Row],[Entrada / Saída]]="Saída",FluxoCaixa10131514191827[[#This Row],[R$ (Valores)]]*-1,FluxoCaixa10131514191827[[#This Row],[R$ (Valores)]])</f>
        <v>-13094.37</v>
      </c>
    </row>
    <row r="204" spans="2:12">
      <c r="B204" s="48" t="s">
        <v>2477</v>
      </c>
      <c r="C204" s="48" t="s">
        <v>3716</v>
      </c>
      <c r="D204" s="16">
        <v>46213</v>
      </c>
      <c r="E204" s="48" t="s">
        <v>2413</v>
      </c>
      <c r="F204" s="17" t="s">
        <v>2</v>
      </c>
      <c r="G204" s="17" t="s">
        <v>70</v>
      </c>
      <c r="H204" s="17" t="s">
        <v>3812</v>
      </c>
      <c r="I204" s="21">
        <v>3826.14</v>
      </c>
      <c r="J204" s="17" t="s">
        <v>525</v>
      </c>
      <c r="K204" s="20">
        <f>IF(FluxoCaixa10131514191827[[#This Row],[Movimento ]]="Saldo Inicial",FluxoCaixa10131514191827[[#This Row],[R$ (Valores)]],K203+FluxoCaixa10131514191827[[#This Row],[Valores Receitas / Despesas]])</f>
        <v>-86933.649999999965</v>
      </c>
      <c r="L204" s="20">
        <f>IF(FluxoCaixa10131514191827[[#This Row],[Entrada / Saída]]="Saída",FluxoCaixa10131514191827[[#This Row],[R$ (Valores)]]*-1,FluxoCaixa10131514191827[[#This Row],[R$ (Valores)]])</f>
        <v>-3826.14</v>
      </c>
    </row>
    <row r="205" spans="2:12">
      <c r="B205" s="48" t="s">
        <v>2477</v>
      </c>
      <c r="C205" s="48" t="s">
        <v>3716</v>
      </c>
      <c r="D205" s="16">
        <v>46213</v>
      </c>
      <c r="E205" s="48" t="s">
        <v>2413</v>
      </c>
      <c r="F205" s="17" t="s">
        <v>2</v>
      </c>
      <c r="G205" s="17" t="s">
        <v>70</v>
      </c>
      <c r="H205" s="17" t="s">
        <v>3507</v>
      </c>
      <c r="I205" s="21">
        <v>15864.6</v>
      </c>
      <c r="J205" s="17" t="s">
        <v>525</v>
      </c>
      <c r="K205" s="20">
        <f>IF(FluxoCaixa10131514191827[[#This Row],[Movimento ]]="Saldo Inicial",FluxoCaixa10131514191827[[#This Row],[R$ (Valores)]],K204+FluxoCaixa10131514191827[[#This Row],[Valores Receitas / Despesas]])</f>
        <v>-102798.24999999997</v>
      </c>
      <c r="L205" s="20">
        <f>IF(FluxoCaixa10131514191827[[#This Row],[Entrada / Saída]]="Saída",FluxoCaixa10131514191827[[#This Row],[R$ (Valores)]]*-1,FluxoCaixa10131514191827[[#This Row],[R$ (Valores)]])</f>
        <v>-15864.6</v>
      </c>
    </row>
    <row r="206" spans="2:12">
      <c r="B206" s="48" t="s">
        <v>2477</v>
      </c>
      <c r="C206" s="48" t="s">
        <v>3716</v>
      </c>
      <c r="D206" s="16">
        <v>46213</v>
      </c>
      <c r="E206" s="48" t="s">
        <v>2413</v>
      </c>
      <c r="F206" s="17" t="s">
        <v>2</v>
      </c>
      <c r="G206" s="17" t="s">
        <v>70</v>
      </c>
      <c r="H206" s="17" t="s">
        <v>3522</v>
      </c>
      <c r="I206" s="21">
        <v>13419.6</v>
      </c>
      <c r="J206" s="17" t="s">
        <v>525</v>
      </c>
      <c r="K206" s="20">
        <f>IF(FluxoCaixa10131514191827[[#This Row],[Movimento ]]="Saldo Inicial",FluxoCaixa10131514191827[[#This Row],[R$ (Valores)]],K205+FluxoCaixa10131514191827[[#This Row],[Valores Receitas / Despesas]])</f>
        <v>-116217.84999999998</v>
      </c>
      <c r="L206" s="20">
        <f>IF(FluxoCaixa10131514191827[[#This Row],[Entrada / Saída]]="Saída",FluxoCaixa10131514191827[[#This Row],[R$ (Valores)]]*-1,FluxoCaixa10131514191827[[#This Row],[R$ (Valores)]])</f>
        <v>-13419.6</v>
      </c>
    </row>
    <row r="207" spans="2:12">
      <c r="B207" s="48" t="s">
        <v>2477</v>
      </c>
      <c r="C207" s="48" t="s">
        <v>3716</v>
      </c>
      <c r="D207" s="16">
        <v>46213</v>
      </c>
      <c r="E207" s="48" t="s">
        <v>2413</v>
      </c>
      <c r="F207" s="17" t="s">
        <v>2</v>
      </c>
      <c r="G207" s="17" t="s">
        <v>70</v>
      </c>
      <c r="H207" s="17" t="s">
        <v>3813</v>
      </c>
      <c r="I207" s="21">
        <v>6500</v>
      </c>
      <c r="J207" s="17" t="s">
        <v>525</v>
      </c>
      <c r="K207" s="20">
        <f>IF(FluxoCaixa10131514191827[[#This Row],[Movimento ]]="Saldo Inicial",FluxoCaixa10131514191827[[#This Row],[R$ (Valores)]],K206+FluxoCaixa10131514191827[[#This Row],[Valores Receitas / Despesas]])</f>
        <v>-122717.84999999998</v>
      </c>
      <c r="L207" s="20">
        <f>IF(FluxoCaixa10131514191827[[#This Row],[Entrada / Saída]]="Saída",FluxoCaixa10131514191827[[#This Row],[R$ (Valores)]]*-1,FluxoCaixa10131514191827[[#This Row],[R$ (Valores)]])</f>
        <v>-6500</v>
      </c>
    </row>
    <row r="208" spans="2:12">
      <c r="B208" s="48" t="s">
        <v>2477</v>
      </c>
      <c r="C208" s="48" t="s">
        <v>3716</v>
      </c>
      <c r="D208" s="16">
        <v>46213</v>
      </c>
      <c r="E208" s="48" t="s">
        <v>2413</v>
      </c>
      <c r="F208" s="17" t="s">
        <v>2</v>
      </c>
      <c r="G208" s="17" t="s">
        <v>70</v>
      </c>
      <c r="H208" s="17" t="s">
        <v>3508</v>
      </c>
      <c r="I208" s="21">
        <v>13973</v>
      </c>
      <c r="J208" s="17" t="s">
        <v>525</v>
      </c>
      <c r="K208" s="20">
        <f>IF(FluxoCaixa10131514191827[[#This Row],[Movimento ]]="Saldo Inicial",FluxoCaixa10131514191827[[#This Row],[R$ (Valores)]],K207+FluxoCaixa10131514191827[[#This Row],[Valores Receitas / Despesas]])</f>
        <v>-136690.84999999998</v>
      </c>
      <c r="L208" s="20">
        <f>IF(FluxoCaixa10131514191827[[#This Row],[Entrada / Saída]]="Saída",FluxoCaixa10131514191827[[#This Row],[R$ (Valores)]]*-1,FluxoCaixa10131514191827[[#This Row],[R$ (Valores)]])</f>
        <v>-13973</v>
      </c>
    </row>
    <row r="209" spans="2:12">
      <c r="B209" s="48" t="s">
        <v>2477</v>
      </c>
      <c r="C209" s="48" t="s">
        <v>3716</v>
      </c>
      <c r="D209" s="16">
        <v>46213</v>
      </c>
      <c r="E209" s="48" t="s">
        <v>2413</v>
      </c>
      <c r="F209" s="17" t="s">
        <v>2</v>
      </c>
      <c r="G209" s="17" t="s">
        <v>70</v>
      </c>
      <c r="H209" s="17" t="s">
        <v>3313</v>
      </c>
      <c r="I209" s="21">
        <v>7700</v>
      </c>
      <c r="J209" s="17" t="s">
        <v>525</v>
      </c>
      <c r="K209" s="20">
        <f>IF(FluxoCaixa10131514191827[[#This Row],[Movimento ]]="Saldo Inicial",FluxoCaixa10131514191827[[#This Row],[R$ (Valores)]],K208+FluxoCaixa10131514191827[[#This Row],[Valores Receitas / Despesas]])</f>
        <v>-144390.84999999998</v>
      </c>
      <c r="L209" s="20">
        <f>IF(FluxoCaixa10131514191827[[#This Row],[Entrada / Saída]]="Saída",FluxoCaixa10131514191827[[#This Row],[R$ (Valores)]]*-1,FluxoCaixa10131514191827[[#This Row],[R$ (Valores)]])</f>
        <v>-7700</v>
      </c>
    </row>
    <row r="210" spans="2:12">
      <c r="B210" s="48" t="s">
        <v>2477</v>
      </c>
      <c r="C210" s="48" t="s">
        <v>3716</v>
      </c>
      <c r="D210" s="16">
        <v>46213</v>
      </c>
      <c r="E210" s="48" t="s">
        <v>2413</v>
      </c>
      <c r="F210" s="17" t="s">
        <v>2</v>
      </c>
      <c r="G210" s="17" t="s">
        <v>70</v>
      </c>
      <c r="H210" s="17" t="s">
        <v>2526</v>
      </c>
      <c r="I210" s="21">
        <v>14998.7</v>
      </c>
      <c r="J210" s="17" t="s">
        <v>525</v>
      </c>
      <c r="K210" s="20">
        <f>IF(FluxoCaixa10131514191827[[#This Row],[Movimento ]]="Saldo Inicial",FluxoCaixa10131514191827[[#This Row],[R$ (Valores)]],K209+FluxoCaixa10131514191827[[#This Row],[Valores Receitas / Despesas]])</f>
        <v>-159389.54999999999</v>
      </c>
      <c r="L210" s="20">
        <f>IF(FluxoCaixa10131514191827[[#This Row],[Entrada / Saída]]="Saída",FluxoCaixa10131514191827[[#This Row],[R$ (Valores)]]*-1,FluxoCaixa10131514191827[[#This Row],[R$ (Valores)]])</f>
        <v>-14998.7</v>
      </c>
    </row>
    <row r="211" spans="2:12">
      <c r="B211" s="48" t="s">
        <v>2477</v>
      </c>
      <c r="C211" s="48" t="s">
        <v>3716</v>
      </c>
      <c r="D211" s="16">
        <v>46213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1642.8</v>
      </c>
      <c r="J211" s="17" t="s">
        <v>525</v>
      </c>
      <c r="K211" s="20">
        <f>IF(FluxoCaixa10131514191827[[#This Row],[Movimento ]]="Saldo Inicial",FluxoCaixa10131514191827[[#This Row],[R$ (Valores)]],K210+FluxoCaixa10131514191827[[#This Row],[Valores Receitas / Despesas]])</f>
        <v>-161032.34999999998</v>
      </c>
      <c r="L211" s="20">
        <f>IF(FluxoCaixa10131514191827[[#This Row],[Entrada / Saída]]="Saída",FluxoCaixa10131514191827[[#This Row],[R$ (Valores)]]*-1,FluxoCaixa10131514191827[[#This Row],[R$ (Valores)]])</f>
        <v>-1642.8</v>
      </c>
    </row>
    <row r="212" spans="2:12">
      <c r="B212" s="48" t="s">
        <v>2477</v>
      </c>
      <c r="C212" s="48" t="s">
        <v>3716</v>
      </c>
      <c r="D212" s="16">
        <v>46213</v>
      </c>
      <c r="E212" s="48" t="s">
        <v>2413</v>
      </c>
      <c r="F212" s="17" t="s">
        <v>2</v>
      </c>
      <c r="G212" s="17" t="s">
        <v>70</v>
      </c>
      <c r="H212" s="17" t="s">
        <v>1661</v>
      </c>
      <c r="I212" s="21">
        <v>7886.4</v>
      </c>
      <c r="J212" s="17" t="s">
        <v>525</v>
      </c>
      <c r="K212" s="20">
        <f>IF(FluxoCaixa10131514191827[[#This Row],[Movimento ]]="Saldo Inicial",FluxoCaixa10131514191827[[#This Row],[R$ (Valores)]],K211+FluxoCaixa10131514191827[[#This Row],[Valores Receitas / Despesas]])</f>
        <v>-168918.74999999997</v>
      </c>
      <c r="L212" s="20">
        <f>IF(FluxoCaixa10131514191827[[#This Row],[Entrada / Saída]]="Saída",FluxoCaixa10131514191827[[#This Row],[R$ (Valores)]]*-1,FluxoCaixa10131514191827[[#This Row],[R$ (Valores)]])</f>
        <v>-7886.4</v>
      </c>
    </row>
    <row r="213" spans="2:12">
      <c r="B213" s="48" t="s">
        <v>2477</v>
      </c>
      <c r="C213" s="48" t="s">
        <v>3716</v>
      </c>
      <c r="D213" s="16">
        <v>46213</v>
      </c>
      <c r="E213" s="48" t="s">
        <v>2413</v>
      </c>
      <c r="F213" s="17" t="s">
        <v>2</v>
      </c>
      <c r="G213" s="17" t="s">
        <v>70</v>
      </c>
      <c r="H213" s="17" t="s">
        <v>1569</v>
      </c>
      <c r="I213" s="21">
        <v>15000</v>
      </c>
      <c r="J213" s="17" t="s">
        <v>525</v>
      </c>
      <c r="K213" s="20">
        <f>IF(FluxoCaixa10131514191827[[#This Row],[Movimento ]]="Saldo Inicial",FluxoCaixa10131514191827[[#This Row],[R$ (Valores)]],K212+FluxoCaixa10131514191827[[#This Row],[Valores Receitas / Despesas]])</f>
        <v>-183918.74999999997</v>
      </c>
      <c r="L213" s="20">
        <f>IF(FluxoCaixa10131514191827[[#This Row],[Entrada / Saída]]="Saída",FluxoCaixa10131514191827[[#This Row],[R$ (Valores)]]*-1,FluxoCaixa10131514191827[[#This Row],[R$ (Valores)]])</f>
        <v>-15000</v>
      </c>
    </row>
    <row r="214" spans="2:12">
      <c r="B214" s="48" t="s">
        <v>2477</v>
      </c>
      <c r="C214" s="48" t="s">
        <v>3716</v>
      </c>
      <c r="D214" s="16">
        <v>46213</v>
      </c>
      <c r="E214" s="48" t="s">
        <v>2413</v>
      </c>
      <c r="F214" s="17" t="s">
        <v>2</v>
      </c>
      <c r="G214" s="17" t="s">
        <v>70</v>
      </c>
      <c r="H214" s="17" t="s">
        <v>3134</v>
      </c>
      <c r="I214" s="21">
        <v>42951.199999999997</v>
      </c>
      <c r="J214" s="17" t="s">
        <v>525</v>
      </c>
      <c r="K214" s="20">
        <f>IF(FluxoCaixa10131514191827[[#This Row],[Movimento ]]="Saldo Inicial",FluxoCaixa10131514191827[[#This Row],[R$ (Valores)]],K213+FluxoCaixa10131514191827[[#This Row],[Valores Receitas / Despesas]])</f>
        <v>-226869.94999999995</v>
      </c>
      <c r="L214" s="20">
        <f>IF(FluxoCaixa10131514191827[[#This Row],[Entrada / Saída]]="Saída",FluxoCaixa10131514191827[[#This Row],[R$ (Valores)]]*-1,FluxoCaixa10131514191827[[#This Row],[R$ (Valores)]])</f>
        <v>-42951.199999999997</v>
      </c>
    </row>
    <row r="215" spans="2:12">
      <c r="B215" s="48" t="s">
        <v>2477</v>
      </c>
      <c r="C215" s="48" t="s">
        <v>3716</v>
      </c>
      <c r="D215" s="16">
        <v>46213</v>
      </c>
      <c r="E215" s="48" t="s">
        <v>2413</v>
      </c>
      <c r="F215" s="17" t="s">
        <v>2</v>
      </c>
      <c r="G215" s="17" t="s">
        <v>70</v>
      </c>
      <c r="H215" s="17" t="s">
        <v>1663</v>
      </c>
      <c r="I215" s="21">
        <v>15591.5</v>
      </c>
      <c r="J215" s="17" t="s">
        <v>525</v>
      </c>
      <c r="K215" s="20">
        <f>IF(FluxoCaixa10131514191827[[#This Row],[Movimento ]]="Saldo Inicial",FluxoCaixa10131514191827[[#This Row],[R$ (Valores)]],K214+FluxoCaixa10131514191827[[#This Row],[Valores Receitas / Despesas]])</f>
        <v>-242461.44999999995</v>
      </c>
      <c r="L215" s="20">
        <f>IF(FluxoCaixa10131514191827[[#This Row],[Entrada / Saída]]="Saída",FluxoCaixa10131514191827[[#This Row],[R$ (Valores)]]*-1,FluxoCaixa10131514191827[[#This Row],[R$ (Valores)]])</f>
        <v>-15591.5</v>
      </c>
    </row>
    <row r="216" spans="2:12">
      <c r="B216" s="48" t="s">
        <v>2477</v>
      </c>
      <c r="C216" s="48" t="s">
        <v>3716</v>
      </c>
      <c r="D216" s="16">
        <v>46213</v>
      </c>
      <c r="E216" s="48" t="s">
        <v>2413</v>
      </c>
      <c r="F216" s="17" t="s">
        <v>2</v>
      </c>
      <c r="G216" s="17" t="s">
        <v>70</v>
      </c>
      <c r="H216" s="17" t="s">
        <v>3814</v>
      </c>
      <c r="I216" s="21">
        <v>601.29999999999995</v>
      </c>
      <c r="J216" s="17" t="s">
        <v>525</v>
      </c>
      <c r="K216" s="20">
        <f>IF(FluxoCaixa10131514191827[[#This Row],[Movimento ]]="Saldo Inicial",FluxoCaixa10131514191827[[#This Row],[R$ (Valores)]],K215+FluxoCaixa10131514191827[[#This Row],[Valores Receitas / Despesas]])</f>
        <v>-243062.74999999994</v>
      </c>
      <c r="L216" s="20">
        <f>IF(FluxoCaixa10131514191827[[#This Row],[Entrada / Saída]]="Saída",FluxoCaixa10131514191827[[#This Row],[R$ (Valores)]]*-1,FluxoCaixa10131514191827[[#This Row],[R$ (Valores)]])</f>
        <v>-601.29999999999995</v>
      </c>
    </row>
    <row r="217" spans="2:12">
      <c r="B217" s="48" t="s">
        <v>2477</v>
      </c>
      <c r="C217" s="48" t="s">
        <v>3716</v>
      </c>
      <c r="D217" s="16">
        <v>46213</v>
      </c>
      <c r="E217" s="48" t="s">
        <v>2413</v>
      </c>
      <c r="F217" s="17" t="s">
        <v>2</v>
      </c>
      <c r="G217" s="17" t="s">
        <v>70</v>
      </c>
      <c r="H217" s="17" t="s">
        <v>1572</v>
      </c>
      <c r="I217" s="29">
        <v>15443</v>
      </c>
      <c r="J217" s="17" t="s">
        <v>525</v>
      </c>
      <c r="K217" s="20">
        <f>IF(FluxoCaixa10131514191827[[#This Row],[Movimento ]]="Saldo Inicial",FluxoCaixa10131514191827[[#This Row],[R$ (Valores)]],K216+FluxoCaixa10131514191827[[#This Row],[Valores Receitas / Despesas]])</f>
        <v>-258505.74999999994</v>
      </c>
      <c r="L217" s="20">
        <f>IF(FluxoCaixa10131514191827[[#This Row],[Entrada / Saída]]="Saída",FluxoCaixa10131514191827[[#This Row],[R$ (Valores)]]*-1,FluxoCaixa10131514191827[[#This Row],[R$ (Valores)]])</f>
        <v>-15443</v>
      </c>
    </row>
    <row r="218" spans="2:12">
      <c r="B218" s="48" t="s">
        <v>2477</v>
      </c>
      <c r="C218" s="48" t="s">
        <v>3716</v>
      </c>
      <c r="D218" s="16">
        <v>46213</v>
      </c>
      <c r="E218" s="48" t="s">
        <v>2413</v>
      </c>
      <c r="F218" s="17" t="s">
        <v>2</v>
      </c>
      <c r="G218" s="17" t="s">
        <v>70</v>
      </c>
      <c r="H218" s="17" t="s">
        <v>823</v>
      </c>
      <c r="I218" s="21">
        <v>14843</v>
      </c>
      <c r="J218" s="17" t="s">
        <v>525</v>
      </c>
      <c r="K218" s="20">
        <f>IF(FluxoCaixa10131514191827[[#This Row],[Movimento ]]="Saldo Inicial",FluxoCaixa10131514191827[[#This Row],[R$ (Valores)]],K217+FluxoCaixa10131514191827[[#This Row],[Valores Receitas / Despesas]])</f>
        <v>-273348.74999999994</v>
      </c>
      <c r="L218" s="20">
        <f>IF(FluxoCaixa10131514191827[[#This Row],[Entrada / Saída]]="Saída",FluxoCaixa10131514191827[[#This Row],[R$ (Valores)]]*-1,FluxoCaixa10131514191827[[#This Row],[R$ (Valores)]])</f>
        <v>-14843</v>
      </c>
    </row>
    <row r="219" spans="2:12">
      <c r="B219" s="48" t="s">
        <v>2477</v>
      </c>
      <c r="C219" s="48" t="s">
        <v>3716</v>
      </c>
      <c r="D219" s="16">
        <v>46213</v>
      </c>
      <c r="E219" s="48" t="s">
        <v>2413</v>
      </c>
      <c r="F219" s="17" t="s">
        <v>2</v>
      </c>
      <c r="G219" s="17" t="s">
        <v>70</v>
      </c>
      <c r="H219" s="17" t="s">
        <v>1035</v>
      </c>
      <c r="I219" s="21">
        <v>14312.05</v>
      </c>
      <c r="J219" s="17" t="s">
        <v>525</v>
      </c>
      <c r="K219" s="20">
        <f>IF(FluxoCaixa10131514191827[[#This Row],[Movimento ]]="Saldo Inicial",FluxoCaixa10131514191827[[#This Row],[R$ (Valores)]],K218+FluxoCaixa10131514191827[[#This Row],[Valores Receitas / Despesas]])</f>
        <v>-287660.79999999993</v>
      </c>
      <c r="L219" s="20">
        <f>IF(FluxoCaixa10131514191827[[#This Row],[Entrada / Saída]]="Saída",FluxoCaixa10131514191827[[#This Row],[R$ (Valores)]]*-1,FluxoCaixa10131514191827[[#This Row],[R$ (Valores)]])</f>
        <v>-14312.05</v>
      </c>
    </row>
    <row r="220" spans="2:12">
      <c r="B220" s="48" t="s">
        <v>2477</v>
      </c>
      <c r="C220" s="48" t="s">
        <v>3716</v>
      </c>
      <c r="D220" s="16">
        <v>46213</v>
      </c>
      <c r="E220" s="48" t="s">
        <v>2413</v>
      </c>
      <c r="F220" s="17" t="s">
        <v>2</v>
      </c>
      <c r="G220" s="17" t="s">
        <v>70</v>
      </c>
      <c r="H220" s="17" t="s">
        <v>1574</v>
      </c>
      <c r="I220" s="21">
        <v>19308.2</v>
      </c>
      <c r="J220" s="17" t="s">
        <v>525</v>
      </c>
      <c r="K220" s="20">
        <f>IF(FluxoCaixa10131514191827[[#This Row],[Movimento ]]="Saldo Inicial",FluxoCaixa10131514191827[[#This Row],[R$ (Valores)]],K219+FluxoCaixa10131514191827[[#This Row],[Valores Receitas / Despesas]])</f>
        <v>-306968.99999999994</v>
      </c>
      <c r="L220" s="20">
        <f>IF(FluxoCaixa10131514191827[[#This Row],[Entrada / Saída]]="Saída",FluxoCaixa10131514191827[[#This Row],[R$ (Valores)]]*-1,FluxoCaixa10131514191827[[#This Row],[R$ (Valores)]])</f>
        <v>-19308.2</v>
      </c>
    </row>
    <row r="221" spans="2:12">
      <c r="B221" s="48" t="s">
        <v>2477</v>
      </c>
      <c r="C221" s="48" t="s">
        <v>3716</v>
      </c>
      <c r="D221" s="16">
        <v>46213</v>
      </c>
      <c r="E221" s="48" t="s">
        <v>2413</v>
      </c>
      <c r="F221" s="17" t="s">
        <v>2</v>
      </c>
      <c r="G221" s="17" t="s">
        <v>70</v>
      </c>
      <c r="H221" s="17" t="s">
        <v>1575</v>
      </c>
      <c r="I221" s="21">
        <v>30518</v>
      </c>
      <c r="J221" s="17" t="s">
        <v>525</v>
      </c>
      <c r="K221" s="20">
        <f>IF(FluxoCaixa10131514191827[[#This Row],[Movimento ]]="Saldo Inicial",FluxoCaixa10131514191827[[#This Row],[R$ (Valores)]],K220+FluxoCaixa10131514191827[[#This Row],[Valores Receitas / Despesas]])</f>
        <v>-337486.99999999994</v>
      </c>
      <c r="L221" s="20">
        <f>IF(FluxoCaixa10131514191827[[#This Row],[Entrada / Saída]]="Saída",FluxoCaixa10131514191827[[#This Row],[R$ (Valores)]]*-1,FluxoCaixa10131514191827[[#This Row],[R$ (Valores)]])</f>
        <v>-30518</v>
      </c>
    </row>
    <row r="222" spans="2:12">
      <c r="B222" s="48" t="s">
        <v>2477</v>
      </c>
      <c r="C222" s="48" t="s">
        <v>3716</v>
      </c>
      <c r="D222" s="16">
        <v>46213</v>
      </c>
      <c r="E222" s="48" t="s">
        <v>2413</v>
      </c>
      <c r="F222" s="17" t="s">
        <v>2</v>
      </c>
      <c r="G222" s="17" t="s">
        <v>70</v>
      </c>
      <c r="H222" s="17" t="s">
        <v>3510</v>
      </c>
      <c r="I222" s="21">
        <v>12720</v>
      </c>
      <c r="J222" s="17" t="s">
        <v>525</v>
      </c>
      <c r="K222" s="20">
        <f>IF(FluxoCaixa10131514191827[[#This Row],[Movimento ]]="Saldo Inicial",FluxoCaixa10131514191827[[#This Row],[R$ (Valores)]],K221+FluxoCaixa10131514191827[[#This Row],[Valores Receitas / Despesas]])</f>
        <v>-350206.99999999994</v>
      </c>
      <c r="L222" s="20">
        <f>IF(FluxoCaixa10131514191827[[#This Row],[Entrada / Saída]]="Saída",FluxoCaixa10131514191827[[#This Row],[R$ (Valores)]]*-1,FluxoCaixa10131514191827[[#This Row],[R$ (Valores)]])</f>
        <v>-12720</v>
      </c>
    </row>
    <row r="223" spans="2:12">
      <c r="B223" s="48" t="s">
        <v>2477</v>
      </c>
      <c r="C223" s="48" t="s">
        <v>3716</v>
      </c>
      <c r="D223" s="16">
        <v>46213</v>
      </c>
      <c r="E223" s="48" t="s">
        <v>2413</v>
      </c>
      <c r="F223" s="17" t="s">
        <v>2</v>
      </c>
      <c r="G223" s="17" t="s">
        <v>70</v>
      </c>
      <c r="H223" s="17" t="s">
        <v>1577</v>
      </c>
      <c r="I223" s="21">
        <v>30121.5</v>
      </c>
      <c r="J223" s="17" t="s">
        <v>525</v>
      </c>
      <c r="K223" s="20">
        <f>IF(FluxoCaixa10131514191827[[#This Row],[Movimento ]]="Saldo Inicial",FluxoCaixa10131514191827[[#This Row],[R$ (Valores)]],K222+FluxoCaixa10131514191827[[#This Row],[Valores Receitas / Despesas]])</f>
        <v>-380328.49999999994</v>
      </c>
      <c r="L223" s="20">
        <f>IF(FluxoCaixa10131514191827[[#This Row],[Entrada / Saída]]="Saída",FluxoCaixa10131514191827[[#This Row],[R$ (Valores)]]*-1,FluxoCaixa10131514191827[[#This Row],[R$ (Valores)]])</f>
        <v>-30121.5</v>
      </c>
    </row>
    <row r="224" spans="2:12">
      <c r="B224" s="48" t="s">
        <v>2477</v>
      </c>
      <c r="C224" s="48" t="s">
        <v>3716</v>
      </c>
      <c r="D224" s="16">
        <v>46213</v>
      </c>
      <c r="E224" s="48" t="s">
        <v>2413</v>
      </c>
      <c r="F224" s="17" t="s">
        <v>2</v>
      </c>
      <c r="G224" s="17" t="s">
        <v>70</v>
      </c>
      <c r="H224" s="17" t="s">
        <v>2092</v>
      </c>
      <c r="I224" s="21">
        <v>2194.1999999999998</v>
      </c>
      <c r="J224" s="17" t="s">
        <v>525</v>
      </c>
      <c r="K224" s="20">
        <f>IF(FluxoCaixa10131514191827[[#This Row],[Movimento ]]="Saldo Inicial",FluxoCaixa10131514191827[[#This Row],[R$ (Valores)]],K223+FluxoCaixa10131514191827[[#This Row],[Valores Receitas / Despesas]])</f>
        <v>-382522.69999999995</v>
      </c>
      <c r="L224" s="20">
        <f>IF(FluxoCaixa10131514191827[[#This Row],[Entrada / Saída]]="Saída",FluxoCaixa10131514191827[[#This Row],[R$ (Valores)]]*-1,FluxoCaixa10131514191827[[#This Row],[R$ (Valores)]])</f>
        <v>-2194.1999999999998</v>
      </c>
    </row>
    <row r="225" spans="2:12">
      <c r="B225" s="48" t="s">
        <v>2477</v>
      </c>
      <c r="C225" s="48" t="s">
        <v>3716</v>
      </c>
      <c r="D225" s="16">
        <v>46213</v>
      </c>
      <c r="E225" s="48" t="s">
        <v>2413</v>
      </c>
      <c r="F225" s="17" t="s">
        <v>2</v>
      </c>
      <c r="G225" s="17" t="s">
        <v>70</v>
      </c>
      <c r="H225" s="17" t="s">
        <v>1848</v>
      </c>
      <c r="I225" s="21">
        <v>9443</v>
      </c>
      <c r="J225" s="17" t="s">
        <v>525</v>
      </c>
      <c r="K225" s="20">
        <f>IF(FluxoCaixa10131514191827[[#This Row],[Movimento ]]="Saldo Inicial",FluxoCaixa10131514191827[[#This Row],[R$ (Valores)]],K224+FluxoCaixa10131514191827[[#This Row],[Valores Receitas / Despesas]])</f>
        <v>-391965.69999999995</v>
      </c>
      <c r="L225" s="20">
        <f>IF(FluxoCaixa10131514191827[[#This Row],[Entrada / Saída]]="Saída",FluxoCaixa10131514191827[[#This Row],[R$ (Valores)]]*-1,FluxoCaixa10131514191827[[#This Row],[R$ (Valores)]])</f>
        <v>-9443</v>
      </c>
    </row>
    <row r="226" spans="2:12">
      <c r="B226" s="48" t="s">
        <v>2477</v>
      </c>
      <c r="C226" s="48" t="s">
        <v>3716</v>
      </c>
      <c r="D226" s="16">
        <v>46213</v>
      </c>
      <c r="E226" s="48" t="s">
        <v>2413</v>
      </c>
      <c r="F226" s="17" t="s">
        <v>2</v>
      </c>
      <c r="G226" s="17" t="s">
        <v>70</v>
      </c>
      <c r="H226" s="17" t="s">
        <v>813</v>
      </c>
      <c r="I226" s="21">
        <v>15513.45</v>
      </c>
      <c r="J226" s="17" t="s">
        <v>525</v>
      </c>
      <c r="K226" s="20">
        <f>IF(FluxoCaixa10131514191827[[#This Row],[Movimento ]]="Saldo Inicial",FluxoCaixa10131514191827[[#This Row],[R$ (Valores)]],K225+FluxoCaixa10131514191827[[#This Row],[Valores Receitas / Despesas]])</f>
        <v>-407479.14999999997</v>
      </c>
      <c r="L226" s="20">
        <f>IF(FluxoCaixa10131514191827[[#This Row],[Entrada / Saída]]="Saída",FluxoCaixa10131514191827[[#This Row],[R$ (Valores)]]*-1,FluxoCaixa10131514191827[[#This Row],[R$ (Valores)]])</f>
        <v>-15513.45</v>
      </c>
    </row>
    <row r="227" spans="2:12">
      <c r="B227" s="48" t="s">
        <v>2477</v>
      </c>
      <c r="C227" s="48" t="s">
        <v>3716</v>
      </c>
      <c r="D227" s="16">
        <v>46213</v>
      </c>
      <c r="E227" s="48" t="s">
        <v>2413</v>
      </c>
      <c r="F227" s="17" t="s">
        <v>2</v>
      </c>
      <c r="G227" s="17" t="s">
        <v>70</v>
      </c>
      <c r="H227" s="17" t="s">
        <v>1579</v>
      </c>
      <c r="I227" s="21">
        <v>26746.55</v>
      </c>
      <c r="J227" s="17" t="s">
        <v>525</v>
      </c>
      <c r="K227" s="20">
        <f>IF(FluxoCaixa10131514191827[[#This Row],[Movimento ]]="Saldo Inicial",FluxoCaixa10131514191827[[#This Row],[R$ (Valores)]],K226+FluxoCaixa10131514191827[[#This Row],[Valores Receitas / Despesas]])</f>
        <v>-434225.69999999995</v>
      </c>
      <c r="L227" s="20">
        <f>IF(FluxoCaixa10131514191827[[#This Row],[Entrada / Saída]]="Saída",FluxoCaixa10131514191827[[#This Row],[R$ (Valores)]]*-1,FluxoCaixa10131514191827[[#This Row],[R$ (Valores)]])</f>
        <v>-26746.55</v>
      </c>
    </row>
    <row r="228" spans="2:12">
      <c r="B228" s="48" t="s">
        <v>2477</v>
      </c>
      <c r="C228" s="48" t="s">
        <v>3716</v>
      </c>
      <c r="D228" s="16">
        <v>46213</v>
      </c>
      <c r="E228" s="48" t="s">
        <v>2413</v>
      </c>
      <c r="F228" s="17" t="s">
        <v>2</v>
      </c>
      <c r="G228" s="17" t="s">
        <v>70</v>
      </c>
      <c r="H228" s="17" t="s">
        <v>3511</v>
      </c>
      <c r="I228" s="21">
        <v>16115.49</v>
      </c>
      <c r="J228" s="17" t="s">
        <v>525</v>
      </c>
      <c r="K228" s="20">
        <f>IF(FluxoCaixa10131514191827[[#This Row],[Movimento ]]="Saldo Inicial",FluxoCaixa10131514191827[[#This Row],[R$ (Valores)]],K227+FluxoCaixa10131514191827[[#This Row],[Valores Receitas / Despesas]])</f>
        <v>-450341.18999999994</v>
      </c>
      <c r="L228" s="20">
        <f>IF(FluxoCaixa10131514191827[[#This Row],[Entrada / Saída]]="Saída",FluxoCaixa10131514191827[[#This Row],[R$ (Valores)]]*-1,FluxoCaixa10131514191827[[#This Row],[R$ (Valores)]])</f>
        <v>-16115.49</v>
      </c>
    </row>
    <row r="229" spans="2:12">
      <c r="B229" s="48" t="s">
        <v>2477</v>
      </c>
      <c r="C229" s="48" t="s">
        <v>3716</v>
      </c>
      <c r="D229" s="16">
        <v>46213</v>
      </c>
      <c r="E229" s="48" t="s">
        <v>2413</v>
      </c>
      <c r="F229" s="17" t="s">
        <v>2</v>
      </c>
      <c r="G229" s="17" t="s">
        <v>70</v>
      </c>
      <c r="H229" s="17" t="s">
        <v>2615</v>
      </c>
      <c r="I229" s="21">
        <v>8178</v>
      </c>
      <c r="J229" s="17" t="s">
        <v>525</v>
      </c>
      <c r="K229" s="20">
        <f>IF(FluxoCaixa10131514191827[[#This Row],[Movimento ]]="Saldo Inicial",FluxoCaixa10131514191827[[#This Row],[R$ (Valores)]],K228+FluxoCaixa10131514191827[[#This Row],[Valores Receitas / Despesas]])</f>
        <v>-458519.18999999994</v>
      </c>
      <c r="L229" s="20">
        <f>IF(FluxoCaixa10131514191827[[#This Row],[Entrada / Saída]]="Saída",FluxoCaixa10131514191827[[#This Row],[R$ (Valores)]]*-1,FluxoCaixa10131514191827[[#This Row],[R$ (Valores)]])</f>
        <v>-8178</v>
      </c>
    </row>
    <row r="230" spans="2:12">
      <c r="B230" s="48" t="s">
        <v>2477</v>
      </c>
      <c r="C230" s="48" t="s">
        <v>3716</v>
      </c>
      <c r="D230" s="16">
        <v>46213</v>
      </c>
      <c r="E230" s="48" t="s">
        <v>2413</v>
      </c>
      <c r="F230" s="17" t="s">
        <v>2</v>
      </c>
      <c r="G230" s="17" t="s">
        <v>70</v>
      </c>
      <c r="H230" s="17" t="s">
        <v>2096</v>
      </c>
      <c r="I230" s="21">
        <v>1088</v>
      </c>
      <c r="J230" s="17" t="s">
        <v>525</v>
      </c>
      <c r="K230" s="20">
        <f>IF(FluxoCaixa10131514191827[[#This Row],[Movimento ]]="Saldo Inicial",FluxoCaixa10131514191827[[#This Row],[R$ (Valores)]],K229+FluxoCaixa10131514191827[[#This Row],[Valores Receitas / Despesas]])</f>
        <v>-459607.18999999994</v>
      </c>
      <c r="L230" s="20">
        <f>IF(FluxoCaixa10131514191827[[#This Row],[Entrada / Saída]]="Saída",FluxoCaixa10131514191827[[#This Row],[R$ (Valores)]]*-1,FluxoCaixa10131514191827[[#This Row],[R$ (Valores)]])</f>
        <v>-1088</v>
      </c>
    </row>
    <row r="231" spans="2:12">
      <c r="B231" s="48" t="s">
        <v>2477</v>
      </c>
      <c r="C231" s="48" t="s">
        <v>3716</v>
      </c>
      <c r="D231" s="16">
        <v>46213</v>
      </c>
      <c r="E231" s="48" t="s">
        <v>2413</v>
      </c>
      <c r="F231" s="17" t="s">
        <v>2</v>
      </c>
      <c r="G231" s="17" t="s">
        <v>70</v>
      </c>
      <c r="H231" s="17" t="s">
        <v>2097</v>
      </c>
      <c r="I231" s="21">
        <v>14459</v>
      </c>
      <c r="J231" s="17" t="s">
        <v>525</v>
      </c>
      <c r="K231" s="20">
        <f>IF(FluxoCaixa10131514191827[[#This Row],[Movimento ]]="Saldo Inicial",FluxoCaixa10131514191827[[#This Row],[R$ (Valores)]],K230+FluxoCaixa10131514191827[[#This Row],[Valores Receitas / Despesas]])</f>
        <v>-474066.18999999994</v>
      </c>
      <c r="L231" s="20">
        <f>IF(FluxoCaixa10131514191827[[#This Row],[Entrada / Saída]]="Saída",FluxoCaixa10131514191827[[#This Row],[R$ (Valores)]]*-1,FluxoCaixa10131514191827[[#This Row],[R$ (Valores)]])</f>
        <v>-14459</v>
      </c>
    </row>
    <row r="232" spans="2:12">
      <c r="B232" s="48" t="s">
        <v>2477</v>
      </c>
      <c r="C232" s="48" t="s">
        <v>3716</v>
      </c>
      <c r="D232" s="16">
        <v>46213</v>
      </c>
      <c r="E232" s="48" t="s">
        <v>2413</v>
      </c>
      <c r="F232" s="17" t="s">
        <v>2</v>
      </c>
      <c r="G232" s="17" t="s">
        <v>70</v>
      </c>
      <c r="H232" s="17" t="s">
        <v>1588</v>
      </c>
      <c r="I232" s="21">
        <v>13900</v>
      </c>
      <c r="J232" s="17" t="s">
        <v>525</v>
      </c>
      <c r="K232" s="20">
        <f>IF(FluxoCaixa10131514191827[[#This Row],[Movimento ]]="Saldo Inicial",FluxoCaixa10131514191827[[#This Row],[R$ (Valores)]],K231+FluxoCaixa10131514191827[[#This Row],[Valores Receitas / Despesas]])</f>
        <v>-487966.18999999994</v>
      </c>
      <c r="L232" s="20">
        <f>IF(FluxoCaixa10131514191827[[#This Row],[Entrada / Saída]]="Saída",FluxoCaixa10131514191827[[#This Row],[R$ (Valores)]]*-1,FluxoCaixa10131514191827[[#This Row],[R$ (Valores)]])</f>
        <v>-13900</v>
      </c>
    </row>
    <row r="233" spans="2:12">
      <c r="B233" s="48" t="s">
        <v>2477</v>
      </c>
      <c r="C233" s="48" t="s">
        <v>3716</v>
      </c>
      <c r="D233" s="16">
        <v>46213</v>
      </c>
      <c r="E233" s="48" t="s">
        <v>2413</v>
      </c>
      <c r="F233" s="17" t="s">
        <v>2</v>
      </c>
      <c r="G233" s="17" t="s">
        <v>70</v>
      </c>
      <c r="H233" s="17" t="s">
        <v>1589</v>
      </c>
      <c r="I233" s="21">
        <v>15285.25</v>
      </c>
      <c r="J233" s="17" t="s">
        <v>525</v>
      </c>
      <c r="K233" s="20">
        <f>IF(FluxoCaixa10131514191827[[#This Row],[Movimento ]]="Saldo Inicial",FluxoCaixa10131514191827[[#This Row],[R$ (Valores)]],K232+FluxoCaixa10131514191827[[#This Row],[Valores Receitas / Despesas]])</f>
        <v>-503251.43999999994</v>
      </c>
      <c r="L233" s="20">
        <f>IF(FluxoCaixa10131514191827[[#This Row],[Entrada / Saída]]="Saída",FluxoCaixa10131514191827[[#This Row],[R$ (Valores)]]*-1,FluxoCaixa10131514191827[[#This Row],[R$ (Valores)]])</f>
        <v>-15285.25</v>
      </c>
    </row>
    <row r="234" spans="2:12">
      <c r="B234" s="48" t="s">
        <v>2477</v>
      </c>
      <c r="C234" s="48" t="s">
        <v>3716</v>
      </c>
      <c r="D234" s="16">
        <v>46213</v>
      </c>
      <c r="E234" s="48" t="s">
        <v>2413</v>
      </c>
      <c r="F234" s="17" t="s">
        <v>2</v>
      </c>
      <c r="G234" s="17" t="s">
        <v>70</v>
      </c>
      <c r="H234" s="17" t="s">
        <v>798</v>
      </c>
      <c r="I234" s="21">
        <v>11350</v>
      </c>
      <c r="J234" s="17" t="s">
        <v>525</v>
      </c>
      <c r="K234" s="20">
        <f>IF(FluxoCaixa10131514191827[[#This Row],[Movimento ]]="Saldo Inicial",FluxoCaixa10131514191827[[#This Row],[R$ (Valores)]],K233+FluxoCaixa10131514191827[[#This Row],[Valores Receitas / Despesas]])</f>
        <v>-514601.43999999994</v>
      </c>
      <c r="L234" s="20">
        <f>IF(FluxoCaixa10131514191827[[#This Row],[Entrada / Saída]]="Saída",FluxoCaixa10131514191827[[#This Row],[R$ (Valores)]]*-1,FluxoCaixa10131514191827[[#This Row],[R$ (Valores)]])</f>
        <v>-11350</v>
      </c>
    </row>
    <row r="235" spans="2:12">
      <c r="B235" s="48" t="s">
        <v>2477</v>
      </c>
      <c r="C235" s="48" t="s">
        <v>3716</v>
      </c>
      <c r="D235" s="16">
        <v>46213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8100</v>
      </c>
      <c r="J235" s="17" t="s">
        <v>525</v>
      </c>
      <c r="K235" s="20">
        <f>IF(FluxoCaixa10131514191827[[#This Row],[Movimento ]]="Saldo Inicial",FluxoCaixa10131514191827[[#This Row],[R$ (Valores)]],K234+FluxoCaixa10131514191827[[#This Row],[Valores Receitas / Despesas]])</f>
        <v>-522701.43999999994</v>
      </c>
      <c r="L235" s="20">
        <f>IF(FluxoCaixa10131514191827[[#This Row],[Entrada / Saída]]="Saída",FluxoCaixa10131514191827[[#This Row],[R$ (Valores)]]*-1,FluxoCaixa10131514191827[[#This Row],[R$ (Valores)]])</f>
        <v>-8100</v>
      </c>
    </row>
    <row r="236" spans="2:12">
      <c r="B236" s="48" t="s">
        <v>2477</v>
      </c>
      <c r="C236" s="48" t="s">
        <v>3716</v>
      </c>
      <c r="D236" s="16">
        <v>46213</v>
      </c>
      <c r="E236" s="48" t="s">
        <v>2413</v>
      </c>
      <c r="F236" s="17" t="s">
        <v>2</v>
      </c>
      <c r="G236" s="17" t="s">
        <v>70</v>
      </c>
      <c r="H236" s="17" t="s">
        <v>1593</v>
      </c>
      <c r="I236" s="21">
        <v>13732.55</v>
      </c>
      <c r="J236" s="17" t="s">
        <v>525</v>
      </c>
      <c r="K236" s="20">
        <f>IF(FluxoCaixa10131514191827[[#This Row],[Movimento ]]="Saldo Inicial",FluxoCaixa10131514191827[[#This Row],[R$ (Valores)]],K235+FluxoCaixa10131514191827[[#This Row],[Valores Receitas / Despesas]])</f>
        <v>-536433.99</v>
      </c>
      <c r="L236" s="20">
        <f>IF(FluxoCaixa10131514191827[[#This Row],[Entrada / Saída]]="Saída",FluxoCaixa10131514191827[[#This Row],[R$ (Valores)]]*-1,FluxoCaixa10131514191827[[#This Row],[R$ (Valores)]])</f>
        <v>-13732.55</v>
      </c>
    </row>
    <row r="237" spans="2:12">
      <c r="B237" s="48" t="s">
        <v>2477</v>
      </c>
      <c r="C237" s="48" t="s">
        <v>3716</v>
      </c>
      <c r="D237" s="16">
        <v>46213</v>
      </c>
      <c r="E237" s="48" t="s">
        <v>2413</v>
      </c>
      <c r="F237" s="17" t="s">
        <v>2</v>
      </c>
      <c r="G237" s="17" t="s">
        <v>70</v>
      </c>
      <c r="H237" s="17" t="s">
        <v>2101</v>
      </c>
      <c r="I237" s="21">
        <v>16700</v>
      </c>
      <c r="J237" s="17" t="s">
        <v>525</v>
      </c>
      <c r="K237" s="20">
        <f>IF(FluxoCaixa10131514191827[[#This Row],[Movimento ]]="Saldo Inicial",FluxoCaixa10131514191827[[#This Row],[R$ (Valores)]],K236+FluxoCaixa10131514191827[[#This Row],[Valores Receitas / Despesas]])</f>
        <v>-553133.99</v>
      </c>
      <c r="L237" s="20">
        <f>IF(FluxoCaixa10131514191827[[#This Row],[Entrada / Saída]]="Saída",FluxoCaixa10131514191827[[#This Row],[R$ (Valores)]]*-1,FluxoCaixa10131514191827[[#This Row],[R$ (Valores)]])</f>
        <v>-16700</v>
      </c>
    </row>
    <row r="238" spans="2:12">
      <c r="B238" s="48" t="s">
        <v>2477</v>
      </c>
      <c r="C238" s="48" t="s">
        <v>3716</v>
      </c>
      <c r="D238" s="16">
        <v>46213</v>
      </c>
      <c r="E238" s="48" t="s">
        <v>2413</v>
      </c>
      <c r="F238" s="17" t="s">
        <v>2</v>
      </c>
      <c r="G238" s="17" t="s">
        <v>70</v>
      </c>
      <c r="H238" s="17" t="s">
        <v>2102</v>
      </c>
      <c r="I238" s="21">
        <v>2263</v>
      </c>
      <c r="J238" s="17" t="s">
        <v>525</v>
      </c>
      <c r="K238" s="20">
        <f>IF(FluxoCaixa10131514191827[[#This Row],[Movimento ]]="Saldo Inicial",FluxoCaixa10131514191827[[#This Row],[R$ (Valores)]],K237+FluxoCaixa10131514191827[[#This Row],[Valores Receitas / Despesas]])</f>
        <v>-555396.99</v>
      </c>
      <c r="L238" s="20">
        <f>IF(FluxoCaixa10131514191827[[#This Row],[Entrada / Saída]]="Saída",FluxoCaixa10131514191827[[#This Row],[R$ (Valores)]]*-1,FluxoCaixa10131514191827[[#This Row],[R$ (Valores)]])</f>
        <v>-2263</v>
      </c>
    </row>
    <row r="239" spans="2:12">
      <c r="B239" s="48" t="s">
        <v>2477</v>
      </c>
      <c r="C239" s="48" t="s">
        <v>3716</v>
      </c>
      <c r="D239" s="16">
        <v>46213</v>
      </c>
      <c r="E239" s="48" t="s">
        <v>2413</v>
      </c>
      <c r="F239" s="17" t="s">
        <v>2</v>
      </c>
      <c r="G239" s="17" t="s">
        <v>70</v>
      </c>
      <c r="H239" s="17" t="s">
        <v>2104</v>
      </c>
      <c r="I239" s="21">
        <v>43176.23</v>
      </c>
      <c r="J239" s="17" t="s">
        <v>525</v>
      </c>
      <c r="K239" s="20">
        <f>IF(FluxoCaixa10131514191827[[#This Row],[Movimento ]]="Saldo Inicial",FluxoCaixa10131514191827[[#This Row],[R$ (Valores)]],K238+FluxoCaixa10131514191827[[#This Row],[Valores Receitas / Despesas]])</f>
        <v>-598573.22</v>
      </c>
      <c r="L239" s="20">
        <f>IF(FluxoCaixa10131514191827[[#This Row],[Entrada / Saída]]="Saída",FluxoCaixa10131514191827[[#This Row],[R$ (Valores)]]*-1,FluxoCaixa10131514191827[[#This Row],[R$ (Valores)]])</f>
        <v>-43176.23</v>
      </c>
    </row>
    <row r="240" spans="2:12">
      <c r="B240" s="48" t="s">
        <v>2477</v>
      </c>
      <c r="C240" s="48" t="s">
        <v>3716</v>
      </c>
      <c r="D240" s="16">
        <v>46213</v>
      </c>
      <c r="E240" s="48" t="s">
        <v>2413</v>
      </c>
      <c r="F240" s="17" t="s">
        <v>2</v>
      </c>
      <c r="G240" s="17" t="s">
        <v>70</v>
      </c>
      <c r="H240" s="17" t="s">
        <v>2616</v>
      </c>
      <c r="I240" s="21">
        <v>22443</v>
      </c>
      <c r="J240" s="17" t="s">
        <v>525</v>
      </c>
      <c r="K240" s="20">
        <f>IF(FluxoCaixa10131514191827[[#This Row],[Movimento ]]="Saldo Inicial",FluxoCaixa10131514191827[[#This Row],[R$ (Valores)]],K239+FluxoCaixa10131514191827[[#This Row],[Valores Receitas / Despesas]])</f>
        <v>-621016.22</v>
      </c>
      <c r="L240" s="20">
        <f>IF(FluxoCaixa10131514191827[[#This Row],[Entrada / Saída]]="Saída",FluxoCaixa10131514191827[[#This Row],[R$ (Valores)]]*-1,FluxoCaixa10131514191827[[#This Row],[R$ (Valores)]])</f>
        <v>-22443</v>
      </c>
    </row>
    <row r="241" spans="2:12">
      <c r="B241" s="48" t="s">
        <v>2477</v>
      </c>
      <c r="C241" s="48" t="s">
        <v>3716</v>
      </c>
      <c r="D241" s="16">
        <v>46213</v>
      </c>
      <c r="E241" s="48" t="s">
        <v>2413</v>
      </c>
      <c r="F241" s="17" t="s">
        <v>2</v>
      </c>
      <c r="G241" s="17" t="s">
        <v>70</v>
      </c>
      <c r="H241" s="17" t="s">
        <v>2106</v>
      </c>
      <c r="I241" s="21">
        <v>15246.5</v>
      </c>
      <c r="J241" s="17" t="s">
        <v>525</v>
      </c>
      <c r="K241" s="20">
        <f>IF(FluxoCaixa10131514191827[[#This Row],[Movimento ]]="Saldo Inicial",FluxoCaixa10131514191827[[#This Row],[R$ (Valores)]],K240+FluxoCaixa10131514191827[[#This Row],[Valores Receitas / Despesas]])</f>
        <v>-636262.72</v>
      </c>
      <c r="L241" s="20">
        <f>IF(FluxoCaixa10131514191827[[#This Row],[Entrada / Saída]]="Saída",FluxoCaixa10131514191827[[#This Row],[R$ (Valores)]]*-1,FluxoCaixa10131514191827[[#This Row],[R$ (Valores)]])</f>
        <v>-15246.5</v>
      </c>
    </row>
    <row r="242" spans="2:12">
      <c r="B242" s="48" t="s">
        <v>2477</v>
      </c>
      <c r="C242" s="48" t="s">
        <v>3716</v>
      </c>
      <c r="D242" s="16">
        <v>46213</v>
      </c>
      <c r="E242" s="48" t="s">
        <v>2413</v>
      </c>
      <c r="F242" s="17" t="s">
        <v>2</v>
      </c>
      <c r="G242" s="17" t="s">
        <v>70</v>
      </c>
      <c r="H242" s="17" t="s">
        <v>1597</v>
      </c>
      <c r="I242" s="21">
        <v>5851.2</v>
      </c>
      <c r="J242" s="17" t="s">
        <v>525</v>
      </c>
      <c r="K242" s="20">
        <f>IF(FluxoCaixa10131514191827[[#This Row],[Movimento ]]="Saldo Inicial",FluxoCaixa10131514191827[[#This Row],[R$ (Valores)]],K241+FluxoCaixa10131514191827[[#This Row],[Valores Receitas / Despesas]])</f>
        <v>-642113.91999999993</v>
      </c>
      <c r="L242" s="20">
        <f>IF(FluxoCaixa10131514191827[[#This Row],[Entrada / Saída]]="Saída",FluxoCaixa10131514191827[[#This Row],[R$ (Valores)]]*-1,FluxoCaixa10131514191827[[#This Row],[R$ (Valores)]])</f>
        <v>-5851.2</v>
      </c>
    </row>
    <row r="243" spans="2:12">
      <c r="B243" s="48" t="s">
        <v>2477</v>
      </c>
      <c r="C243" s="48" t="s">
        <v>3716</v>
      </c>
      <c r="D243" s="16">
        <v>46213</v>
      </c>
      <c r="E243" s="48" t="s">
        <v>2413</v>
      </c>
      <c r="F243" s="17" t="s">
        <v>2</v>
      </c>
      <c r="G243" s="17" t="s">
        <v>70</v>
      </c>
      <c r="H243" s="17" t="s">
        <v>789</v>
      </c>
      <c r="I243" s="21">
        <v>14680.05</v>
      </c>
      <c r="J243" s="17" t="s">
        <v>525</v>
      </c>
      <c r="K243" s="20">
        <f>IF(FluxoCaixa10131514191827[[#This Row],[Movimento ]]="Saldo Inicial",FluxoCaixa10131514191827[[#This Row],[R$ (Valores)]],K242+FluxoCaixa10131514191827[[#This Row],[Valores Receitas / Despesas]])</f>
        <v>-656793.97</v>
      </c>
      <c r="L243" s="20">
        <f>IF(FluxoCaixa10131514191827[[#This Row],[Entrada / Saída]]="Saída",FluxoCaixa10131514191827[[#This Row],[R$ (Valores)]]*-1,FluxoCaixa10131514191827[[#This Row],[R$ (Valores)]])</f>
        <v>-14680.05</v>
      </c>
    </row>
    <row r="244" spans="2:12">
      <c r="B244" s="48" t="s">
        <v>2477</v>
      </c>
      <c r="C244" s="48" t="s">
        <v>3716</v>
      </c>
      <c r="D244" s="16">
        <v>46213</v>
      </c>
      <c r="E244" s="48" t="s">
        <v>2413</v>
      </c>
      <c r="F244" s="17" t="s">
        <v>2</v>
      </c>
      <c r="G244" s="17" t="s">
        <v>70</v>
      </c>
      <c r="H244" s="17" t="s">
        <v>2108</v>
      </c>
      <c r="I244" s="21">
        <v>14471.9</v>
      </c>
      <c r="J244" s="17" t="s">
        <v>525</v>
      </c>
      <c r="K244" s="20">
        <f>IF(FluxoCaixa10131514191827[[#This Row],[Movimento ]]="Saldo Inicial",FluxoCaixa10131514191827[[#This Row],[R$ (Valores)]],K243+FluxoCaixa10131514191827[[#This Row],[Valores Receitas / Despesas]])</f>
        <v>-671265.87</v>
      </c>
      <c r="L244" s="20">
        <f>IF(FluxoCaixa10131514191827[[#This Row],[Entrada / Saída]]="Saída",FluxoCaixa10131514191827[[#This Row],[R$ (Valores)]]*-1,FluxoCaixa10131514191827[[#This Row],[R$ (Valores)]])</f>
        <v>-14471.9</v>
      </c>
    </row>
    <row r="245" spans="2:12">
      <c r="B245" s="48" t="s">
        <v>2477</v>
      </c>
      <c r="C245" s="48" t="s">
        <v>3716</v>
      </c>
      <c r="D245" s="16">
        <v>46213</v>
      </c>
      <c r="E245" s="48" t="s">
        <v>2413</v>
      </c>
      <c r="F245" s="17" t="s">
        <v>2</v>
      </c>
      <c r="G245" s="17" t="s">
        <v>70</v>
      </c>
      <c r="H245" s="17" t="s">
        <v>2107</v>
      </c>
      <c r="I245" s="21">
        <v>6400</v>
      </c>
      <c r="J245" s="17" t="s">
        <v>525</v>
      </c>
      <c r="K245" s="20">
        <f>IF(FluxoCaixa10131514191827[[#This Row],[Movimento ]]="Saldo Inicial",FluxoCaixa10131514191827[[#This Row],[R$ (Valores)]],K244+FluxoCaixa10131514191827[[#This Row],[Valores Receitas / Despesas]])</f>
        <v>-677665.87</v>
      </c>
      <c r="L245" s="20">
        <f>IF(FluxoCaixa10131514191827[[#This Row],[Entrada / Saída]]="Saída",FluxoCaixa10131514191827[[#This Row],[R$ (Valores)]]*-1,FluxoCaixa10131514191827[[#This Row],[R$ (Valores)]])</f>
        <v>-6400</v>
      </c>
    </row>
    <row r="246" spans="2:12">
      <c r="B246" s="48" t="s">
        <v>2477</v>
      </c>
      <c r="C246" s="48" t="s">
        <v>3716</v>
      </c>
      <c r="D246" s="16">
        <v>46213</v>
      </c>
      <c r="E246" s="48" t="s">
        <v>2413</v>
      </c>
      <c r="F246" s="17" t="s">
        <v>2</v>
      </c>
      <c r="G246" s="17" t="s">
        <v>70</v>
      </c>
      <c r="H246" s="17" t="s">
        <v>983</v>
      </c>
      <c r="I246" s="21">
        <v>29154.5</v>
      </c>
      <c r="J246" s="17" t="s">
        <v>525</v>
      </c>
      <c r="K246" s="20">
        <f>IF(FluxoCaixa10131514191827[[#This Row],[Movimento ]]="Saldo Inicial",FluxoCaixa10131514191827[[#This Row],[R$ (Valores)]],K245+FluxoCaixa10131514191827[[#This Row],[Valores Receitas / Despesas]])</f>
        <v>-706820.37</v>
      </c>
      <c r="L246" s="20">
        <f>IF(FluxoCaixa10131514191827[[#This Row],[Entrada / Saída]]="Saída",FluxoCaixa10131514191827[[#This Row],[R$ (Valores)]]*-1,FluxoCaixa10131514191827[[#This Row],[R$ (Valores)]])</f>
        <v>-29154.5</v>
      </c>
    </row>
    <row r="247" spans="2:12">
      <c r="B247" s="48" t="s">
        <v>2477</v>
      </c>
      <c r="C247" s="48" t="s">
        <v>3716</v>
      </c>
      <c r="D247" s="16">
        <v>46213</v>
      </c>
      <c r="E247" s="48" t="s">
        <v>2413</v>
      </c>
      <c r="F247" s="17" t="s">
        <v>2</v>
      </c>
      <c r="G247" s="17" t="s">
        <v>70</v>
      </c>
      <c r="H247" s="17" t="s">
        <v>1039</v>
      </c>
      <c r="I247" s="21">
        <v>16118.7</v>
      </c>
      <c r="J247" s="17" t="s">
        <v>525</v>
      </c>
      <c r="K247" s="20">
        <f>IF(FluxoCaixa10131514191827[[#This Row],[Movimento ]]="Saldo Inicial",FluxoCaixa10131514191827[[#This Row],[R$ (Valores)]],K246+FluxoCaixa10131514191827[[#This Row],[Valores Receitas / Despesas]])</f>
        <v>-722939.07</v>
      </c>
      <c r="L247" s="20">
        <f>IF(FluxoCaixa10131514191827[[#This Row],[Entrada / Saída]]="Saída",FluxoCaixa10131514191827[[#This Row],[R$ (Valores)]]*-1,FluxoCaixa10131514191827[[#This Row],[R$ (Valores)]])</f>
        <v>-16118.7</v>
      </c>
    </row>
    <row r="248" spans="2:12">
      <c r="B248" s="48" t="s">
        <v>2477</v>
      </c>
      <c r="C248" s="48" t="s">
        <v>3716</v>
      </c>
      <c r="D248" s="16">
        <v>46213</v>
      </c>
      <c r="E248" s="48" t="s">
        <v>2413</v>
      </c>
      <c r="F248" s="17" t="s">
        <v>2</v>
      </c>
      <c r="G248" s="17" t="s">
        <v>70</v>
      </c>
      <c r="H248" s="17" t="s">
        <v>779</v>
      </c>
      <c r="I248" s="21">
        <v>27300</v>
      </c>
      <c r="J248" s="17" t="s">
        <v>525</v>
      </c>
      <c r="K248" s="20">
        <f>IF(FluxoCaixa10131514191827[[#This Row],[Movimento ]]="Saldo Inicial",FluxoCaixa10131514191827[[#This Row],[R$ (Valores)]],K247+FluxoCaixa10131514191827[[#This Row],[Valores Receitas / Despesas]])</f>
        <v>-750239.07</v>
      </c>
      <c r="L248" s="20">
        <f>IF(FluxoCaixa10131514191827[[#This Row],[Entrada / Saída]]="Saída",FluxoCaixa10131514191827[[#This Row],[R$ (Valores)]]*-1,FluxoCaixa10131514191827[[#This Row],[R$ (Valores)]])</f>
        <v>-27300</v>
      </c>
    </row>
    <row r="249" spans="2:12">
      <c r="B249" s="48" t="s">
        <v>2477</v>
      </c>
      <c r="C249" s="48" t="s">
        <v>3716</v>
      </c>
      <c r="D249" s="16">
        <v>46213</v>
      </c>
      <c r="E249" s="48" t="s">
        <v>2413</v>
      </c>
      <c r="F249" s="17" t="s">
        <v>2</v>
      </c>
      <c r="G249" s="17" t="s">
        <v>70</v>
      </c>
      <c r="H249" s="17" t="s">
        <v>1603</v>
      </c>
      <c r="I249" s="21">
        <v>13550</v>
      </c>
      <c r="J249" s="17" t="s">
        <v>525</v>
      </c>
      <c r="K249" s="20">
        <f>IF(FluxoCaixa10131514191827[[#This Row],[Movimento ]]="Saldo Inicial",FluxoCaixa10131514191827[[#This Row],[R$ (Valores)]],K248+FluxoCaixa10131514191827[[#This Row],[Valores Receitas / Despesas]])</f>
        <v>-763789.07</v>
      </c>
      <c r="L249" s="20">
        <f>IF(FluxoCaixa10131514191827[[#This Row],[Entrada / Saída]]="Saída",FluxoCaixa10131514191827[[#This Row],[R$ (Valores)]]*-1,FluxoCaixa10131514191827[[#This Row],[R$ (Valores)]])</f>
        <v>-13550</v>
      </c>
    </row>
    <row r="250" spans="2:12">
      <c r="B250" s="48" t="s">
        <v>2477</v>
      </c>
      <c r="C250" s="48" t="s">
        <v>3716</v>
      </c>
      <c r="D250" s="16">
        <v>46213</v>
      </c>
      <c r="E250" s="48" t="s">
        <v>2413</v>
      </c>
      <c r="F250" s="17" t="s">
        <v>2</v>
      </c>
      <c r="G250" s="17" t="s">
        <v>70</v>
      </c>
      <c r="H250" s="17" t="s">
        <v>2110</v>
      </c>
      <c r="I250" s="21">
        <v>30411</v>
      </c>
      <c r="J250" s="17" t="s">
        <v>525</v>
      </c>
      <c r="K250" s="20">
        <f>IF(FluxoCaixa10131514191827[[#This Row],[Movimento ]]="Saldo Inicial",FluxoCaixa10131514191827[[#This Row],[R$ (Valores)]],K249+FluxoCaixa10131514191827[[#This Row],[Valores Receitas / Despesas]])</f>
        <v>-794200.07</v>
      </c>
      <c r="L250" s="20">
        <f>IF(FluxoCaixa10131514191827[[#This Row],[Entrada / Saída]]="Saída",FluxoCaixa10131514191827[[#This Row],[R$ (Valores)]]*-1,FluxoCaixa10131514191827[[#This Row],[R$ (Valores)]])</f>
        <v>-30411</v>
      </c>
    </row>
    <row r="251" spans="2:12">
      <c r="B251" s="48" t="s">
        <v>2477</v>
      </c>
      <c r="C251" s="48" t="s">
        <v>3716</v>
      </c>
      <c r="D251" s="16">
        <v>46213</v>
      </c>
      <c r="E251" s="48" t="s">
        <v>2413</v>
      </c>
      <c r="F251" s="17" t="s">
        <v>2</v>
      </c>
      <c r="G251" s="17" t="s">
        <v>70</v>
      </c>
      <c r="H251" s="17" t="s">
        <v>3815</v>
      </c>
      <c r="I251" s="21">
        <v>600</v>
      </c>
      <c r="J251" s="17" t="s">
        <v>525</v>
      </c>
      <c r="K251" s="20">
        <f>IF(FluxoCaixa10131514191827[[#This Row],[Movimento ]]="Saldo Inicial",FluxoCaixa10131514191827[[#This Row],[R$ (Valores)]],K250+FluxoCaixa10131514191827[[#This Row],[Valores Receitas / Despesas]])</f>
        <v>-794800.07</v>
      </c>
      <c r="L251" s="20">
        <f>IF(FluxoCaixa10131514191827[[#This Row],[Entrada / Saída]]="Saída",FluxoCaixa10131514191827[[#This Row],[R$ (Valores)]]*-1,FluxoCaixa10131514191827[[#This Row],[R$ (Valores)]])</f>
        <v>-600</v>
      </c>
    </row>
    <row r="252" spans="2:12">
      <c r="B252" s="48" t="s">
        <v>2477</v>
      </c>
      <c r="C252" s="48" t="s">
        <v>3716</v>
      </c>
      <c r="D252" s="16">
        <v>46213</v>
      </c>
      <c r="E252" s="48" t="s">
        <v>2413</v>
      </c>
      <c r="F252" s="17" t="s">
        <v>2</v>
      </c>
      <c r="G252" s="17" t="s">
        <v>70</v>
      </c>
      <c r="H252" s="17" t="s">
        <v>774</v>
      </c>
      <c r="I252" s="21">
        <v>15200</v>
      </c>
      <c r="J252" s="17" t="s">
        <v>525</v>
      </c>
      <c r="K252" s="20">
        <f>IF(FluxoCaixa10131514191827[[#This Row],[Movimento ]]="Saldo Inicial",FluxoCaixa10131514191827[[#This Row],[R$ (Valores)]],K251+FluxoCaixa10131514191827[[#This Row],[Valores Receitas / Despesas]])</f>
        <v>-810000.07</v>
      </c>
      <c r="L252" s="20">
        <f>IF(FluxoCaixa10131514191827[[#This Row],[Entrada / Saída]]="Saída",FluxoCaixa10131514191827[[#This Row],[R$ (Valores)]]*-1,FluxoCaixa10131514191827[[#This Row],[R$ (Valores)]])</f>
        <v>-15200</v>
      </c>
    </row>
    <row r="253" spans="2:12">
      <c r="B253" s="48" t="s">
        <v>2477</v>
      </c>
      <c r="C253" s="48" t="s">
        <v>3716</v>
      </c>
      <c r="D253" s="16">
        <v>46213</v>
      </c>
      <c r="E253" s="48" t="s">
        <v>2413</v>
      </c>
      <c r="F253" s="17" t="s">
        <v>2</v>
      </c>
      <c r="G253" s="17" t="s">
        <v>34</v>
      </c>
      <c r="H253" s="17" t="s">
        <v>3816</v>
      </c>
      <c r="I253" s="21">
        <v>4269.8900000000003</v>
      </c>
      <c r="J253" s="17" t="s">
        <v>525</v>
      </c>
      <c r="K253" s="20">
        <f>IF(FluxoCaixa10131514191827[[#This Row],[Movimento ]]="Saldo Inicial",FluxoCaixa10131514191827[[#This Row],[R$ (Valores)]],K252+FluxoCaixa10131514191827[[#This Row],[Valores Receitas / Despesas]])</f>
        <v>-814269.96</v>
      </c>
      <c r="L253" s="20">
        <f>IF(FluxoCaixa10131514191827[[#This Row],[Entrada / Saída]]="Saída",FluxoCaixa10131514191827[[#This Row],[R$ (Valores)]]*-1,FluxoCaixa10131514191827[[#This Row],[R$ (Valores)]])</f>
        <v>-4269.8900000000003</v>
      </c>
    </row>
    <row r="254" spans="2:12">
      <c r="B254" s="48" t="s">
        <v>2477</v>
      </c>
      <c r="C254" s="48" t="s">
        <v>3716</v>
      </c>
      <c r="D254" s="16">
        <v>46213</v>
      </c>
      <c r="E254" s="48" t="s">
        <v>2413</v>
      </c>
      <c r="F254" s="17" t="s">
        <v>2</v>
      </c>
      <c r="G254" s="17" t="s">
        <v>34</v>
      </c>
      <c r="H254" s="17" t="s">
        <v>3817</v>
      </c>
      <c r="I254" s="21">
        <v>1204.33</v>
      </c>
      <c r="J254" s="17" t="s">
        <v>525</v>
      </c>
      <c r="K254" s="20">
        <f>IF(FluxoCaixa10131514191827[[#This Row],[Movimento ]]="Saldo Inicial",FluxoCaixa10131514191827[[#This Row],[R$ (Valores)]],K253+FluxoCaixa10131514191827[[#This Row],[Valores Receitas / Despesas]])</f>
        <v>-815474.28999999992</v>
      </c>
      <c r="L254" s="20">
        <f>IF(FluxoCaixa10131514191827[[#This Row],[Entrada / Saída]]="Saída",FluxoCaixa10131514191827[[#This Row],[R$ (Valores)]]*-1,FluxoCaixa10131514191827[[#This Row],[R$ (Valores)]])</f>
        <v>-1204.33</v>
      </c>
    </row>
    <row r="255" spans="2:12">
      <c r="B255" s="48" t="s">
        <v>2477</v>
      </c>
      <c r="C255" s="48" t="s">
        <v>3716</v>
      </c>
      <c r="D255" s="16">
        <v>46213</v>
      </c>
      <c r="E255" s="48" t="s">
        <v>2413</v>
      </c>
      <c r="F255" s="17" t="s">
        <v>2</v>
      </c>
      <c r="G255" s="17" t="s">
        <v>508</v>
      </c>
      <c r="H255" s="17" t="s">
        <v>869</v>
      </c>
      <c r="I255" s="21">
        <v>357.85</v>
      </c>
      <c r="J255" s="17" t="s">
        <v>525</v>
      </c>
      <c r="K255" s="20">
        <f>IF(FluxoCaixa10131514191827[[#This Row],[Movimento ]]="Saldo Inicial",FluxoCaixa10131514191827[[#This Row],[R$ (Valores)]],K254+FluxoCaixa10131514191827[[#This Row],[Valores Receitas / Despesas]])</f>
        <v>-815832.1399999999</v>
      </c>
      <c r="L255" s="20">
        <f>IF(FluxoCaixa10131514191827[[#This Row],[Entrada / Saída]]="Saída",FluxoCaixa10131514191827[[#This Row],[R$ (Valores)]]*-1,FluxoCaixa10131514191827[[#This Row],[R$ (Valores)]])</f>
        <v>-357.85</v>
      </c>
    </row>
    <row r="256" spans="2:12">
      <c r="B256" s="48" t="s">
        <v>2477</v>
      </c>
      <c r="C256" s="48" t="s">
        <v>3716</v>
      </c>
      <c r="D256" s="16">
        <v>46213</v>
      </c>
      <c r="E256" s="48" t="s">
        <v>2413</v>
      </c>
      <c r="F256" s="17" t="s">
        <v>2</v>
      </c>
      <c r="G256" s="17" t="s">
        <v>105</v>
      </c>
      <c r="H256" s="17" t="s">
        <v>1079</v>
      </c>
      <c r="I256" s="21">
        <v>986</v>
      </c>
      <c r="J256" s="17" t="s">
        <v>525</v>
      </c>
      <c r="K256" s="20">
        <f>IF(FluxoCaixa10131514191827[[#This Row],[Movimento ]]="Saldo Inicial",FluxoCaixa10131514191827[[#This Row],[R$ (Valores)]],K255+FluxoCaixa10131514191827[[#This Row],[Valores Receitas / Despesas]])</f>
        <v>-816818.1399999999</v>
      </c>
      <c r="L256" s="20">
        <f>IF(FluxoCaixa10131514191827[[#This Row],[Entrada / Saída]]="Saída",FluxoCaixa10131514191827[[#This Row],[R$ (Valores)]]*-1,FluxoCaixa10131514191827[[#This Row],[R$ (Valores)]])</f>
        <v>-986</v>
      </c>
    </row>
    <row r="257" spans="2:12">
      <c r="B257" s="48" t="s">
        <v>2477</v>
      </c>
      <c r="C257" s="48" t="s">
        <v>3716</v>
      </c>
      <c r="D257" s="16">
        <v>46213</v>
      </c>
      <c r="E257" s="48" t="s">
        <v>2413</v>
      </c>
      <c r="F257" s="17" t="s">
        <v>2</v>
      </c>
      <c r="G257" s="17" t="s">
        <v>14</v>
      </c>
      <c r="H257" s="17" t="s">
        <v>3150</v>
      </c>
      <c r="I257" s="21">
        <v>216.67</v>
      </c>
      <c r="J257" s="17" t="s">
        <v>525</v>
      </c>
      <c r="K257" s="20">
        <f>IF(FluxoCaixa10131514191827[[#This Row],[Movimento ]]="Saldo Inicial",FluxoCaixa10131514191827[[#This Row],[R$ (Valores)]],K256+FluxoCaixa10131514191827[[#This Row],[Valores Receitas / Despesas]])</f>
        <v>-817034.80999999994</v>
      </c>
      <c r="L257" s="20">
        <f>IF(FluxoCaixa10131514191827[[#This Row],[Entrada / Saída]]="Saída",FluxoCaixa10131514191827[[#This Row],[R$ (Valores)]]*-1,FluxoCaixa10131514191827[[#This Row],[R$ (Valores)]])</f>
        <v>-216.67</v>
      </c>
    </row>
    <row r="258" spans="2:12">
      <c r="B258" s="48" t="s">
        <v>2477</v>
      </c>
      <c r="C258" s="48" t="s">
        <v>3716</v>
      </c>
      <c r="D258" s="16">
        <v>46213</v>
      </c>
      <c r="E258" s="48" t="s">
        <v>2413</v>
      </c>
      <c r="F258" s="17" t="s">
        <v>2</v>
      </c>
      <c r="G258" s="17" t="s">
        <v>14</v>
      </c>
      <c r="H258" s="17" t="s">
        <v>3150</v>
      </c>
      <c r="I258" s="21">
        <v>148.9</v>
      </c>
      <c r="J258" s="17" t="s">
        <v>525</v>
      </c>
      <c r="K258" s="20">
        <f>IF(FluxoCaixa10131514191827[[#This Row],[Movimento ]]="Saldo Inicial",FluxoCaixa10131514191827[[#This Row],[R$ (Valores)]],K257+FluxoCaixa10131514191827[[#This Row],[Valores Receitas / Despesas]])</f>
        <v>-817183.71</v>
      </c>
      <c r="L258" s="20">
        <f>IF(FluxoCaixa10131514191827[[#This Row],[Entrada / Saída]]="Saída",FluxoCaixa10131514191827[[#This Row],[R$ (Valores)]]*-1,FluxoCaixa10131514191827[[#This Row],[R$ (Valores)]])</f>
        <v>-148.9</v>
      </c>
    </row>
    <row r="259" spans="2:12">
      <c r="B259" s="48" t="s">
        <v>2477</v>
      </c>
      <c r="C259" s="48" t="s">
        <v>3716</v>
      </c>
      <c r="D259" s="16">
        <v>46213</v>
      </c>
      <c r="E259" s="48" t="s">
        <v>2413</v>
      </c>
      <c r="F259" s="17" t="s">
        <v>2</v>
      </c>
      <c r="G259" s="17" t="s">
        <v>14</v>
      </c>
      <c r="H259" s="17" t="s">
        <v>3150</v>
      </c>
      <c r="I259" s="21">
        <v>254.86</v>
      </c>
      <c r="J259" s="17" t="s">
        <v>525</v>
      </c>
      <c r="K259" s="20">
        <f>IF(FluxoCaixa10131514191827[[#This Row],[Movimento ]]="Saldo Inicial",FluxoCaixa10131514191827[[#This Row],[R$ (Valores)]],K258+FluxoCaixa10131514191827[[#This Row],[Valores Receitas / Despesas]])</f>
        <v>-817438.57</v>
      </c>
      <c r="L259" s="20">
        <f>IF(FluxoCaixa10131514191827[[#This Row],[Entrada / Saída]]="Saída",FluxoCaixa10131514191827[[#This Row],[R$ (Valores)]]*-1,FluxoCaixa10131514191827[[#This Row],[R$ (Valores)]])</f>
        <v>-254.86</v>
      </c>
    </row>
    <row r="260" spans="2:12">
      <c r="B260" s="48" t="s">
        <v>2477</v>
      </c>
      <c r="C260" s="48" t="s">
        <v>3716</v>
      </c>
      <c r="D260" s="16">
        <v>46213</v>
      </c>
      <c r="E260" s="48" t="s">
        <v>2413</v>
      </c>
      <c r="F260" s="17" t="s">
        <v>2</v>
      </c>
      <c r="G260" s="17" t="s">
        <v>14</v>
      </c>
      <c r="H260" s="17" t="s">
        <v>3150</v>
      </c>
      <c r="I260" s="21">
        <v>172.44</v>
      </c>
      <c r="J260" s="17" t="s">
        <v>525</v>
      </c>
      <c r="K260" s="20">
        <f>IF(FluxoCaixa10131514191827[[#This Row],[Movimento ]]="Saldo Inicial",FluxoCaixa10131514191827[[#This Row],[R$ (Valores)]],K259+FluxoCaixa10131514191827[[#This Row],[Valores Receitas / Despesas]])</f>
        <v>-817611.00999999989</v>
      </c>
      <c r="L260" s="20">
        <f>IF(FluxoCaixa10131514191827[[#This Row],[Entrada / Saída]]="Saída",FluxoCaixa10131514191827[[#This Row],[R$ (Valores)]]*-1,FluxoCaixa10131514191827[[#This Row],[R$ (Valores)]])</f>
        <v>-172.44</v>
      </c>
    </row>
    <row r="261" spans="2:12">
      <c r="B261" s="48" t="s">
        <v>2477</v>
      </c>
      <c r="C261" s="48" t="s">
        <v>3716</v>
      </c>
      <c r="D261" s="16">
        <v>46213</v>
      </c>
      <c r="E261" s="48" t="s">
        <v>2413</v>
      </c>
      <c r="F261" s="17" t="s">
        <v>2</v>
      </c>
      <c r="G261" s="17" t="s">
        <v>14</v>
      </c>
      <c r="H261" s="17" t="s">
        <v>3150</v>
      </c>
      <c r="I261" s="21">
        <v>148.9</v>
      </c>
      <c r="J261" s="17" t="s">
        <v>525</v>
      </c>
      <c r="K261" s="20">
        <f>IF(FluxoCaixa10131514191827[[#This Row],[Movimento ]]="Saldo Inicial",FluxoCaixa10131514191827[[#This Row],[R$ (Valores)]],K260+FluxoCaixa10131514191827[[#This Row],[Valores Receitas / Despesas]])</f>
        <v>-817759.90999999992</v>
      </c>
      <c r="L261" s="20">
        <f>IF(FluxoCaixa10131514191827[[#This Row],[Entrada / Saída]]="Saída",FluxoCaixa10131514191827[[#This Row],[R$ (Valores)]]*-1,FluxoCaixa10131514191827[[#This Row],[R$ (Valores)]])</f>
        <v>-148.9</v>
      </c>
    </row>
    <row r="262" spans="2:12">
      <c r="B262" s="48" t="s">
        <v>2477</v>
      </c>
      <c r="C262" s="48" t="s">
        <v>3716</v>
      </c>
      <c r="D262" s="16">
        <v>46213</v>
      </c>
      <c r="E262" s="48" t="s">
        <v>2413</v>
      </c>
      <c r="F262" s="17" t="s">
        <v>2</v>
      </c>
      <c r="G262" s="17" t="s">
        <v>14</v>
      </c>
      <c r="H262" s="17" t="s">
        <v>3150</v>
      </c>
      <c r="I262" s="21">
        <v>214.99</v>
      </c>
      <c r="J262" s="17" t="s">
        <v>525</v>
      </c>
      <c r="K262" s="20">
        <f>IF(FluxoCaixa10131514191827[[#This Row],[Movimento ]]="Saldo Inicial",FluxoCaixa10131514191827[[#This Row],[R$ (Valores)]],K261+FluxoCaixa10131514191827[[#This Row],[Valores Receitas / Despesas]])</f>
        <v>-817974.89999999991</v>
      </c>
      <c r="L262" s="20">
        <f>IF(FluxoCaixa10131514191827[[#This Row],[Entrada / Saída]]="Saída",FluxoCaixa10131514191827[[#This Row],[R$ (Valores)]]*-1,FluxoCaixa10131514191827[[#This Row],[R$ (Valores)]])</f>
        <v>-214.99</v>
      </c>
    </row>
    <row r="263" spans="2:12">
      <c r="B263" s="48" t="s">
        <v>2477</v>
      </c>
      <c r="C263" s="48" t="s">
        <v>3716</v>
      </c>
      <c r="D263" s="16">
        <v>46213</v>
      </c>
      <c r="E263" s="48" t="s">
        <v>2413</v>
      </c>
      <c r="F263" s="17" t="s">
        <v>2</v>
      </c>
      <c r="G263" s="17" t="s">
        <v>14</v>
      </c>
      <c r="H263" s="17" t="s">
        <v>3150</v>
      </c>
      <c r="I263" s="21">
        <v>185.19</v>
      </c>
      <c r="J263" s="17" t="s">
        <v>525</v>
      </c>
      <c r="K263" s="20">
        <f>IF(FluxoCaixa10131514191827[[#This Row],[Movimento ]]="Saldo Inicial",FluxoCaixa10131514191827[[#This Row],[R$ (Valores)]],K262+FluxoCaixa10131514191827[[#This Row],[Valores Receitas / Despesas]])</f>
        <v>-818160.08999999985</v>
      </c>
      <c r="L263" s="20">
        <f>IF(FluxoCaixa10131514191827[[#This Row],[Entrada / Saída]]="Saída",FluxoCaixa10131514191827[[#This Row],[R$ (Valores)]]*-1,FluxoCaixa10131514191827[[#This Row],[R$ (Valores)]])</f>
        <v>-185.19</v>
      </c>
    </row>
    <row r="264" spans="2:12">
      <c r="B264" s="48" t="s">
        <v>2477</v>
      </c>
      <c r="C264" s="48" t="s">
        <v>3716</v>
      </c>
      <c r="D264" s="16">
        <v>46213</v>
      </c>
      <c r="E264" s="48" t="s">
        <v>2413</v>
      </c>
      <c r="F264" s="17" t="s">
        <v>2</v>
      </c>
      <c r="G264" s="17" t="s">
        <v>14</v>
      </c>
      <c r="H264" s="17" t="s">
        <v>3150</v>
      </c>
      <c r="I264" s="21">
        <v>143.34</v>
      </c>
      <c r="J264" s="17" t="s">
        <v>525</v>
      </c>
      <c r="K264" s="20">
        <f>IF(FluxoCaixa10131514191827[[#This Row],[Movimento ]]="Saldo Inicial",FluxoCaixa10131514191827[[#This Row],[R$ (Valores)]],K263+FluxoCaixa10131514191827[[#This Row],[Valores Receitas / Despesas]])</f>
        <v>-818303.42999999982</v>
      </c>
      <c r="L264" s="20">
        <f>IF(FluxoCaixa10131514191827[[#This Row],[Entrada / Saída]]="Saída",FluxoCaixa10131514191827[[#This Row],[R$ (Valores)]]*-1,FluxoCaixa10131514191827[[#This Row],[R$ (Valores)]])</f>
        <v>-143.34</v>
      </c>
    </row>
    <row r="265" spans="2:12">
      <c r="B265" s="48" t="s">
        <v>2477</v>
      </c>
      <c r="C265" s="48" t="s">
        <v>3716</v>
      </c>
      <c r="D265" s="16">
        <v>46213</v>
      </c>
      <c r="E265" s="48" t="s">
        <v>2413</v>
      </c>
      <c r="F265" s="17" t="s">
        <v>2</v>
      </c>
      <c r="G265" s="17" t="s">
        <v>14</v>
      </c>
      <c r="H265" s="17" t="s">
        <v>3150</v>
      </c>
      <c r="I265" s="21">
        <v>115.06</v>
      </c>
      <c r="J265" s="17" t="s">
        <v>525</v>
      </c>
      <c r="K265" s="20">
        <f>IF(FluxoCaixa10131514191827[[#This Row],[Movimento ]]="Saldo Inicial",FluxoCaixa10131514191827[[#This Row],[R$ (Valores)]],K264+FluxoCaixa10131514191827[[#This Row],[Valores Receitas / Despesas]])</f>
        <v>-818418.48999999987</v>
      </c>
      <c r="L265" s="20">
        <f>IF(FluxoCaixa10131514191827[[#This Row],[Entrada / Saída]]="Saída",FluxoCaixa10131514191827[[#This Row],[R$ (Valores)]]*-1,FluxoCaixa10131514191827[[#This Row],[R$ (Valores)]])</f>
        <v>-115.06</v>
      </c>
    </row>
    <row r="266" spans="2:12">
      <c r="B266" s="48" t="s">
        <v>2477</v>
      </c>
      <c r="C266" s="48" t="s">
        <v>3716</v>
      </c>
      <c r="D266" s="16">
        <v>46213</v>
      </c>
      <c r="E266" s="48" t="s">
        <v>2413</v>
      </c>
      <c r="F266" s="17" t="s">
        <v>2</v>
      </c>
      <c r="G266" s="17" t="s">
        <v>14</v>
      </c>
      <c r="H266" s="17" t="s">
        <v>3150</v>
      </c>
      <c r="I266" s="21">
        <v>91.5</v>
      </c>
      <c r="J266" s="17" t="s">
        <v>525</v>
      </c>
      <c r="K266" s="20">
        <f>IF(FluxoCaixa10131514191827[[#This Row],[Movimento ]]="Saldo Inicial",FluxoCaixa10131514191827[[#This Row],[R$ (Valores)]],K265+FluxoCaixa10131514191827[[#This Row],[Valores Receitas / Despesas]])</f>
        <v>-818509.98999999987</v>
      </c>
      <c r="L266" s="20">
        <f>IF(FluxoCaixa10131514191827[[#This Row],[Entrada / Saída]]="Saída",FluxoCaixa10131514191827[[#This Row],[R$ (Valores)]]*-1,FluxoCaixa10131514191827[[#This Row],[R$ (Valores)]])</f>
        <v>-91.5</v>
      </c>
    </row>
    <row r="267" spans="2:12">
      <c r="B267" s="48" t="s">
        <v>2477</v>
      </c>
      <c r="C267" s="48" t="s">
        <v>3716</v>
      </c>
      <c r="D267" s="16">
        <v>46213</v>
      </c>
      <c r="E267" s="48" t="s">
        <v>2413</v>
      </c>
      <c r="F267" s="17" t="s">
        <v>2</v>
      </c>
      <c r="G267" s="17" t="s">
        <v>14</v>
      </c>
      <c r="H267" s="17" t="s">
        <v>3150</v>
      </c>
      <c r="I267" s="21">
        <v>266.25</v>
      </c>
      <c r="J267" s="17" t="s">
        <v>525</v>
      </c>
      <c r="K267" s="20">
        <f>IF(FluxoCaixa10131514191827[[#This Row],[Movimento ]]="Saldo Inicial",FluxoCaixa10131514191827[[#This Row],[R$ (Valores)]],K266+FluxoCaixa10131514191827[[#This Row],[Valores Receitas / Despesas]])</f>
        <v>-818776.23999999987</v>
      </c>
      <c r="L267" s="20">
        <f>IF(FluxoCaixa10131514191827[[#This Row],[Entrada / Saída]]="Saída",FluxoCaixa10131514191827[[#This Row],[R$ (Valores)]]*-1,FluxoCaixa10131514191827[[#This Row],[R$ (Valores)]])</f>
        <v>-266.25</v>
      </c>
    </row>
    <row r="268" spans="2:12">
      <c r="B268" s="48" t="s">
        <v>2477</v>
      </c>
      <c r="C268" s="48" t="s">
        <v>3716</v>
      </c>
      <c r="D268" s="16">
        <v>46213</v>
      </c>
      <c r="E268" s="48" t="s">
        <v>2413</v>
      </c>
      <c r="F268" s="17" t="s">
        <v>2</v>
      </c>
      <c r="G268" s="17" t="s">
        <v>14</v>
      </c>
      <c r="H268" s="17" t="s">
        <v>3150</v>
      </c>
      <c r="I268" s="21">
        <v>99.17</v>
      </c>
      <c r="J268" s="17" t="s">
        <v>525</v>
      </c>
      <c r="K268" s="20">
        <f>IF(FluxoCaixa10131514191827[[#This Row],[Movimento ]]="Saldo Inicial",FluxoCaixa10131514191827[[#This Row],[R$ (Valores)]],K267+FluxoCaixa10131514191827[[#This Row],[Valores Receitas / Despesas]])</f>
        <v>-818875.40999999992</v>
      </c>
      <c r="L268" s="20">
        <f>IF(FluxoCaixa10131514191827[[#This Row],[Entrada / Saída]]="Saída",FluxoCaixa10131514191827[[#This Row],[R$ (Valores)]]*-1,FluxoCaixa10131514191827[[#This Row],[R$ (Valores)]])</f>
        <v>-99.17</v>
      </c>
    </row>
    <row r="269" spans="2:12">
      <c r="B269" s="48" t="s">
        <v>2477</v>
      </c>
      <c r="C269" s="48" t="s">
        <v>3716</v>
      </c>
      <c r="D269" s="16">
        <v>46213</v>
      </c>
      <c r="E269" s="48" t="s">
        <v>2413</v>
      </c>
      <c r="F269" s="17" t="s">
        <v>2</v>
      </c>
      <c r="G269" s="17" t="s">
        <v>14</v>
      </c>
      <c r="H269" s="17" t="s">
        <v>3150</v>
      </c>
      <c r="I269" s="21">
        <v>1462.81</v>
      </c>
      <c r="J269" s="17" t="s">
        <v>525</v>
      </c>
      <c r="K269" s="20">
        <f>IF(FluxoCaixa10131514191827[[#This Row],[Movimento ]]="Saldo Inicial",FluxoCaixa10131514191827[[#This Row],[R$ (Valores)]],K268+FluxoCaixa10131514191827[[#This Row],[Valores Receitas / Despesas]])</f>
        <v>-820338.22</v>
      </c>
      <c r="L269" s="20">
        <f>IF(FluxoCaixa10131514191827[[#This Row],[Entrada / Saída]]="Saída",FluxoCaixa10131514191827[[#This Row],[R$ (Valores)]]*-1,FluxoCaixa10131514191827[[#This Row],[R$ (Valores)]])</f>
        <v>-1462.81</v>
      </c>
    </row>
    <row r="270" spans="2:12">
      <c r="B270" s="48" t="s">
        <v>2477</v>
      </c>
      <c r="C270" s="48" t="s">
        <v>3716</v>
      </c>
      <c r="D270" s="16">
        <v>46213</v>
      </c>
      <c r="E270" s="48" t="s">
        <v>2413</v>
      </c>
      <c r="F270" s="17" t="s">
        <v>2</v>
      </c>
      <c r="G270" s="17" t="s">
        <v>14</v>
      </c>
      <c r="H270" s="17" t="s">
        <v>3150</v>
      </c>
      <c r="I270" s="21">
        <v>138.72</v>
      </c>
      <c r="J270" s="17" t="s">
        <v>525</v>
      </c>
      <c r="K270" s="20">
        <f>IF(FluxoCaixa10131514191827[[#This Row],[Movimento ]]="Saldo Inicial",FluxoCaixa10131514191827[[#This Row],[R$ (Valores)]],K269+FluxoCaixa10131514191827[[#This Row],[Valores Receitas / Despesas]])</f>
        <v>-820476.94</v>
      </c>
      <c r="L270" s="20">
        <f>IF(FluxoCaixa10131514191827[[#This Row],[Entrada / Saída]]="Saída",FluxoCaixa10131514191827[[#This Row],[R$ (Valores)]]*-1,FluxoCaixa10131514191827[[#This Row],[R$ (Valores)]])</f>
        <v>-138.72</v>
      </c>
    </row>
    <row r="271" spans="2:12">
      <c r="B271" s="48" t="s">
        <v>2477</v>
      </c>
      <c r="C271" s="48" t="s">
        <v>3716</v>
      </c>
      <c r="D271" s="16">
        <v>46213</v>
      </c>
      <c r="E271" s="48" t="s">
        <v>2413</v>
      </c>
      <c r="F271" s="17" t="s">
        <v>2</v>
      </c>
      <c r="G271" s="17" t="s">
        <v>14</v>
      </c>
      <c r="H271" s="17" t="s">
        <v>3150</v>
      </c>
      <c r="I271" s="21">
        <v>91.5</v>
      </c>
      <c r="J271" s="17" t="s">
        <v>525</v>
      </c>
      <c r="K271" s="20">
        <f>IF(FluxoCaixa10131514191827[[#This Row],[Movimento ]]="Saldo Inicial",FluxoCaixa10131514191827[[#This Row],[R$ (Valores)]],K270+FluxoCaixa10131514191827[[#This Row],[Valores Receitas / Despesas]])</f>
        <v>-820568.44</v>
      </c>
      <c r="L271" s="20">
        <f>IF(FluxoCaixa10131514191827[[#This Row],[Entrada / Saída]]="Saída",FluxoCaixa10131514191827[[#This Row],[R$ (Valores)]]*-1,FluxoCaixa10131514191827[[#This Row],[R$ (Valores)]])</f>
        <v>-91.5</v>
      </c>
    </row>
    <row r="272" spans="2:12">
      <c r="B272" s="48" t="s">
        <v>2477</v>
      </c>
      <c r="C272" s="48" t="s">
        <v>3716</v>
      </c>
      <c r="D272" s="16">
        <v>46213</v>
      </c>
      <c r="E272" s="48" t="s">
        <v>2413</v>
      </c>
      <c r="F272" s="17" t="s">
        <v>2</v>
      </c>
      <c r="G272" s="17" t="s">
        <v>14</v>
      </c>
      <c r="H272" s="17" t="s">
        <v>3150</v>
      </c>
      <c r="I272" s="21">
        <v>214.99</v>
      </c>
      <c r="J272" s="17" t="s">
        <v>525</v>
      </c>
      <c r="K272" s="20">
        <f>IF(FluxoCaixa10131514191827[[#This Row],[Movimento ]]="Saldo Inicial",FluxoCaixa10131514191827[[#This Row],[R$ (Valores)]],K271+FluxoCaixa10131514191827[[#This Row],[Valores Receitas / Despesas]])</f>
        <v>-820783.42999999993</v>
      </c>
      <c r="L272" s="20">
        <f>IF(FluxoCaixa10131514191827[[#This Row],[Entrada / Saída]]="Saída",FluxoCaixa10131514191827[[#This Row],[R$ (Valores)]]*-1,FluxoCaixa10131514191827[[#This Row],[R$ (Valores)]])</f>
        <v>-214.99</v>
      </c>
    </row>
    <row r="273" spans="2:18">
      <c r="B273" s="48" t="s">
        <v>2477</v>
      </c>
      <c r="C273" s="48" t="s">
        <v>3716</v>
      </c>
      <c r="D273" s="16">
        <v>46213</v>
      </c>
      <c r="E273" s="48" t="s">
        <v>2413</v>
      </c>
      <c r="F273" s="17" t="s">
        <v>2</v>
      </c>
      <c r="G273" s="17" t="s">
        <v>14</v>
      </c>
      <c r="H273" s="17" t="s">
        <v>3150</v>
      </c>
      <c r="I273" s="21">
        <v>185.19</v>
      </c>
      <c r="J273" s="17" t="s">
        <v>525</v>
      </c>
      <c r="K273" s="20">
        <f>IF(FluxoCaixa10131514191827[[#This Row],[Movimento ]]="Saldo Inicial",FluxoCaixa10131514191827[[#This Row],[R$ (Valores)]],K272+FluxoCaixa10131514191827[[#This Row],[Valores Receitas / Despesas]])</f>
        <v>-820968.61999999988</v>
      </c>
      <c r="L273" s="20">
        <f>IF(FluxoCaixa10131514191827[[#This Row],[Entrada / Saída]]="Saída",FluxoCaixa10131514191827[[#This Row],[R$ (Valores)]]*-1,FluxoCaixa10131514191827[[#This Row],[R$ (Valores)]])</f>
        <v>-185.19</v>
      </c>
    </row>
    <row r="274" spans="2:18">
      <c r="B274" s="48" t="s">
        <v>2477</v>
      </c>
      <c r="C274" s="48" t="s">
        <v>3716</v>
      </c>
      <c r="D274" s="16">
        <v>46213</v>
      </c>
      <c r="E274" s="48" t="s">
        <v>2413</v>
      </c>
      <c r="F274" s="17" t="s">
        <v>2</v>
      </c>
      <c r="G274" s="17" t="s">
        <v>14</v>
      </c>
      <c r="H274" s="17" t="s">
        <v>3150</v>
      </c>
      <c r="I274" s="21">
        <v>249.07</v>
      </c>
      <c r="J274" s="17" t="s">
        <v>525</v>
      </c>
      <c r="K274" s="20">
        <f>IF(FluxoCaixa10131514191827[[#This Row],[Movimento ]]="Saldo Inicial",FluxoCaixa10131514191827[[#This Row],[R$ (Valores)]],K273+FluxoCaixa10131514191827[[#This Row],[Valores Receitas / Despesas]])</f>
        <v>-821217.68999999983</v>
      </c>
      <c r="L274" s="20">
        <f>IF(FluxoCaixa10131514191827[[#This Row],[Entrada / Saída]]="Saída",FluxoCaixa10131514191827[[#This Row],[R$ (Valores)]]*-1,FluxoCaixa10131514191827[[#This Row],[R$ (Valores)]])</f>
        <v>-249.07</v>
      </c>
    </row>
    <row r="275" spans="2:18">
      <c r="B275" s="48" t="s">
        <v>2477</v>
      </c>
      <c r="C275" s="48" t="s">
        <v>3716</v>
      </c>
      <c r="D275" s="16">
        <v>46213</v>
      </c>
      <c r="E275" s="48" t="s">
        <v>2413</v>
      </c>
      <c r="F275" s="17" t="s">
        <v>2</v>
      </c>
      <c r="G275" s="17" t="s">
        <v>14</v>
      </c>
      <c r="H275" s="17" t="s">
        <v>3150</v>
      </c>
      <c r="I275" s="21">
        <v>145.97</v>
      </c>
      <c r="J275" s="17" t="s">
        <v>525</v>
      </c>
      <c r="K275" s="20">
        <f>IF(FluxoCaixa10131514191827[[#This Row],[Movimento ]]="Saldo Inicial",FluxoCaixa10131514191827[[#This Row],[R$ (Valores)]],K274+FluxoCaixa10131514191827[[#This Row],[Valores Receitas / Despesas]])</f>
        <v>-821363.6599999998</v>
      </c>
      <c r="L275" s="20">
        <f>IF(FluxoCaixa10131514191827[[#This Row],[Entrada / Saída]]="Saída",FluxoCaixa10131514191827[[#This Row],[R$ (Valores)]]*-1,FluxoCaixa10131514191827[[#This Row],[R$ (Valores)]])</f>
        <v>-145.97</v>
      </c>
    </row>
    <row r="276" spans="2:18">
      <c r="B276" s="48" t="s">
        <v>2477</v>
      </c>
      <c r="C276" s="48" t="s">
        <v>3716</v>
      </c>
      <c r="D276" s="16">
        <v>46213</v>
      </c>
      <c r="E276" s="48" t="s">
        <v>2413</v>
      </c>
      <c r="F276" s="17" t="s">
        <v>2</v>
      </c>
      <c r="G276" s="17" t="s">
        <v>14</v>
      </c>
      <c r="H276" s="17" t="s">
        <v>3150</v>
      </c>
      <c r="I276" s="21">
        <v>108.66</v>
      </c>
      <c r="J276" s="17" t="s">
        <v>525</v>
      </c>
      <c r="K276" s="20">
        <f>IF(FluxoCaixa10131514191827[[#This Row],[Movimento ]]="Saldo Inicial",FluxoCaixa10131514191827[[#This Row],[R$ (Valores)]],K275+FluxoCaixa10131514191827[[#This Row],[Valores Receitas / Despesas]])</f>
        <v>-821472.31999999983</v>
      </c>
      <c r="L276" s="20">
        <f>IF(FluxoCaixa10131514191827[[#This Row],[Entrada / Saída]]="Saída",FluxoCaixa10131514191827[[#This Row],[R$ (Valores)]]*-1,FluxoCaixa10131514191827[[#This Row],[R$ (Valores)]])</f>
        <v>-108.66</v>
      </c>
    </row>
    <row r="277" spans="2:18">
      <c r="B277" s="48" t="s">
        <v>2477</v>
      </c>
      <c r="C277" s="48" t="s">
        <v>3716</v>
      </c>
      <c r="D277" s="16">
        <v>46213</v>
      </c>
      <c r="E277" s="48" t="s">
        <v>2413</v>
      </c>
      <c r="F277" s="17" t="s">
        <v>2</v>
      </c>
      <c r="G277" s="17" t="s">
        <v>14</v>
      </c>
      <c r="H277" s="17" t="s">
        <v>3150</v>
      </c>
      <c r="I277" s="21">
        <v>214.99</v>
      </c>
      <c r="J277" s="17" t="s">
        <v>525</v>
      </c>
      <c r="K277" s="20">
        <f>IF(FluxoCaixa10131514191827[[#This Row],[Movimento ]]="Saldo Inicial",FluxoCaixa10131514191827[[#This Row],[R$ (Valores)]],K276+FluxoCaixa10131514191827[[#This Row],[Valores Receitas / Despesas]])</f>
        <v>-821687.30999999982</v>
      </c>
      <c r="L277" s="20">
        <f>IF(FluxoCaixa10131514191827[[#This Row],[Entrada / Saída]]="Saída",FluxoCaixa10131514191827[[#This Row],[R$ (Valores)]]*-1,FluxoCaixa10131514191827[[#This Row],[R$ (Valores)]])</f>
        <v>-214.99</v>
      </c>
    </row>
    <row r="278" spans="2:18">
      <c r="B278" s="48" t="s">
        <v>2477</v>
      </c>
      <c r="C278" s="48" t="s">
        <v>3716</v>
      </c>
      <c r="D278" s="16">
        <v>46213</v>
      </c>
      <c r="E278" s="48" t="s">
        <v>2413</v>
      </c>
      <c r="F278" s="17" t="s">
        <v>2</v>
      </c>
      <c r="G278" s="17" t="s">
        <v>14</v>
      </c>
      <c r="H278" s="17" t="s">
        <v>3150</v>
      </c>
      <c r="I278" s="21">
        <v>190.39</v>
      </c>
      <c r="J278" s="17" t="s">
        <v>525</v>
      </c>
      <c r="K278" s="20">
        <f>IF(FluxoCaixa10131514191827[[#This Row],[Movimento ]]="Saldo Inicial",FluxoCaixa10131514191827[[#This Row],[R$ (Valores)]],K277+FluxoCaixa10131514191827[[#This Row],[Valores Receitas / Despesas]])</f>
        <v>-821877.69999999984</v>
      </c>
      <c r="L278" s="20">
        <f>IF(FluxoCaixa10131514191827[[#This Row],[Entrada / Saída]]="Saída",FluxoCaixa10131514191827[[#This Row],[R$ (Valores)]]*-1,FluxoCaixa10131514191827[[#This Row],[R$ (Valores)]])</f>
        <v>-190.39</v>
      </c>
    </row>
    <row r="279" spans="2:18">
      <c r="B279" s="48" t="s">
        <v>2477</v>
      </c>
      <c r="C279" s="48" t="s">
        <v>3716</v>
      </c>
      <c r="D279" s="16">
        <v>46213</v>
      </c>
      <c r="E279" s="48" t="s">
        <v>2413</v>
      </c>
      <c r="F279" s="17" t="s">
        <v>2</v>
      </c>
      <c r="G279" s="17" t="s">
        <v>10</v>
      </c>
      <c r="H279" s="17" t="s">
        <v>1042</v>
      </c>
      <c r="I279" s="29">
        <v>146.4</v>
      </c>
      <c r="J279" s="17" t="s">
        <v>525</v>
      </c>
      <c r="K279" s="20">
        <f>IF(FluxoCaixa10131514191827[[#This Row],[Movimento ]]="Saldo Inicial",FluxoCaixa10131514191827[[#This Row],[R$ (Valores)]],K278+FluxoCaixa10131514191827[[#This Row],[Valores Receitas / Despesas]])</f>
        <v>-822024.09999999986</v>
      </c>
      <c r="L279" s="20">
        <f>IF(FluxoCaixa10131514191827[[#This Row],[Entrada / Saída]]="Saída",FluxoCaixa10131514191827[[#This Row],[R$ (Valores)]]*-1,FluxoCaixa10131514191827[[#This Row],[R$ (Valores)]])</f>
        <v>-146.4</v>
      </c>
    </row>
    <row r="280" spans="2:18">
      <c r="B280" s="48" t="s">
        <v>2477</v>
      </c>
      <c r="C280" s="48" t="s">
        <v>3716</v>
      </c>
      <c r="D280" s="16">
        <v>46213</v>
      </c>
      <c r="E280" s="48" t="s">
        <v>2413</v>
      </c>
      <c r="F280" s="17" t="s">
        <v>2</v>
      </c>
      <c r="G280" s="17" t="s">
        <v>21</v>
      </c>
      <c r="H280" s="17" t="s">
        <v>841</v>
      </c>
      <c r="I280" s="21">
        <v>405</v>
      </c>
      <c r="J280" s="17" t="s">
        <v>525</v>
      </c>
      <c r="K280" s="20">
        <f>IF(FluxoCaixa10131514191827[[#This Row],[Movimento ]]="Saldo Inicial",FluxoCaixa10131514191827[[#This Row],[R$ (Valores)]],K279+FluxoCaixa10131514191827[[#This Row],[Valores Receitas / Despesas]])</f>
        <v>-822429.09999999986</v>
      </c>
      <c r="L280" s="20">
        <f>IF(FluxoCaixa10131514191827[[#This Row],[Entrada / Saída]]="Saída",FluxoCaixa10131514191827[[#This Row],[R$ (Valores)]]*-1,FluxoCaixa10131514191827[[#This Row],[R$ (Valores)]])</f>
        <v>-405</v>
      </c>
    </row>
    <row r="281" spans="2:18">
      <c r="B281" s="48" t="s">
        <v>2477</v>
      </c>
      <c r="C281" s="48" t="s">
        <v>3716</v>
      </c>
      <c r="D281" s="16">
        <v>46213</v>
      </c>
      <c r="E281" s="48" t="s">
        <v>2413</v>
      </c>
      <c r="F281" s="17" t="s">
        <v>2</v>
      </c>
      <c r="G281" s="17" t="s">
        <v>61</v>
      </c>
      <c r="H281" s="17" t="s">
        <v>3818</v>
      </c>
      <c r="I281" s="21">
        <v>4911.6899999999996</v>
      </c>
      <c r="J281" s="17" t="s">
        <v>525</v>
      </c>
      <c r="K281" s="20">
        <f>IF(FluxoCaixa10131514191827[[#This Row],[Movimento ]]="Saldo Inicial",FluxoCaixa10131514191827[[#This Row],[R$ (Valores)]],K280+FluxoCaixa10131514191827[[#This Row],[Valores Receitas / Despesas]])</f>
        <v>-827340.7899999998</v>
      </c>
      <c r="L281" s="20">
        <f>IF(FluxoCaixa10131514191827[[#This Row],[Entrada / Saída]]="Saída",FluxoCaixa10131514191827[[#This Row],[R$ (Valores)]]*-1,FluxoCaixa10131514191827[[#This Row],[R$ (Valores)]])</f>
        <v>-4911.6899999999996</v>
      </c>
    </row>
    <row r="282" spans="2:18">
      <c r="B282" s="48" t="s">
        <v>2477</v>
      </c>
      <c r="C282" s="48" t="s">
        <v>3716</v>
      </c>
      <c r="D282" s="16">
        <v>46213</v>
      </c>
      <c r="E282" s="48" t="s">
        <v>2413</v>
      </c>
      <c r="F282" s="17" t="s">
        <v>2</v>
      </c>
      <c r="G282" s="17" t="s">
        <v>10</v>
      </c>
      <c r="H282" s="17" t="s">
        <v>1547</v>
      </c>
      <c r="I282" s="21">
        <v>299.89999999999998</v>
      </c>
      <c r="J282" s="17" t="s">
        <v>525</v>
      </c>
      <c r="K282" s="20">
        <f>IF(FluxoCaixa10131514191827[[#This Row],[Movimento ]]="Saldo Inicial",FluxoCaixa10131514191827[[#This Row],[R$ (Valores)]],K281+FluxoCaixa10131514191827[[#This Row],[Valores Receitas / Despesas]])</f>
        <v>-827640.68999999983</v>
      </c>
      <c r="L282" s="20">
        <f>IF(FluxoCaixa10131514191827[[#This Row],[Entrada / Saída]]="Saída",FluxoCaixa10131514191827[[#This Row],[R$ (Valores)]]*-1,FluxoCaixa10131514191827[[#This Row],[R$ (Valores)]])</f>
        <v>-299.89999999999998</v>
      </c>
    </row>
    <row r="283" spans="2:18">
      <c r="B283" s="48" t="s">
        <v>2477</v>
      </c>
      <c r="C283" s="48" t="s">
        <v>3716</v>
      </c>
      <c r="D283" s="16">
        <v>46213</v>
      </c>
      <c r="E283" s="48" t="s">
        <v>2413</v>
      </c>
      <c r="F283" s="17" t="s">
        <v>2</v>
      </c>
      <c r="G283" s="17" t="s">
        <v>511</v>
      </c>
      <c r="H283" s="17" t="s">
        <v>3228</v>
      </c>
      <c r="I283" s="21">
        <v>309</v>
      </c>
      <c r="J283" s="17" t="s">
        <v>525</v>
      </c>
      <c r="K283" s="20">
        <f>IF(FluxoCaixa10131514191827[[#This Row],[Movimento ]]="Saldo Inicial",FluxoCaixa10131514191827[[#This Row],[R$ (Valores)]],K282+FluxoCaixa10131514191827[[#This Row],[Valores Receitas / Despesas]])</f>
        <v>-827949.68999999983</v>
      </c>
      <c r="L283" s="20">
        <f>IF(FluxoCaixa10131514191827[[#This Row],[Entrada / Saída]]="Saída",FluxoCaixa10131514191827[[#This Row],[R$ (Valores)]]*-1,FluxoCaixa10131514191827[[#This Row],[R$ (Valores)]])</f>
        <v>-309</v>
      </c>
    </row>
    <row r="284" spans="2:18" s="35" customFormat="1" ht="12" customHeight="1">
      <c r="B284" s="48" t="s">
        <v>2477</v>
      </c>
      <c r="C284" s="48" t="s">
        <v>3716</v>
      </c>
      <c r="D284" s="16">
        <v>46213</v>
      </c>
      <c r="E284" s="48" t="s">
        <v>2413</v>
      </c>
      <c r="F284" s="17" t="s">
        <v>2</v>
      </c>
      <c r="G284" s="17" t="s">
        <v>73</v>
      </c>
      <c r="H284" s="17" t="s">
        <v>3819</v>
      </c>
      <c r="I284" s="21">
        <v>1043.3</v>
      </c>
      <c r="J284" s="37" t="s">
        <v>525</v>
      </c>
      <c r="K284" s="20">
        <f>IF(FluxoCaixa10131514191827[[#This Row],[Movimento ]]="Saldo Inicial",FluxoCaixa10131514191827[[#This Row],[R$ (Valores)]],K283+FluxoCaixa10131514191827[[#This Row],[Valores Receitas / Despesas]])</f>
        <v>-828992.98999999987</v>
      </c>
      <c r="L284" s="39">
        <f>IF(FluxoCaixa10131514191827[[#This Row],[Entrada / Saída]]="Saída",FluxoCaixa10131514191827[[#This Row],[R$ (Valores)]]*-1,FluxoCaixa10131514191827[[#This Row],[R$ (Valores)]])</f>
        <v>-1043.3</v>
      </c>
      <c r="R284" s="40"/>
    </row>
    <row r="285" spans="2:18">
      <c r="B285" s="48" t="s">
        <v>2477</v>
      </c>
      <c r="C285" s="48" t="s">
        <v>3716</v>
      </c>
      <c r="D285" s="16">
        <v>46213</v>
      </c>
      <c r="E285" s="48" t="s">
        <v>2413</v>
      </c>
      <c r="F285" s="17" t="s">
        <v>2</v>
      </c>
      <c r="G285" s="17" t="s">
        <v>25</v>
      </c>
      <c r="H285" s="17" t="s">
        <v>3820</v>
      </c>
      <c r="I285" s="21">
        <v>1000</v>
      </c>
      <c r="J285" s="17" t="s">
        <v>525</v>
      </c>
      <c r="K285" s="20">
        <f>IF(FluxoCaixa10131514191827[[#This Row],[Movimento ]]="Saldo Inicial",FluxoCaixa10131514191827[[#This Row],[R$ (Valores)]],K284+FluxoCaixa10131514191827[[#This Row],[Valores Receitas / Despesas]])</f>
        <v>-829992.98999999987</v>
      </c>
      <c r="L285" s="20">
        <f>IF(FluxoCaixa10131514191827[[#This Row],[Entrada / Saída]]="Saída",FluxoCaixa10131514191827[[#This Row],[R$ (Valores)]]*-1,FluxoCaixa10131514191827[[#This Row],[R$ (Valores)]])</f>
        <v>-1000</v>
      </c>
    </row>
    <row r="286" spans="2:18">
      <c r="B286" s="48" t="s">
        <v>2477</v>
      </c>
      <c r="C286" s="48" t="s">
        <v>3716</v>
      </c>
      <c r="D286" s="16">
        <v>46213</v>
      </c>
      <c r="E286" s="48" t="s">
        <v>2413</v>
      </c>
      <c r="F286" s="17" t="s">
        <v>2</v>
      </c>
      <c r="G286" s="17" t="s">
        <v>431</v>
      </c>
      <c r="H286" s="17" t="s">
        <v>561</v>
      </c>
      <c r="I286" s="21">
        <v>126.3</v>
      </c>
      <c r="J286" s="17" t="s">
        <v>525</v>
      </c>
      <c r="K286" s="20">
        <f>IF(FluxoCaixa10131514191827[[#This Row],[Movimento ]]="Saldo Inicial",FluxoCaixa10131514191827[[#This Row],[R$ (Valores)]],K285+FluxoCaixa10131514191827[[#This Row],[Valores Receitas / Despesas]])</f>
        <v>-830119.28999999992</v>
      </c>
      <c r="L286" s="20">
        <f>IF(FluxoCaixa10131514191827[[#This Row],[Entrada / Saída]]="Saída",FluxoCaixa10131514191827[[#This Row],[R$ (Valores)]]*-1,FluxoCaixa10131514191827[[#This Row],[R$ (Valores)]])</f>
        <v>-126.3</v>
      </c>
    </row>
    <row r="287" spans="2:18">
      <c r="B287" s="48" t="s">
        <v>2477</v>
      </c>
      <c r="C287" s="48" t="s">
        <v>3716</v>
      </c>
      <c r="D287" s="16">
        <v>46213</v>
      </c>
      <c r="E287" s="48" t="s">
        <v>2413</v>
      </c>
      <c r="F287" s="17" t="s">
        <v>2</v>
      </c>
      <c r="G287" s="17" t="s">
        <v>38</v>
      </c>
      <c r="H287" s="17" t="s">
        <v>3501</v>
      </c>
      <c r="I287" s="21">
        <v>5500</v>
      </c>
      <c r="J287" s="17" t="s">
        <v>525</v>
      </c>
      <c r="K287" s="20">
        <f>IF(FluxoCaixa10131514191827[[#This Row],[Movimento ]]="Saldo Inicial",FluxoCaixa10131514191827[[#This Row],[R$ (Valores)]],K286+FluxoCaixa10131514191827[[#This Row],[Valores Receitas / Despesas]])</f>
        <v>-835619.28999999992</v>
      </c>
      <c r="L287" s="20">
        <f>IF(FluxoCaixa10131514191827[[#This Row],[Entrada / Saída]]="Saída",FluxoCaixa10131514191827[[#This Row],[R$ (Valores)]]*-1,FluxoCaixa10131514191827[[#This Row],[R$ (Valores)]])</f>
        <v>-5500</v>
      </c>
    </row>
    <row r="288" spans="2:18">
      <c r="B288" s="48" t="s">
        <v>2477</v>
      </c>
      <c r="C288" s="48" t="s">
        <v>3716</v>
      </c>
      <c r="D288" s="16">
        <v>46213</v>
      </c>
      <c r="E288" s="48" t="s">
        <v>2413</v>
      </c>
      <c r="F288" s="17" t="s">
        <v>2</v>
      </c>
      <c r="G288" s="17" t="s">
        <v>80</v>
      </c>
      <c r="H288" s="17" t="s">
        <v>2609</v>
      </c>
      <c r="I288" s="21">
        <v>2846</v>
      </c>
      <c r="J288" s="17" t="s">
        <v>525</v>
      </c>
      <c r="K288" s="20">
        <f>IF(FluxoCaixa10131514191827[[#This Row],[Movimento ]]="Saldo Inicial",FluxoCaixa10131514191827[[#This Row],[R$ (Valores)]],K287+FluxoCaixa10131514191827[[#This Row],[Valores Receitas / Despesas]])</f>
        <v>-838465.28999999992</v>
      </c>
      <c r="L288" s="20">
        <f>IF(FluxoCaixa10131514191827[[#This Row],[Entrada / Saída]]="Saída",FluxoCaixa10131514191827[[#This Row],[R$ (Valores)]]*-1,FluxoCaixa10131514191827[[#This Row],[R$ (Valores)]])</f>
        <v>-2846</v>
      </c>
    </row>
    <row r="289" spans="2:15">
      <c r="B289" s="48" t="s">
        <v>2477</v>
      </c>
      <c r="C289" s="48" t="s">
        <v>3716</v>
      </c>
      <c r="D289" s="16">
        <v>46213</v>
      </c>
      <c r="E289" s="48" t="s">
        <v>2413</v>
      </c>
      <c r="F289" s="17" t="s">
        <v>2</v>
      </c>
      <c r="G289" s="17" t="s">
        <v>105</v>
      </c>
      <c r="H289" s="17" t="s">
        <v>872</v>
      </c>
      <c r="I289" s="21">
        <v>2882.21</v>
      </c>
      <c r="J289" s="17" t="s">
        <v>525</v>
      </c>
      <c r="K289" s="20">
        <f>IF(FluxoCaixa10131514191827[[#This Row],[Movimento ]]="Saldo Inicial",FluxoCaixa10131514191827[[#This Row],[R$ (Valores)]],K288+FluxoCaixa10131514191827[[#This Row],[Valores Receitas / Despesas]])</f>
        <v>-841347.49999999988</v>
      </c>
      <c r="L289" s="20">
        <f>IF(FluxoCaixa10131514191827[[#This Row],[Entrada / Saída]]="Saída",FluxoCaixa10131514191827[[#This Row],[R$ (Valores)]]*-1,FluxoCaixa10131514191827[[#This Row],[R$ (Valores)]])</f>
        <v>-2882.21</v>
      </c>
    </row>
    <row r="290" spans="2:15">
      <c r="B290" s="48" t="s">
        <v>2477</v>
      </c>
      <c r="C290" s="48" t="s">
        <v>3716</v>
      </c>
      <c r="D290" s="16">
        <v>46213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124.82</v>
      </c>
      <c r="J290" s="17" t="s">
        <v>525</v>
      </c>
      <c r="K290" s="20">
        <f>IF(FluxoCaixa10131514191827[[#This Row],[Movimento ]]="Saldo Inicial",FluxoCaixa10131514191827[[#This Row],[R$ (Valores)]],K289+FluxoCaixa10131514191827[[#This Row],[Valores Receitas / Despesas]])</f>
        <v>-841472.31999999983</v>
      </c>
      <c r="L290" s="20">
        <f>IF(FluxoCaixa10131514191827[[#This Row],[Entrada / Saída]]="Saída",FluxoCaixa10131514191827[[#This Row],[R$ (Valores)]]*-1,FluxoCaixa10131514191827[[#This Row],[R$ (Valores)]])</f>
        <v>-124.82</v>
      </c>
    </row>
    <row r="291" spans="2:15">
      <c r="B291" s="48" t="s">
        <v>2477</v>
      </c>
      <c r="C291" s="48" t="s">
        <v>3716</v>
      </c>
      <c r="D291" s="16">
        <v>46213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242.03</v>
      </c>
      <c r="J291" s="17" t="s">
        <v>525</v>
      </c>
      <c r="K291" s="20">
        <f>IF(FluxoCaixa10131514191827[[#This Row],[Movimento ]]="Saldo Inicial",FluxoCaixa10131514191827[[#This Row],[R$ (Valores)]],K290+FluxoCaixa10131514191827[[#This Row],[Valores Receitas / Despesas]])</f>
        <v>-841714.34999999986</v>
      </c>
      <c r="L291" s="20">
        <f>IF(FluxoCaixa10131514191827[[#This Row],[Entrada / Saída]]="Saída",FluxoCaixa10131514191827[[#This Row],[R$ (Valores)]]*-1,FluxoCaixa10131514191827[[#This Row],[R$ (Valores)]])</f>
        <v>-242.03</v>
      </c>
    </row>
    <row r="292" spans="2:15">
      <c r="B292" s="48" t="s">
        <v>2477</v>
      </c>
      <c r="C292" s="48" t="s">
        <v>3716</v>
      </c>
      <c r="D292" s="16">
        <v>46213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185.19</v>
      </c>
      <c r="J292" s="17" t="s">
        <v>525</v>
      </c>
      <c r="K292" s="20">
        <f>IF(FluxoCaixa10131514191827[[#This Row],[Movimento ]]="Saldo Inicial",FluxoCaixa10131514191827[[#This Row],[R$ (Valores)]],K291+FluxoCaixa10131514191827[[#This Row],[Valores Receitas / Despesas]])</f>
        <v>-841899.5399999998</v>
      </c>
      <c r="L292" s="20">
        <f>IF(FluxoCaixa10131514191827[[#This Row],[Entrada / Saída]]="Saída",FluxoCaixa10131514191827[[#This Row],[R$ (Valores)]]*-1,FluxoCaixa10131514191827[[#This Row],[R$ (Valores)]])</f>
        <v>-185.19</v>
      </c>
    </row>
    <row r="293" spans="2:15">
      <c r="B293" s="48" t="s">
        <v>2477</v>
      </c>
      <c r="C293" s="48" t="s">
        <v>3716</v>
      </c>
      <c r="D293" s="16">
        <v>46213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153.27000000000001</v>
      </c>
      <c r="J293" s="17" t="s">
        <v>525</v>
      </c>
      <c r="K293" s="20">
        <f>IF(FluxoCaixa10131514191827[[#This Row],[Movimento ]]="Saldo Inicial",FluxoCaixa10131514191827[[#This Row],[R$ (Valores)]],K292+FluxoCaixa10131514191827[[#This Row],[Valores Receitas / Despesas]])</f>
        <v>-842052.80999999982</v>
      </c>
      <c r="L293" s="20">
        <f>IF(FluxoCaixa10131514191827[[#This Row],[Entrada / Saída]]="Saída",FluxoCaixa10131514191827[[#This Row],[R$ (Valores)]]*-1,FluxoCaixa10131514191827[[#This Row],[R$ (Valores)]])</f>
        <v>-153.27000000000001</v>
      </c>
    </row>
    <row r="294" spans="2:15">
      <c r="B294" s="48" t="s">
        <v>2477</v>
      </c>
      <c r="C294" s="48" t="s">
        <v>3716</v>
      </c>
      <c r="D294" s="16">
        <v>46213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141.78</v>
      </c>
      <c r="J294" s="17" t="s">
        <v>525</v>
      </c>
      <c r="K294" s="20">
        <f>IF(FluxoCaixa10131514191827[[#This Row],[Movimento ]]="Saldo Inicial",FluxoCaixa10131514191827[[#This Row],[R$ (Valores)]],K293+FluxoCaixa10131514191827[[#This Row],[Valores Receitas / Despesas]])</f>
        <v>-842194.58999999985</v>
      </c>
      <c r="L294" s="20">
        <f>IF(FluxoCaixa10131514191827[[#This Row],[Entrada / Saída]]="Saída",FluxoCaixa10131514191827[[#This Row],[R$ (Valores)]]*-1,FluxoCaixa10131514191827[[#This Row],[R$ (Valores)]])</f>
        <v>-141.78</v>
      </c>
    </row>
    <row r="295" spans="2:15">
      <c r="B295" s="48" t="s">
        <v>2477</v>
      </c>
      <c r="C295" s="48" t="s">
        <v>3716</v>
      </c>
      <c r="D295" s="16">
        <v>46213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130.91</v>
      </c>
      <c r="J295" s="17" t="s">
        <v>525</v>
      </c>
      <c r="K295" s="20">
        <f>IF(FluxoCaixa10131514191827[[#This Row],[Movimento ]]="Saldo Inicial",FluxoCaixa10131514191827[[#This Row],[R$ (Valores)]],K294+FluxoCaixa10131514191827[[#This Row],[Valores Receitas / Despesas]])</f>
        <v>-842325.49999999988</v>
      </c>
      <c r="L295" s="20">
        <f>IF(FluxoCaixa10131514191827[[#This Row],[Entrada / Saída]]="Saída",FluxoCaixa10131514191827[[#This Row],[R$ (Valores)]]*-1,FluxoCaixa10131514191827[[#This Row],[R$ (Valores)]])</f>
        <v>-130.91</v>
      </c>
    </row>
    <row r="296" spans="2:15">
      <c r="B296" s="48" t="s">
        <v>2478</v>
      </c>
      <c r="C296" s="48" t="s">
        <v>3716</v>
      </c>
      <c r="D296" s="16">
        <v>46213</v>
      </c>
      <c r="E296" s="48" t="s">
        <v>2413</v>
      </c>
      <c r="F296" s="17" t="s">
        <v>1</v>
      </c>
      <c r="G296" s="17" t="s">
        <v>75</v>
      </c>
      <c r="H296" s="17" t="s">
        <v>75</v>
      </c>
      <c r="I296" s="21">
        <v>900000</v>
      </c>
      <c r="J296" s="17" t="s">
        <v>525</v>
      </c>
      <c r="K296" s="20">
        <f>IF(FluxoCaixa10131514191827[[#This Row],[Movimento ]]="Saldo Inicial",FluxoCaixa10131514191827[[#This Row],[R$ (Valores)]],K295+FluxoCaixa10131514191827[[#This Row],[Valores Receitas / Despesas]])</f>
        <v>57674.500000000116</v>
      </c>
      <c r="L296" s="20">
        <f>IF(FluxoCaixa10131514191827[[#This Row],[Entrada / Saída]]="Saída",FluxoCaixa10131514191827[[#This Row],[R$ (Valores)]]*-1,FluxoCaixa10131514191827[[#This Row],[R$ (Valores)]])</f>
        <v>900000</v>
      </c>
    </row>
    <row r="297" spans="2:15">
      <c r="B297" s="48" t="s">
        <v>2477</v>
      </c>
      <c r="C297" s="48" t="s">
        <v>3716</v>
      </c>
      <c r="D297" s="16">
        <v>46213</v>
      </c>
      <c r="E297" s="48" t="s">
        <v>2496</v>
      </c>
      <c r="F297" s="17" t="s">
        <v>2</v>
      </c>
      <c r="G297" s="17" t="s">
        <v>17</v>
      </c>
      <c r="H297" s="17" t="s">
        <v>1045</v>
      </c>
      <c r="I297" s="21">
        <v>215.36</v>
      </c>
      <c r="J297" s="17" t="s">
        <v>525</v>
      </c>
      <c r="K297" s="20">
        <f>IF(FluxoCaixa10131514191827[[#This Row],[Movimento ]]="Saldo Inicial",FluxoCaixa10131514191827[[#This Row],[R$ (Valores)]],K296+FluxoCaixa10131514191827[[#This Row],[Valores Receitas / Despesas]])</f>
        <v>57459.140000000116</v>
      </c>
      <c r="L297" s="20">
        <f>IF(FluxoCaixa10131514191827[[#This Row],[Entrada / Saída]]="Saída",FluxoCaixa10131514191827[[#This Row],[R$ (Valores)]]*-1,FluxoCaixa10131514191827[[#This Row],[R$ (Valores)]])</f>
        <v>-215.36</v>
      </c>
      <c r="O297" s="31"/>
    </row>
    <row r="298" spans="2:15">
      <c r="B298" s="48" t="s">
        <v>2477</v>
      </c>
      <c r="C298" s="48" t="s">
        <v>3716</v>
      </c>
      <c r="D298" s="16">
        <v>46213</v>
      </c>
      <c r="E298" s="48" t="s">
        <v>2417</v>
      </c>
      <c r="F298" s="17" t="s">
        <v>2</v>
      </c>
      <c r="G298" s="17" t="s">
        <v>61</v>
      </c>
      <c r="H298" s="17" t="s">
        <v>3821</v>
      </c>
      <c r="I298" s="29">
        <v>604.66</v>
      </c>
      <c r="J298" s="17" t="s">
        <v>525</v>
      </c>
      <c r="K298" s="20">
        <f>IF(FluxoCaixa10131514191827[[#This Row],[Movimento ]]="Saldo Inicial",FluxoCaixa10131514191827[[#This Row],[R$ (Valores)]],K297+FluxoCaixa10131514191827[[#This Row],[Valores Receitas / Despesas]])</f>
        <v>56854.480000000112</v>
      </c>
      <c r="L298" s="20">
        <f>IF(FluxoCaixa10131514191827[[#This Row],[Entrada / Saída]]="Saída",FluxoCaixa10131514191827[[#This Row],[R$ (Valores)]]*-1,FluxoCaixa10131514191827[[#This Row],[R$ (Valores)]])</f>
        <v>-604.66</v>
      </c>
      <c r="O298" s="26"/>
    </row>
    <row r="299" spans="2:15">
      <c r="B299" s="48" t="s">
        <v>2477</v>
      </c>
      <c r="C299" s="48" t="s">
        <v>3716</v>
      </c>
      <c r="D299" s="16">
        <v>46213</v>
      </c>
      <c r="E299" s="48" t="s">
        <v>2417</v>
      </c>
      <c r="F299" s="17" t="s">
        <v>2</v>
      </c>
      <c r="G299" s="17" t="s">
        <v>17</v>
      </c>
      <c r="H299" s="17" t="s">
        <v>837</v>
      </c>
      <c r="I299" s="21">
        <v>64.14</v>
      </c>
      <c r="J299" s="17" t="s">
        <v>525</v>
      </c>
      <c r="K299" s="20">
        <f>IF(FluxoCaixa10131514191827[[#This Row],[Movimento ]]="Saldo Inicial",FluxoCaixa10131514191827[[#This Row],[R$ (Valores)]],K298+FluxoCaixa10131514191827[[#This Row],[Valores Receitas / Despesas]])</f>
        <v>56790.340000000113</v>
      </c>
      <c r="L299" s="20">
        <f>IF(FluxoCaixa10131514191827[[#This Row],[Entrada / Saída]]="Saída",FluxoCaixa10131514191827[[#This Row],[R$ (Valores)]]*-1,FluxoCaixa10131514191827[[#This Row],[R$ (Valores)]])</f>
        <v>-64.14</v>
      </c>
    </row>
    <row r="300" spans="2:15">
      <c r="B300" s="48" t="s">
        <v>2477</v>
      </c>
      <c r="C300" s="48" t="s">
        <v>3716</v>
      </c>
      <c r="D300" s="16">
        <v>46213</v>
      </c>
      <c r="E300" s="48" t="s">
        <v>2417</v>
      </c>
      <c r="F300" s="17" t="s">
        <v>2</v>
      </c>
      <c r="G300" s="17" t="s">
        <v>76</v>
      </c>
      <c r="H300" s="17" t="s">
        <v>3822</v>
      </c>
      <c r="I300" s="21">
        <v>191</v>
      </c>
      <c r="J300" s="17" t="s">
        <v>525</v>
      </c>
      <c r="K300" s="20">
        <f>IF(FluxoCaixa10131514191827[[#This Row],[Movimento ]]="Saldo Inicial",FluxoCaixa10131514191827[[#This Row],[R$ (Valores)]],K299+FluxoCaixa10131514191827[[#This Row],[Valores Receitas / Despesas]])</f>
        <v>56599.340000000113</v>
      </c>
      <c r="L300" s="20">
        <f>IF(FluxoCaixa10131514191827[[#This Row],[Entrada / Saída]]="Saída",FluxoCaixa10131514191827[[#This Row],[R$ (Valores)]]*-1,FluxoCaixa10131514191827[[#This Row],[R$ (Valores)]])</f>
        <v>-191</v>
      </c>
    </row>
    <row r="301" spans="2:15">
      <c r="B301" s="48" t="s">
        <v>2477</v>
      </c>
      <c r="C301" s="48" t="s">
        <v>3716</v>
      </c>
      <c r="D301" s="16">
        <v>46213</v>
      </c>
      <c r="E301" s="48" t="s">
        <v>2417</v>
      </c>
      <c r="F301" s="17" t="s">
        <v>2</v>
      </c>
      <c r="G301" s="17" t="s">
        <v>76</v>
      </c>
      <c r="H301" s="17" t="s">
        <v>3823</v>
      </c>
      <c r="I301" s="21">
        <v>930</v>
      </c>
      <c r="J301" s="17" t="s">
        <v>525</v>
      </c>
      <c r="K301" s="20">
        <f>IF(FluxoCaixa10131514191827[[#This Row],[Movimento ]]="Saldo Inicial",FluxoCaixa10131514191827[[#This Row],[R$ (Valores)]],K300+FluxoCaixa10131514191827[[#This Row],[Valores Receitas / Despesas]])</f>
        <v>55669.340000000113</v>
      </c>
      <c r="L301" s="20">
        <f>IF(FluxoCaixa10131514191827[[#This Row],[Entrada / Saída]]="Saída",FluxoCaixa10131514191827[[#This Row],[R$ (Valores)]]*-1,FluxoCaixa10131514191827[[#This Row],[R$ (Valores)]])</f>
        <v>-930</v>
      </c>
    </row>
    <row r="302" spans="2:15">
      <c r="B302" s="48" t="s">
        <v>2477</v>
      </c>
      <c r="C302" s="48" t="s">
        <v>3716</v>
      </c>
      <c r="D302" s="16">
        <v>46213</v>
      </c>
      <c r="E302" s="48" t="s">
        <v>2496</v>
      </c>
      <c r="F302" s="17" t="s">
        <v>2</v>
      </c>
      <c r="G302" s="17" t="s">
        <v>61</v>
      </c>
      <c r="H302" s="17" t="s">
        <v>3824</v>
      </c>
      <c r="I302" s="21">
        <v>7493.11</v>
      </c>
      <c r="J302" s="17" t="s">
        <v>525</v>
      </c>
      <c r="K302" s="20">
        <f>IF(FluxoCaixa10131514191827[[#This Row],[Movimento ]]="Saldo Inicial",FluxoCaixa10131514191827[[#This Row],[R$ (Valores)]],K301+FluxoCaixa10131514191827[[#This Row],[Valores Receitas / Despesas]])</f>
        <v>48176.230000000112</v>
      </c>
      <c r="L302" s="20">
        <f>IF(FluxoCaixa10131514191827[[#This Row],[Entrada / Saída]]="Saída",FluxoCaixa10131514191827[[#This Row],[R$ (Valores)]]*-1,FluxoCaixa10131514191827[[#This Row],[R$ (Valores)]])</f>
        <v>-7493.11</v>
      </c>
    </row>
    <row r="303" spans="2:15">
      <c r="B303" s="48" t="s">
        <v>2477</v>
      </c>
      <c r="C303" s="48" t="s">
        <v>3716</v>
      </c>
      <c r="D303" s="16">
        <v>46213</v>
      </c>
      <c r="E303" s="48" t="s">
        <v>2496</v>
      </c>
      <c r="F303" s="17" t="s">
        <v>2</v>
      </c>
      <c r="G303" s="17" t="s">
        <v>76</v>
      </c>
      <c r="H303" s="17" t="s">
        <v>3825</v>
      </c>
      <c r="I303" s="21">
        <v>245</v>
      </c>
      <c r="J303" s="17" t="s">
        <v>525</v>
      </c>
      <c r="K303" s="20">
        <f>IF(FluxoCaixa10131514191827[[#This Row],[Movimento ]]="Saldo Inicial",FluxoCaixa10131514191827[[#This Row],[R$ (Valores)]],K302+FluxoCaixa10131514191827[[#This Row],[Valores Receitas / Despesas]])</f>
        <v>47931.230000000112</v>
      </c>
      <c r="L303" s="20">
        <f>IF(FluxoCaixa10131514191827[[#This Row],[Entrada / Saída]]="Saída",FluxoCaixa10131514191827[[#This Row],[R$ (Valores)]]*-1,FluxoCaixa10131514191827[[#This Row],[R$ (Valores)]])</f>
        <v>-245</v>
      </c>
    </row>
    <row r="304" spans="2:15">
      <c r="B304" s="48" t="s">
        <v>2477</v>
      </c>
      <c r="C304" s="48" t="s">
        <v>3716</v>
      </c>
      <c r="D304" s="16">
        <v>46213</v>
      </c>
      <c r="E304" s="48" t="s">
        <v>2496</v>
      </c>
      <c r="F304" s="17" t="s">
        <v>2</v>
      </c>
      <c r="G304" s="17" t="s">
        <v>34</v>
      </c>
      <c r="H304" s="17" t="s">
        <v>3826</v>
      </c>
      <c r="I304" s="21">
        <v>3201</v>
      </c>
      <c r="J304" s="17" t="s">
        <v>525</v>
      </c>
      <c r="K304" s="20">
        <f>IF(FluxoCaixa10131514191827[[#This Row],[Movimento ]]="Saldo Inicial",FluxoCaixa10131514191827[[#This Row],[R$ (Valores)]],K303+FluxoCaixa10131514191827[[#This Row],[Valores Receitas / Despesas]])</f>
        <v>44730.230000000112</v>
      </c>
      <c r="L304" s="20">
        <f>IF(FluxoCaixa10131514191827[[#This Row],[Entrada / Saída]]="Saída",FluxoCaixa10131514191827[[#This Row],[R$ (Valores)]]*-1,FluxoCaixa10131514191827[[#This Row],[R$ (Valores)]])</f>
        <v>-3201</v>
      </c>
    </row>
    <row r="305" spans="2:12">
      <c r="B305" s="48" t="s">
        <v>2477</v>
      </c>
      <c r="C305" s="48" t="s">
        <v>3716</v>
      </c>
      <c r="D305" s="16">
        <v>46213</v>
      </c>
      <c r="E305" s="48" t="s">
        <v>2496</v>
      </c>
      <c r="F305" s="17" t="s">
        <v>2</v>
      </c>
      <c r="G305" s="17" t="s">
        <v>70</v>
      </c>
      <c r="H305" s="17" t="s">
        <v>2970</v>
      </c>
      <c r="I305" s="21">
        <v>25232.799999999999</v>
      </c>
      <c r="J305" s="17" t="s">
        <v>525</v>
      </c>
      <c r="K305" s="20">
        <f>IF(FluxoCaixa10131514191827[[#This Row],[Movimento ]]="Saldo Inicial",FluxoCaixa10131514191827[[#This Row],[R$ (Valores)]],K304+FluxoCaixa10131514191827[[#This Row],[Valores Receitas / Despesas]])</f>
        <v>19497.430000000113</v>
      </c>
      <c r="L305" s="20">
        <f>IF(FluxoCaixa10131514191827[[#This Row],[Entrada / Saída]]="Saída",FluxoCaixa10131514191827[[#This Row],[R$ (Valores)]]*-1,FluxoCaixa10131514191827[[#This Row],[R$ (Valores)]])</f>
        <v>-25232.799999999999</v>
      </c>
    </row>
    <row r="306" spans="2:12">
      <c r="B306" s="48" t="s">
        <v>2478</v>
      </c>
      <c r="C306" s="48" t="s">
        <v>3716</v>
      </c>
      <c r="D306" s="16">
        <v>46213</v>
      </c>
      <c r="E306" s="48" t="s">
        <v>2413</v>
      </c>
      <c r="F306" s="17" t="s">
        <v>1</v>
      </c>
      <c r="G306" s="17" t="s">
        <v>75</v>
      </c>
      <c r="H306" s="17" t="s">
        <v>75</v>
      </c>
      <c r="I306" s="21">
        <v>100000</v>
      </c>
      <c r="J306" s="17" t="s">
        <v>525</v>
      </c>
      <c r="K306" s="20">
        <f>IF(FluxoCaixa10131514191827[[#This Row],[Movimento ]]="Saldo Inicial",FluxoCaixa10131514191827[[#This Row],[R$ (Valores)]],K305+FluxoCaixa10131514191827[[#This Row],[Valores Receitas / Despesas]])</f>
        <v>119497.43000000011</v>
      </c>
      <c r="L306" s="20">
        <f>IF(FluxoCaixa10131514191827[[#This Row],[Entrada / Saída]]="Saída",FluxoCaixa10131514191827[[#This Row],[R$ (Valores)]]*-1,FluxoCaixa10131514191827[[#This Row],[R$ (Valores)]])</f>
        <v>100000</v>
      </c>
    </row>
    <row r="307" spans="2:12">
      <c r="B307" s="48" t="s">
        <v>2477</v>
      </c>
      <c r="C307" s="48" t="s">
        <v>3716</v>
      </c>
      <c r="D307" s="16">
        <v>46213</v>
      </c>
      <c r="E307" s="48" t="s">
        <v>2413</v>
      </c>
      <c r="F307" s="17" t="s">
        <v>2</v>
      </c>
      <c r="G307" s="17" t="s">
        <v>70</v>
      </c>
      <c r="H307" s="17" t="s">
        <v>2098</v>
      </c>
      <c r="I307" s="21">
        <v>15042</v>
      </c>
      <c r="J307" s="17" t="s">
        <v>525</v>
      </c>
      <c r="K307" s="20">
        <f>IF(FluxoCaixa10131514191827[[#This Row],[Movimento ]]="Saldo Inicial",FluxoCaixa10131514191827[[#This Row],[R$ (Valores)]],K306+FluxoCaixa10131514191827[[#This Row],[Valores Receitas / Despesas]])</f>
        <v>104455.43000000011</v>
      </c>
      <c r="L307" s="20">
        <f>IF(FluxoCaixa10131514191827[[#This Row],[Entrada / Saída]]="Saída",FluxoCaixa10131514191827[[#This Row],[R$ (Valores)]]*-1,FluxoCaixa10131514191827[[#This Row],[R$ (Valores)]])</f>
        <v>-15042</v>
      </c>
    </row>
    <row r="308" spans="2:12">
      <c r="B308" s="48" t="s">
        <v>2478</v>
      </c>
      <c r="C308" s="48" t="s">
        <v>3716</v>
      </c>
      <c r="D308" s="16">
        <v>46216</v>
      </c>
      <c r="E308" s="48" t="s">
        <v>2413</v>
      </c>
      <c r="F308" s="17" t="s">
        <v>2</v>
      </c>
      <c r="G308" s="17" t="s">
        <v>75</v>
      </c>
      <c r="H308" s="17" t="s">
        <v>3808</v>
      </c>
      <c r="I308" s="21">
        <v>25000</v>
      </c>
      <c r="J308" s="17" t="s">
        <v>525</v>
      </c>
      <c r="K308" s="20">
        <f>IF(FluxoCaixa10131514191827[[#This Row],[Movimento ]]="Saldo Inicial",FluxoCaixa10131514191827[[#This Row],[R$ (Valores)]],K307+FluxoCaixa10131514191827[[#This Row],[Valores Receitas / Despesas]])</f>
        <v>79455.430000000109</v>
      </c>
      <c r="L308" s="20">
        <f>IF(FluxoCaixa10131514191827[[#This Row],[Entrada / Saída]]="Saída",FluxoCaixa10131514191827[[#This Row],[R$ (Valores)]]*-1,FluxoCaixa10131514191827[[#This Row],[R$ (Valores)]])</f>
        <v>-25000</v>
      </c>
    </row>
    <row r="309" spans="2:12">
      <c r="B309" s="48" t="s">
        <v>2478</v>
      </c>
      <c r="C309" s="48" t="s">
        <v>3716</v>
      </c>
      <c r="D309" s="16">
        <v>46216</v>
      </c>
      <c r="E309" s="48" t="s">
        <v>2413</v>
      </c>
      <c r="F309" s="17" t="s">
        <v>2</v>
      </c>
      <c r="G309" s="17" t="s">
        <v>71</v>
      </c>
      <c r="H309" s="17" t="s">
        <v>3660</v>
      </c>
      <c r="I309" s="21">
        <v>800</v>
      </c>
      <c r="J309" s="17" t="s">
        <v>525</v>
      </c>
      <c r="K309" s="20">
        <f>IF(FluxoCaixa10131514191827[[#This Row],[Movimento ]]="Saldo Inicial",FluxoCaixa10131514191827[[#This Row],[R$ (Valores)]],K308+FluxoCaixa10131514191827[[#This Row],[Valores Receitas / Despesas]])</f>
        <v>78655.430000000109</v>
      </c>
      <c r="L309" s="20">
        <f>IF(FluxoCaixa10131514191827[[#This Row],[Entrada / Saída]]="Saída",FluxoCaixa10131514191827[[#This Row],[R$ (Valores)]]*-1,FluxoCaixa10131514191827[[#This Row],[R$ (Valores)]])</f>
        <v>-800</v>
      </c>
    </row>
    <row r="310" spans="2:12">
      <c r="B310" s="48" t="s">
        <v>2478</v>
      </c>
      <c r="C310" s="48" t="s">
        <v>3716</v>
      </c>
      <c r="D310" s="16">
        <v>46216</v>
      </c>
      <c r="E310" s="48" t="s">
        <v>2413</v>
      </c>
      <c r="F310" s="17" t="s">
        <v>2</v>
      </c>
      <c r="G310" s="17" t="s">
        <v>34</v>
      </c>
      <c r="H310" s="17" t="s">
        <v>3827</v>
      </c>
      <c r="I310" s="21">
        <v>10209.11</v>
      </c>
      <c r="J310" s="17" t="s">
        <v>525</v>
      </c>
      <c r="K310" s="20">
        <f>IF(FluxoCaixa10131514191827[[#This Row],[Movimento ]]="Saldo Inicial",FluxoCaixa10131514191827[[#This Row],[R$ (Valores)]],K309+FluxoCaixa10131514191827[[#This Row],[Valores Receitas / Despesas]])</f>
        <v>68446.320000000109</v>
      </c>
      <c r="L310" s="20">
        <f>IF(FluxoCaixa10131514191827[[#This Row],[Entrada / Saída]]="Saída",FluxoCaixa10131514191827[[#This Row],[R$ (Valores)]]*-1,FluxoCaixa10131514191827[[#This Row],[R$ (Valores)]])</f>
        <v>-10209.11</v>
      </c>
    </row>
    <row r="311" spans="2:12">
      <c r="B311" s="48" t="s">
        <v>2477</v>
      </c>
      <c r="C311" s="48" t="s">
        <v>3716</v>
      </c>
      <c r="D311" s="16">
        <v>46216</v>
      </c>
      <c r="E311" s="48" t="s">
        <v>2413</v>
      </c>
      <c r="F311" s="17" t="s">
        <v>2</v>
      </c>
      <c r="G311" s="17" t="s">
        <v>25</v>
      </c>
      <c r="H311" s="17" t="s">
        <v>3828</v>
      </c>
      <c r="I311" s="21">
        <v>1150</v>
      </c>
      <c r="J311" s="17" t="s">
        <v>525</v>
      </c>
      <c r="K311" s="20">
        <f>IF(FluxoCaixa10131514191827[[#This Row],[Movimento ]]="Saldo Inicial",FluxoCaixa10131514191827[[#This Row],[R$ (Valores)]],K310+FluxoCaixa10131514191827[[#This Row],[Valores Receitas / Despesas]])</f>
        <v>67296.320000000109</v>
      </c>
      <c r="L311" s="20">
        <f>IF(FluxoCaixa10131514191827[[#This Row],[Entrada / Saída]]="Saída",FluxoCaixa10131514191827[[#This Row],[R$ (Valores)]]*-1,FluxoCaixa10131514191827[[#This Row],[R$ (Valores)]])</f>
        <v>-1150</v>
      </c>
    </row>
    <row r="312" spans="2:12">
      <c r="B312" s="48" t="s">
        <v>2477</v>
      </c>
      <c r="C312" s="48" t="s">
        <v>3716</v>
      </c>
      <c r="D312" s="16">
        <v>46216</v>
      </c>
      <c r="E312" s="48" t="s">
        <v>2413</v>
      </c>
      <c r="F312" s="17" t="s">
        <v>2</v>
      </c>
      <c r="G312" s="17" t="s">
        <v>143</v>
      </c>
      <c r="H312" s="17" t="s">
        <v>3829</v>
      </c>
      <c r="I312" s="21">
        <v>3263.25</v>
      </c>
      <c r="J312" s="17" t="s">
        <v>525</v>
      </c>
      <c r="K312" s="20">
        <f>IF(FluxoCaixa10131514191827[[#This Row],[Movimento ]]="Saldo Inicial",FluxoCaixa10131514191827[[#This Row],[R$ (Valores)]],K311+FluxoCaixa10131514191827[[#This Row],[Valores Receitas / Despesas]])</f>
        <v>64033.070000000109</v>
      </c>
      <c r="L312" s="20">
        <f>IF(FluxoCaixa10131514191827[[#This Row],[Entrada / Saída]]="Saída",FluxoCaixa10131514191827[[#This Row],[R$ (Valores)]]*-1,FluxoCaixa10131514191827[[#This Row],[R$ (Valores)]])</f>
        <v>-3263.25</v>
      </c>
    </row>
    <row r="313" spans="2:12">
      <c r="B313" s="48" t="s">
        <v>2477</v>
      </c>
      <c r="C313" s="48" t="s">
        <v>3716</v>
      </c>
      <c r="D313" s="16">
        <v>46216</v>
      </c>
      <c r="E313" s="48" t="s">
        <v>2413</v>
      </c>
      <c r="F313" s="17" t="s">
        <v>2</v>
      </c>
      <c r="G313" s="17" t="s">
        <v>431</v>
      </c>
      <c r="H313" s="17" t="s">
        <v>2949</v>
      </c>
      <c r="I313" s="21">
        <v>104.13</v>
      </c>
      <c r="J313" s="17" t="s">
        <v>525</v>
      </c>
      <c r="K313" s="20">
        <f>IF(FluxoCaixa10131514191827[[#This Row],[Movimento ]]="Saldo Inicial",FluxoCaixa10131514191827[[#This Row],[R$ (Valores)]],K312+FluxoCaixa10131514191827[[#This Row],[Valores Receitas / Despesas]])</f>
        <v>63928.940000000111</v>
      </c>
      <c r="L313" s="20">
        <f>IF(FluxoCaixa10131514191827[[#This Row],[Entrada / Saída]]="Saída",FluxoCaixa10131514191827[[#This Row],[R$ (Valores)]]*-1,FluxoCaixa10131514191827[[#This Row],[R$ (Valores)]])</f>
        <v>-104.13</v>
      </c>
    </row>
    <row r="314" spans="2:12">
      <c r="B314" s="48" t="s">
        <v>2477</v>
      </c>
      <c r="C314" s="48" t="s">
        <v>3716</v>
      </c>
      <c r="D314" s="16">
        <v>46216</v>
      </c>
      <c r="E314" s="48" t="s">
        <v>2413</v>
      </c>
      <c r="F314" s="17" t="s">
        <v>2</v>
      </c>
      <c r="G314" s="17" t="s">
        <v>27</v>
      </c>
      <c r="H314" s="17" t="s">
        <v>3533</v>
      </c>
      <c r="I314" s="21">
        <v>1117.75</v>
      </c>
      <c r="J314" s="17" t="s">
        <v>525</v>
      </c>
      <c r="K314" s="20">
        <f>IF(FluxoCaixa10131514191827[[#This Row],[Movimento ]]="Saldo Inicial",FluxoCaixa10131514191827[[#This Row],[R$ (Valores)]],K313+FluxoCaixa10131514191827[[#This Row],[Valores Receitas / Despesas]])</f>
        <v>62811.190000000111</v>
      </c>
      <c r="L314" s="20">
        <f>IF(FluxoCaixa10131514191827[[#This Row],[Entrada / Saída]]="Saída",FluxoCaixa10131514191827[[#This Row],[R$ (Valores)]]*-1,FluxoCaixa10131514191827[[#This Row],[R$ (Valores)]])</f>
        <v>-1117.75</v>
      </c>
    </row>
    <row r="315" spans="2:12">
      <c r="B315" s="48" t="s">
        <v>2477</v>
      </c>
      <c r="C315" s="48" t="s">
        <v>3716</v>
      </c>
      <c r="D315" s="16">
        <v>46216</v>
      </c>
      <c r="E315" s="48" t="s">
        <v>2413</v>
      </c>
      <c r="F315" s="17" t="s">
        <v>2</v>
      </c>
      <c r="G315" s="17" t="s">
        <v>27</v>
      </c>
      <c r="H315" s="17" t="s">
        <v>3533</v>
      </c>
      <c r="I315" s="21">
        <v>1657.5</v>
      </c>
      <c r="J315" s="17" t="s">
        <v>525</v>
      </c>
      <c r="K315" s="20">
        <f>IF(FluxoCaixa10131514191827[[#This Row],[Movimento ]]="Saldo Inicial",FluxoCaixa10131514191827[[#This Row],[R$ (Valores)]],K314+FluxoCaixa10131514191827[[#This Row],[Valores Receitas / Despesas]])</f>
        <v>61153.690000000111</v>
      </c>
      <c r="L315" s="20">
        <f>IF(FluxoCaixa10131514191827[[#This Row],[Entrada / Saída]]="Saída",FluxoCaixa10131514191827[[#This Row],[R$ (Valores)]]*-1,FluxoCaixa10131514191827[[#This Row],[R$ (Valores)]])</f>
        <v>-1657.5</v>
      </c>
    </row>
    <row r="316" spans="2:12">
      <c r="B316" s="48" t="s">
        <v>2477</v>
      </c>
      <c r="C316" s="48" t="s">
        <v>3716</v>
      </c>
      <c r="D316" s="16">
        <v>46216</v>
      </c>
      <c r="E316" s="48" t="s">
        <v>2413</v>
      </c>
      <c r="F316" s="17" t="s">
        <v>2</v>
      </c>
      <c r="G316" s="17" t="s">
        <v>225</v>
      </c>
      <c r="H316" s="17" t="s">
        <v>3830</v>
      </c>
      <c r="I316" s="21">
        <v>290.02</v>
      </c>
      <c r="J316" s="17" t="s">
        <v>525</v>
      </c>
      <c r="K316" s="20">
        <f>IF(FluxoCaixa10131514191827[[#This Row],[Movimento ]]="Saldo Inicial",FluxoCaixa10131514191827[[#This Row],[R$ (Valores)]],K315+FluxoCaixa10131514191827[[#This Row],[Valores Receitas / Despesas]])</f>
        <v>60863.670000000115</v>
      </c>
      <c r="L316" s="20">
        <f>IF(FluxoCaixa10131514191827[[#This Row],[Entrada / Saída]]="Saída",FluxoCaixa10131514191827[[#This Row],[R$ (Valores)]]*-1,FluxoCaixa10131514191827[[#This Row],[R$ (Valores)]])</f>
        <v>-290.02</v>
      </c>
    </row>
    <row r="317" spans="2:12">
      <c r="B317" s="48" t="s">
        <v>2477</v>
      </c>
      <c r="C317" s="48" t="s">
        <v>3716</v>
      </c>
      <c r="D317" s="16">
        <v>46216</v>
      </c>
      <c r="E317" s="48" t="s">
        <v>2413</v>
      </c>
      <c r="F317" s="17" t="s">
        <v>2</v>
      </c>
      <c r="G317" s="17" t="s">
        <v>73</v>
      </c>
      <c r="H317" s="17" t="s">
        <v>2452</v>
      </c>
      <c r="I317" s="21">
        <v>1300</v>
      </c>
      <c r="J317" s="17" t="s">
        <v>525</v>
      </c>
      <c r="K317" s="20">
        <f>IF(FluxoCaixa10131514191827[[#This Row],[Movimento ]]="Saldo Inicial",FluxoCaixa10131514191827[[#This Row],[R$ (Valores)]],K316+FluxoCaixa10131514191827[[#This Row],[Valores Receitas / Despesas]])</f>
        <v>59563.670000000115</v>
      </c>
      <c r="L317" s="20">
        <f>IF(FluxoCaixa10131514191827[[#This Row],[Entrada / Saída]]="Saída",FluxoCaixa10131514191827[[#This Row],[R$ (Valores)]]*-1,FluxoCaixa10131514191827[[#This Row],[R$ (Valores)]])</f>
        <v>-1300</v>
      </c>
    </row>
    <row r="318" spans="2:12">
      <c r="B318" s="48" t="s">
        <v>2477</v>
      </c>
      <c r="C318" s="48" t="s">
        <v>3716</v>
      </c>
      <c r="D318" s="16">
        <v>46216</v>
      </c>
      <c r="E318" s="48" t="s">
        <v>2413</v>
      </c>
      <c r="F318" s="17" t="s">
        <v>2</v>
      </c>
      <c r="G318" s="17" t="s">
        <v>23</v>
      </c>
      <c r="H318" s="17" t="s">
        <v>3831</v>
      </c>
      <c r="I318" s="21">
        <v>449.85</v>
      </c>
      <c r="J318" s="17" t="s">
        <v>525</v>
      </c>
      <c r="K318" s="20">
        <f>IF(FluxoCaixa10131514191827[[#This Row],[Movimento ]]="Saldo Inicial",FluxoCaixa10131514191827[[#This Row],[R$ (Valores)]],K317+FluxoCaixa10131514191827[[#This Row],[Valores Receitas / Despesas]])</f>
        <v>59113.820000000116</v>
      </c>
      <c r="L318" s="20">
        <f>IF(FluxoCaixa10131514191827[[#This Row],[Entrada / Saída]]="Saída",FluxoCaixa10131514191827[[#This Row],[R$ (Valores)]]*-1,FluxoCaixa10131514191827[[#This Row],[R$ (Valores)]])</f>
        <v>-449.85</v>
      </c>
    </row>
    <row r="319" spans="2:12">
      <c r="B319" s="48" t="s">
        <v>2478</v>
      </c>
      <c r="C319" s="48" t="s">
        <v>3716</v>
      </c>
      <c r="D319" s="16">
        <v>46216</v>
      </c>
      <c r="E319" s="48" t="s">
        <v>2413</v>
      </c>
      <c r="F319" s="17" t="s">
        <v>2</v>
      </c>
      <c r="G319" s="17" t="s">
        <v>71</v>
      </c>
      <c r="H319" s="17" t="s">
        <v>3035</v>
      </c>
      <c r="I319" s="21">
        <v>1000</v>
      </c>
      <c r="J319" s="17" t="s">
        <v>525</v>
      </c>
      <c r="K319" s="20">
        <f>IF(FluxoCaixa10131514191827[[#This Row],[Movimento ]]="Saldo Inicial",FluxoCaixa10131514191827[[#This Row],[R$ (Valores)]],K318+FluxoCaixa10131514191827[[#This Row],[Valores Receitas / Despesas]])</f>
        <v>58113.820000000116</v>
      </c>
      <c r="L319" s="20">
        <f>IF(FluxoCaixa10131514191827[[#This Row],[Entrada / Saída]]="Saída",FluxoCaixa10131514191827[[#This Row],[R$ (Valores)]]*-1,FluxoCaixa10131514191827[[#This Row],[R$ (Valores)]])</f>
        <v>-1000</v>
      </c>
    </row>
    <row r="320" spans="2:12">
      <c r="B320" s="48" t="s">
        <v>2478</v>
      </c>
      <c r="C320" s="48" t="s">
        <v>3716</v>
      </c>
      <c r="D320" s="16">
        <v>46216</v>
      </c>
      <c r="E320" s="48" t="s">
        <v>2417</v>
      </c>
      <c r="F320" s="17" t="s">
        <v>2</v>
      </c>
      <c r="G320" s="17" t="s">
        <v>70</v>
      </c>
      <c r="H320" s="17" t="s">
        <v>3402</v>
      </c>
      <c r="I320" s="21">
        <v>500</v>
      </c>
      <c r="J320" s="17" t="s">
        <v>525</v>
      </c>
      <c r="K320" s="20">
        <f>IF(FluxoCaixa10131514191827[[#This Row],[Movimento ]]="Saldo Inicial",FluxoCaixa10131514191827[[#This Row],[R$ (Valores)]],K319+FluxoCaixa10131514191827[[#This Row],[Valores Receitas / Despesas]])</f>
        <v>57613.820000000116</v>
      </c>
      <c r="L320" s="20">
        <f>IF(FluxoCaixa10131514191827[[#This Row],[Entrada / Saída]]="Saída",FluxoCaixa10131514191827[[#This Row],[R$ (Valores)]]*-1,FluxoCaixa10131514191827[[#This Row],[R$ (Valores)]])</f>
        <v>-500</v>
      </c>
    </row>
    <row r="321" spans="2:12">
      <c r="B321" s="48" t="s">
        <v>2478</v>
      </c>
      <c r="C321" s="48" t="s">
        <v>3716</v>
      </c>
      <c r="D321" s="16">
        <v>46216</v>
      </c>
      <c r="E321" s="48" t="s">
        <v>2496</v>
      </c>
      <c r="F321" s="17" t="s">
        <v>2</v>
      </c>
      <c r="G321" s="17" t="s">
        <v>511</v>
      </c>
      <c r="H321" s="17" t="s">
        <v>3832</v>
      </c>
      <c r="I321" s="21">
        <v>1400</v>
      </c>
      <c r="J321" s="17" t="s">
        <v>525</v>
      </c>
      <c r="K321" s="20">
        <f>IF(FluxoCaixa10131514191827[[#This Row],[Movimento ]]="Saldo Inicial",FluxoCaixa10131514191827[[#This Row],[R$ (Valores)]],K320+FluxoCaixa10131514191827[[#This Row],[Valores Receitas / Despesas]])</f>
        <v>56213.820000000116</v>
      </c>
      <c r="L321" s="20">
        <f>IF(FluxoCaixa10131514191827[[#This Row],[Entrada / Saída]]="Saída",FluxoCaixa10131514191827[[#This Row],[R$ (Valores)]]*-1,FluxoCaixa10131514191827[[#This Row],[R$ (Valores)]])</f>
        <v>-1400</v>
      </c>
    </row>
    <row r="322" spans="2:12">
      <c r="B322" s="48" t="s">
        <v>2477</v>
      </c>
      <c r="C322" s="48" t="s">
        <v>3716</v>
      </c>
      <c r="D322" s="16">
        <v>46216</v>
      </c>
      <c r="E322" s="48" t="s">
        <v>2417</v>
      </c>
      <c r="F322" s="17" t="s">
        <v>2</v>
      </c>
      <c r="G322" s="17" t="s">
        <v>25</v>
      </c>
      <c r="H322" s="17" t="s">
        <v>3477</v>
      </c>
      <c r="I322" s="21">
        <v>1042.5</v>
      </c>
      <c r="J322" s="17" t="s">
        <v>525</v>
      </c>
      <c r="K322" s="20">
        <f>IF(FluxoCaixa10131514191827[[#This Row],[Movimento ]]="Saldo Inicial",FluxoCaixa10131514191827[[#This Row],[R$ (Valores)]],K321+FluxoCaixa10131514191827[[#This Row],[Valores Receitas / Despesas]])</f>
        <v>55171.320000000116</v>
      </c>
      <c r="L322" s="20">
        <f>IF(FluxoCaixa10131514191827[[#This Row],[Entrada / Saída]]="Saída",FluxoCaixa10131514191827[[#This Row],[R$ (Valores)]]*-1,FluxoCaixa10131514191827[[#This Row],[R$ (Valores)]])</f>
        <v>-1042.5</v>
      </c>
    </row>
    <row r="323" spans="2:12">
      <c r="B323" s="48" t="s">
        <v>2477</v>
      </c>
      <c r="C323" s="48" t="s">
        <v>3716</v>
      </c>
      <c r="D323" s="16">
        <v>46216</v>
      </c>
      <c r="E323" s="48" t="s">
        <v>2417</v>
      </c>
      <c r="F323" s="17" t="s">
        <v>2</v>
      </c>
      <c r="G323" s="17" t="s">
        <v>23</v>
      </c>
      <c r="H323" s="17" t="s">
        <v>3833</v>
      </c>
      <c r="I323" s="21">
        <v>2253.34</v>
      </c>
      <c r="J323" s="17" t="s">
        <v>525</v>
      </c>
      <c r="K323" s="20">
        <f>IF(FluxoCaixa10131514191827[[#This Row],[Movimento ]]="Saldo Inicial",FluxoCaixa10131514191827[[#This Row],[R$ (Valores)]],K322+FluxoCaixa10131514191827[[#This Row],[Valores Receitas / Despesas]])</f>
        <v>52917.980000000112</v>
      </c>
      <c r="L323" s="20">
        <f>IF(FluxoCaixa10131514191827[[#This Row],[Entrada / Saída]]="Saída",FluxoCaixa10131514191827[[#This Row],[R$ (Valores)]]*-1,FluxoCaixa10131514191827[[#This Row],[R$ (Valores)]])</f>
        <v>-2253.34</v>
      </c>
    </row>
    <row r="324" spans="2:12">
      <c r="B324" s="48" t="s">
        <v>2477</v>
      </c>
      <c r="C324" s="48" t="s">
        <v>3716</v>
      </c>
      <c r="D324" s="16">
        <v>46216</v>
      </c>
      <c r="E324" s="48" t="s">
        <v>2496</v>
      </c>
      <c r="F324" s="17" t="s">
        <v>2</v>
      </c>
      <c r="G324" s="17" t="s">
        <v>146</v>
      </c>
      <c r="H324" s="17" t="s">
        <v>862</v>
      </c>
      <c r="I324" s="21">
        <v>880</v>
      </c>
      <c r="J324" s="17" t="s">
        <v>525</v>
      </c>
      <c r="K324" s="20">
        <f>IF(FluxoCaixa10131514191827[[#This Row],[Movimento ]]="Saldo Inicial",FluxoCaixa10131514191827[[#This Row],[R$ (Valores)]],K323+FluxoCaixa10131514191827[[#This Row],[Valores Receitas / Despesas]])</f>
        <v>52037.980000000112</v>
      </c>
      <c r="L324" s="20">
        <f>IF(FluxoCaixa10131514191827[[#This Row],[Entrada / Saída]]="Saída",FluxoCaixa10131514191827[[#This Row],[R$ (Valores)]]*-1,FluxoCaixa10131514191827[[#This Row],[R$ (Valores)]])</f>
        <v>-880</v>
      </c>
    </row>
    <row r="325" spans="2:12">
      <c r="B325" s="48" t="s">
        <v>2477</v>
      </c>
      <c r="C325" s="48" t="s">
        <v>3716</v>
      </c>
      <c r="D325" s="16">
        <v>46216</v>
      </c>
      <c r="E325" s="48" t="s">
        <v>2417</v>
      </c>
      <c r="F325" s="17" t="s">
        <v>2</v>
      </c>
      <c r="G325" s="17" t="s">
        <v>25</v>
      </c>
      <c r="H325" s="17" t="s">
        <v>3834</v>
      </c>
      <c r="I325" s="21">
        <v>300</v>
      </c>
      <c r="J325" s="17" t="s">
        <v>525</v>
      </c>
      <c r="K325" s="20">
        <f>IF(FluxoCaixa10131514191827[[#This Row],[Movimento ]]="Saldo Inicial",FluxoCaixa10131514191827[[#This Row],[R$ (Valores)]],K324+FluxoCaixa10131514191827[[#This Row],[Valores Receitas / Despesas]])</f>
        <v>51737.980000000112</v>
      </c>
      <c r="L325" s="20">
        <f>IF(FluxoCaixa10131514191827[[#This Row],[Entrada / Saída]]="Saída",FluxoCaixa10131514191827[[#This Row],[R$ (Valores)]]*-1,FluxoCaixa10131514191827[[#This Row],[R$ (Valores)]])</f>
        <v>-300</v>
      </c>
    </row>
    <row r="326" spans="2:12">
      <c r="B326" s="48" t="s">
        <v>2478</v>
      </c>
      <c r="C326" s="48" t="s">
        <v>3716</v>
      </c>
      <c r="D326" s="16">
        <v>46216</v>
      </c>
      <c r="E326" s="48" t="s">
        <v>2417</v>
      </c>
      <c r="F326" s="17" t="s">
        <v>2</v>
      </c>
      <c r="G326" s="17" t="s">
        <v>77</v>
      </c>
      <c r="H326" s="17" t="s">
        <v>3835</v>
      </c>
      <c r="I326" s="21">
        <v>425.74</v>
      </c>
      <c r="J326" s="17" t="s">
        <v>525</v>
      </c>
      <c r="K326" s="20">
        <f>IF(FluxoCaixa10131514191827[[#This Row],[Movimento ]]="Saldo Inicial",FluxoCaixa10131514191827[[#This Row],[R$ (Valores)]],K325+FluxoCaixa10131514191827[[#This Row],[Valores Receitas / Despesas]])</f>
        <v>51312.240000000114</v>
      </c>
      <c r="L326" s="20">
        <f>IF(FluxoCaixa10131514191827[[#This Row],[Entrada / Saída]]="Saída",FluxoCaixa10131514191827[[#This Row],[R$ (Valores)]]*-1,FluxoCaixa10131514191827[[#This Row],[R$ (Valores)]])</f>
        <v>-425.74</v>
      </c>
    </row>
    <row r="327" spans="2:12">
      <c r="B327" s="48" t="s">
        <v>2478</v>
      </c>
      <c r="C327" s="48" t="s">
        <v>3716</v>
      </c>
      <c r="D327" s="16">
        <v>46216</v>
      </c>
      <c r="E327" s="48" t="s">
        <v>2417</v>
      </c>
      <c r="F327" s="17" t="s">
        <v>2</v>
      </c>
      <c r="G327" s="17" t="s">
        <v>511</v>
      </c>
      <c r="H327" s="17" t="s">
        <v>3836</v>
      </c>
      <c r="I327" s="21">
        <v>3750</v>
      </c>
      <c r="J327" s="17" t="s">
        <v>525</v>
      </c>
      <c r="K327" s="20">
        <f>IF(FluxoCaixa10131514191827[[#This Row],[Movimento ]]="Saldo Inicial",FluxoCaixa10131514191827[[#This Row],[R$ (Valores)]],K326+FluxoCaixa10131514191827[[#This Row],[Valores Receitas / Despesas]])</f>
        <v>47562.240000000114</v>
      </c>
      <c r="L327" s="20">
        <f>IF(FluxoCaixa10131514191827[[#This Row],[Entrada / Saída]]="Saída",FluxoCaixa10131514191827[[#This Row],[R$ (Valores)]]*-1,FluxoCaixa10131514191827[[#This Row],[R$ (Valores)]])</f>
        <v>-3750</v>
      </c>
    </row>
    <row r="328" spans="2:12">
      <c r="B328" s="48" t="s">
        <v>2478</v>
      </c>
      <c r="C328" s="48" t="s">
        <v>3716</v>
      </c>
      <c r="D328" s="16">
        <v>46216</v>
      </c>
      <c r="E328" s="48" t="s">
        <v>2496</v>
      </c>
      <c r="F328" s="17" t="s">
        <v>2</v>
      </c>
      <c r="G328" s="17" t="s">
        <v>70</v>
      </c>
      <c r="H328" s="17" t="s">
        <v>3837</v>
      </c>
      <c r="I328" s="21">
        <v>5710</v>
      </c>
      <c r="J328" s="17" t="s">
        <v>525</v>
      </c>
      <c r="K328" s="20">
        <f>IF(FluxoCaixa10131514191827[[#This Row],[Movimento ]]="Saldo Inicial",FluxoCaixa10131514191827[[#This Row],[R$ (Valores)]],K327+FluxoCaixa10131514191827[[#This Row],[Valores Receitas / Despesas]])</f>
        <v>41852.240000000114</v>
      </c>
      <c r="L328" s="20">
        <f>IF(FluxoCaixa10131514191827[[#This Row],[Entrada / Saída]]="Saída",FluxoCaixa10131514191827[[#This Row],[R$ (Valores)]]*-1,FluxoCaixa10131514191827[[#This Row],[R$ (Valores)]])</f>
        <v>-5710</v>
      </c>
    </row>
    <row r="329" spans="2:12">
      <c r="B329" s="48" t="s">
        <v>2478</v>
      </c>
      <c r="C329" s="48" t="s">
        <v>3716</v>
      </c>
      <c r="D329" s="16">
        <v>46216</v>
      </c>
      <c r="E329" s="48" t="s">
        <v>2417</v>
      </c>
      <c r="F329" s="17" t="s">
        <v>2</v>
      </c>
      <c r="G329" s="17" t="s">
        <v>81</v>
      </c>
      <c r="H329" s="17" t="s">
        <v>3838</v>
      </c>
      <c r="I329" s="21">
        <v>6000</v>
      </c>
      <c r="J329" s="17" t="s">
        <v>525</v>
      </c>
      <c r="K329" s="20">
        <f>IF(FluxoCaixa10131514191827[[#This Row],[Movimento ]]="Saldo Inicial",FluxoCaixa10131514191827[[#This Row],[R$ (Valores)]],K328+FluxoCaixa10131514191827[[#This Row],[Valores Receitas / Despesas]])</f>
        <v>35852.240000000114</v>
      </c>
      <c r="L329" s="20">
        <f>IF(FluxoCaixa10131514191827[[#This Row],[Entrada / Saída]]="Saída",FluxoCaixa10131514191827[[#This Row],[R$ (Valores)]]*-1,FluxoCaixa10131514191827[[#This Row],[R$ (Valores)]])</f>
        <v>-6000</v>
      </c>
    </row>
    <row r="330" spans="2:12">
      <c r="B330" s="48" t="s">
        <v>2477</v>
      </c>
      <c r="C330" s="48" t="s">
        <v>3716</v>
      </c>
      <c r="D330" s="16">
        <v>46216</v>
      </c>
      <c r="E330" s="48" t="s">
        <v>2496</v>
      </c>
      <c r="F330" s="17" t="s">
        <v>2</v>
      </c>
      <c r="G330" s="17" t="s">
        <v>70</v>
      </c>
      <c r="H330" s="17" t="s">
        <v>3560</v>
      </c>
      <c r="I330" s="21">
        <v>2000</v>
      </c>
      <c r="J330" s="17" t="s">
        <v>525</v>
      </c>
      <c r="K330" s="20">
        <f>IF(FluxoCaixa10131514191827[[#This Row],[Movimento ]]="Saldo Inicial",FluxoCaixa10131514191827[[#This Row],[R$ (Valores)]],K329+FluxoCaixa10131514191827[[#This Row],[Valores Receitas / Despesas]])</f>
        <v>33852.240000000114</v>
      </c>
      <c r="L330" s="20">
        <f>IF(FluxoCaixa10131514191827[[#This Row],[Entrada / Saída]]="Saída",FluxoCaixa10131514191827[[#This Row],[R$ (Valores)]]*-1,FluxoCaixa10131514191827[[#This Row],[R$ (Valores)]])</f>
        <v>-2000</v>
      </c>
    </row>
    <row r="331" spans="2:12">
      <c r="B331" s="48" t="s">
        <v>2477</v>
      </c>
      <c r="C331" s="48" t="s">
        <v>3716</v>
      </c>
      <c r="D331" s="16">
        <v>46216</v>
      </c>
      <c r="E331" s="48" t="s">
        <v>2496</v>
      </c>
      <c r="F331" s="17" t="s">
        <v>2</v>
      </c>
      <c r="G331" s="17" t="s">
        <v>70</v>
      </c>
      <c r="H331" s="17" t="s">
        <v>3326</v>
      </c>
      <c r="I331" s="21">
        <v>2000</v>
      </c>
      <c r="J331" s="17" t="s">
        <v>525</v>
      </c>
      <c r="K331" s="20">
        <f>IF(FluxoCaixa10131514191827[[#This Row],[Movimento ]]="Saldo Inicial",FluxoCaixa10131514191827[[#This Row],[R$ (Valores)]],K330+FluxoCaixa10131514191827[[#This Row],[Valores Receitas / Despesas]])</f>
        <v>31852.240000000114</v>
      </c>
      <c r="L331" s="20">
        <f>IF(FluxoCaixa10131514191827[[#This Row],[Entrada / Saída]]="Saída",FluxoCaixa10131514191827[[#This Row],[R$ (Valores)]]*-1,FluxoCaixa10131514191827[[#This Row],[R$ (Valores)]])</f>
        <v>-2000</v>
      </c>
    </row>
    <row r="332" spans="2:12">
      <c r="B332" s="48" t="s">
        <v>2477</v>
      </c>
      <c r="C332" s="48" t="s">
        <v>3716</v>
      </c>
      <c r="D332" s="16">
        <v>46216</v>
      </c>
      <c r="E332" s="48" t="s">
        <v>2496</v>
      </c>
      <c r="F332" s="17" t="s">
        <v>2</v>
      </c>
      <c r="G332" s="17" t="s">
        <v>70</v>
      </c>
      <c r="H332" s="17" t="s">
        <v>2549</v>
      </c>
      <c r="I332" s="21">
        <v>1800</v>
      </c>
      <c r="J332" s="17" t="s">
        <v>525</v>
      </c>
      <c r="K332" s="20">
        <f>IF(FluxoCaixa10131514191827[[#This Row],[Movimento ]]="Saldo Inicial",FluxoCaixa10131514191827[[#This Row],[R$ (Valores)]],K331+FluxoCaixa10131514191827[[#This Row],[Valores Receitas / Despesas]])</f>
        <v>30052.240000000114</v>
      </c>
      <c r="L332" s="20">
        <f>IF(FluxoCaixa10131514191827[[#This Row],[Entrada / Saída]]="Saída",FluxoCaixa10131514191827[[#This Row],[R$ (Valores)]]*-1,FluxoCaixa10131514191827[[#This Row],[R$ (Valores)]])</f>
        <v>-1800</v>
      </c>
    </row>
    <row r="333" spans="2:12">
      <c r="B333" s="48" t="s">
        <v>2477</v>
      </c>
      <c r="C333" s="48" t="s">
        <v>3716</v>
      </c>
      <c r="D333" s="16">
        <v>46216</v>
      </c>
      <c r="E333" s="48" t="s">
        <v>2496</v>
      </c>
      <c r="F333" s="17" t="s">
        <v>2</v>
      </c>
      <c r="G333" s="17" t="s">
        <v>70</v>
      </c>
      <c r="H333" s="17" t="s">
        <v>2140</v>
      </c>
      <c r="I333" s="21">
        <v>400</v>
      </c>
      <c r="J333" s="17" t="s">
        <v>525</v>
      </c>
      <c r="K333" s="20">
        <f>IF(FluxoCaixa10131514191827[[#This Row],[Movimento ]]="Saldo Inicial",FluxoCaixa10131514191827[[#This Row],[R$ (Valores)]],K332+FluxoCaixa10131514191827[[#This Row],[Valores Receitas / Despesas]])</f>
        <v>29652.240000000114</v>
      </c>
      <c r="L333" s="20">
        <f>IF(FluxoCaixa10131514191827[[#This Row],[Entrada / Saída]]="Saída",FluxoCaixa10131514191827[[#This Row],[R$ (Valores)]]*-1,FluxoCaixa10131514191827[[#This Row],[R$ (Valores)]])</f>
        <v>-400</v>
      </c>
    </row>
    <row r="334" spans="2:12">
      <c r="B334" s="48" t="s">
        <v>2477</v>
      </c>
      <c r="C334" s="48" t="s">
        <v>3716</v>
      </c>
      <c r="D334" s="16">
        <v>46216</v>
      </c>
      <c r="E334" s="48" t="s">
        <v>2496</v>
      </c>
      <c r="F334" s="17" t="s">
        <v>2</v>
      </c>
      <c r="G334" s="17" t="s">
        <v>70</v>
      </c>
      <c r="H334" s="17" t="s">
        <v>2970</v>
      </c>
      <c r="I334" s="29">
        <v>4000</v>
      </c>
      <c r="J334" s="17" t="s">
        <v>525</v>
      </c>
      <c r="K334" s="20">
        <f>IF(FluxoCaixa10131514191827[[#This Row],[Movimento ]]="Saldo Inicial",FluxoCaixa10131514191827[[#This Row],[R$ (Valores)]],K333+FluxoCaixa10131514191827[[#This Row],[Valores Receitas / Despesas]])</f>
        <v>25652.240000000114</v>
      </c>
      <c r="L334" s="20">
        <f>IF(FluxoCaixa10131514191827[[#This Row],[Entrada / Saída]]="Saída",FluxoCaixa10131514191827[[#This Row],[R$ (Valores)]]*-1,FluxoCaixa10131514191827[[#This Row],[R$ (Valores)]])</f>
        <v>-4000</v>
      </c>
    </row>
    <row r="335" spans="2:12">
      <c r="B335" s="48" t="s">
        <v>2477</v>
      </c>
      <c r="C335" s="48" t="s">
        <v>3716</v>
      </c>
      <c r="D335" s="16">
        <v>46216</v>
      </c>
      <c r="E335" s="48" t="s">
        <v>2496</v>
      </c>
      <c r="F335" s="17" t="s">
        <v>2</v>
      </c>
      <c r="G335" s="17" t="s">
        <v>70</v>
      </c>
      <c r="H335" s="17" t="s">
        <v>2351</v>
      </c>
      <c r="I335" s="21">
        <v>235</v>
      </c>
      <c r="J335" s="17" t="s">
        <v>525</v>
      </c>
      <c r="K335" s="20">
        <f>IF(FluxoCaixa10131514191827[[#This Row],[Movimento ]]="Saldo Inicial",FluxoCaixa10131514191827[[#This Row],[R$ (Valores)]],K334+FluxoCaixa10131514191827[[#This Row],[Valores Receitas / Despesas]])</f>
        <v>25417.240000000114</v>
      </c>
      <c r="L335" s="20">
        <f>IF(FluxoCaixa10131514191827[[#This Row],[Entrada / Saída]]="Saída",FluxoCaixa10131514191827[[#This Row],[R$ (Valores)]]*-1,FluxoCaixa10131514191827[[#This Row],[R$ (Valores)]])</f>
        <v>-235</v>
      </c>
    </row>
    <row r="336" spans="2:12">
      <c r="B336" s="48" t="s">
        <v>2477</v>
      </c>
      <c r="C336" s="48" t="s">
        <v>3716</v>
      </c>
      <c r="D336" s="16">
        <v>46216</v>
      </c>
      <c r="E336" s="48" t="s">
        <v>2496</v>
      </c>
      <c r="F336" s="17" t="s">
        <v>2</v>
      </c>
      <c r="G336" s="17" t="s">
        <v>146</v>
      </c>
      <c r="H336" s="17" t="s">
        <v>3865</v>
      </c>
      <c r="I336" s="21">
        <v>880</v>
      </c>
      <c r="J336" s="17" t="s">
        <v>525</v>
      </c>
      <c r="K336" s="20">
        <f>IF(FluxoCaixa10131514191827[[#This Row],[Movimento ]]="Saldo Inicial",FluxoCaixa10131514191827[[#This Row],[R$ (Valores)]],K335+FluxoCaixa10131514191827[[#This Row],[Valores Receitas / Despesas]])</f>
        <v>24537.240000000114</v>
      </c>
      <c r="L336" s="20">
        <f>IF(FluxoCaixa10131514191827[[#This Row],[Entrada / Saída]]="Saída",FluxoCaixa10131514191827[[#This Row],[R$ (Valores)]]*-1,FluxoCaixa10131514191827[[#This Row],[R$ (Valores)]])</f>
        <v>-880</v>
      </c>
    </row>
    <row r="337" spans="2:12">
      <c r="B337" s="48" t="s">
        <v>2478</v>
      </c>
      <c r="C337" s="48" t="s">
        <v>3716</v>
      </c>
      <c r="D337" s="16">
        <v>46216</v>
      </c>
      <c r="E337" s="48" t="s">
        <v>2413</v>
      </c>
      <c r="F337" s="17" t="s">
        <v>2</v>
      </c>
      <c r="G337" s="17" t="s">
        <v>81</v>
      </c>
      <c r="H337" s="17" t="s">
        <v>3839</v>
      </c>
      <c r="I337" s="21">
        <v>1000</v>
      </c>
      <c r="J337" s="17" t="s">
        <v>525</v>
      </c>
      <c r="K337" s="20">
        <f>IF(FluxoCaixa10131514191827[[#This Row],[Movimento ]]="Saldo Inicial",FluxoCaixa10131514191827[[#This Row],[R$ (Valores)]],K336+FluxoCaixa10131514191827[[#This Row],[Valores Receitas / Despesas]])</f>
        <v>23537.240000000114</v>
      </c>
      <c r="L337" s="20">
        <f>IF(FluxoCaixa10131514191827[[#This Row],[Entrada / Saída]]="Saída",FluxoCaixa10131514191827[[#This Row],[R$ (Valores)]]*-1,FluxoCaixa10131514191827[[#This Row],[R$ (Valores)]])</f>
        <v>-1000</v>
      </c>
    </row>
    <row r="338" spans="2:12">
      <c r="B338" s="48" t="s">
        <v>2478</v>
      </c>
      <c r="C338" s="48" t="s">
        <v>3716</v>
      </c>
      <c r="D338" s="16">
        <v>46216</v>
      </c>
      <c r="E338" s="48" t="s">
        <v>2413</v>
      </c>
      <c r="F338" s="17" t="s">
        <v>2</v>
      </c>
      <c r="G338" s="17" t="s">
        <v>103</v>
      </c>
      <c r="H338" s="17" t="s">
        <v>3840</v>
      </c>
      <c r="I338" s="21">
        <v>4500</v>
      </c>
      <c r="J338" s="17" t="s">
        <v>525</v>
      </c>
      <c r="K338" s="20">
        <f>IF(FluxoCaixa10131514191827[[#This Row],[Movimento ]]="Saldo Inicial",FluxoCaixa10131514191827[[#This Row],[R$ (Valores)]],K337+FluxoCaixa10131514191827[[#This Row],[Valores Receitas / Despesas]])</f>
        <v>19037.240000000114</v>
      </c>
      <c r="L338" s="20">
        <f>IF(FluxoCaixa10131514191827[[#This Row],[Entrada / Saída]]="Saída",FluxoCaixa10131514191827[[#This Row],[R$ (Valores)]]*-1,FluxoCaixa10131514191827[[#This Row],[R$ (Valores)]])</f>
        <v>-4500</v>
      </c>
    </row>
    <row r="339" spans="2:12">
      <c r="B339" s="48" t="s">
        <v>2478</v>
      </c>
      <c r="C339" s="48" t="s">
        <v>3716</v>
      </c>
      <c r="D339" s="16">
        <v>46216</v>
      </c>
      <c r="E339" s="48" t="s">
        <v>2413</v>
      </c>
      <c r="F339" s="17" t="s">
        <v>2</v>
      </c>
      <c r="G339" s="17" t="s">
        <v>14</v>
      </c>
      <c r="H339" s="17" t="s">
        <v>3704</v>
      </c>
      <c r="I339" s="21">
        <v>67.760000000000005</v>
      </c>
      <c r="J339" s="17" t="s">
        <v>525</v>
      </c>
      <c r="K339" s="20">
        <f>IF(FluxoCaixa10131514191827[[#This Row],[Movimento ]]="Saldo Inicial",FluxoCaixa10131514191827[[#This Row],[R$ (Valores)]],K338+FluxoCaixa10131514191827[[#This Row],[Valores Receitas / Despesas]])</f>
        <v>18969.480000000116</v>
      </c>
      <c r="L339" s="20">
        <f>IF(FluxoCaixa10131514191827[[#This Row],[Entrada / Saída]]="Saída",FluxoCaixa10131514191827[[#This Row],[R$ (Valores)]]*-1,FluxoCaixa10131514191827[[#This Row],[R$ (Valores)]])</f>
        <v>-67.760000000000005</v>
      </c>
    </row>
    <row r="340" spans="2:12">
      <c r="B340" s="48" t="s">
        <v>2478</v>
      </c>
      <c r="C340" s="48" t="s">
        <v>3716</v>
      </c>
      <c r="D340" s="16">
        <v>46216</v>
      </c>
      <c r="E340" s="48" t="s">
        <v>2413</v>
      </c>
      <c r="F340" s="17" t="s">
        <v>2</v>
      </c>
      <c r="G340" s="17" t="s">
        <v>14</v>
      </c>
      <c r="H340" s="17" t="s">
        <v>3704</v>
      </c>
      <c r="I340" s="21">
        <v>187.35</v>
      </c>
      <c r="J340" s="17" t="s">
        <v>525</v>
      </c>
      <c r="K340" s="20">
        <f>IF(FluxoCaixa10131514191827[[#This Row],[Movimento ]]="Saldo Inicial",FluxoCaixa10131514191827[[#This Row],[R$ (Valores)]],K339+FluxoCaixa10131514191827[[#This Row],[Valores Receitas / Despesas]])</f>
        <v>18782.130000000117</v>
      </c>
      <c r="L340" s="20">
        <f>IF(FluxoCaixa10131514191827[[#This Row],[Entrada / Saída]]="Saída",FluxoCaixa10131514191827[[#This Row],[R$ (Valores)]]*-1,FluxoCaixa10131514191827[[#This Row],[R$ (Valores)]])</f>
        <v>-187.35</v>
      </c>
    </row>
    <row r="341" spans="2:12">
      <c r="B341" s="48" t="s">
        <v>2478</v>
      </c>
      <c r="C341" s="48" t="s">
        <v>3716</v>
      </c>
      <c r="D341" s="16">
        <v>46216</v>
      </c>
      <c r="E341" s="48" t="s">
        <v>2413</v>
      </c>
      <c r="F341" s="17" t="s">
        <v>2</v>
      </c>
      <c r="G341" s="17" t="s">
        <v>14</v>
      </c>
      <c r="H341" s="17" t="s">
        <v>3704</v>
      </c>
      <c r="I341" s="21">
        <v>24.52</v>
      </c>
      <c r="J341" s="17" t="s">
        <v>525</v>
      </c>
      <c r="K341" s="20">
        <f>IF(FluxoCaixa10131514191827[[#This Row],[Movimento ]]="Saldo Inicial",FluxoCaixa10131514191827[[#This Row],[R$ (Valores)]],K340+FluxoCaixa10131514191827[[#This Row],[Valores Receitas / Despesas]])</f>
        <v>18757.610000000117</v>
      </c>
      <c r="L341" s="20">
        <f>IF(FluxoCaixa10131514191827[[#This Row],[Entrada / Saída]]="Saída",FluxoCaixa10131514191827[[#This Row],[R$ (Valores)]]*-1,FluxoCaixa10131514191827[[#This Row],[R$ (Valores)]])</f>
        <v>-24.52</v>
      </c>
    </row>
    <row r="342" spans="2:12">
      <c r="B342" s="48" t="s">
        <v>2478</v>
      </c>
      <c r="C342" s="48" t="s">
        <v>3716</v>
      </c>
      <c r="D342" s="16">
        <v>46217</v>
      </c>
      <c r="E342" s="48" t="s">
        <v>2413</v>
      </c>
      <c r="F342" s="17" t="s">
        <v>2</v>
      </c>
      <c r="G342" s="17" t="s">
        <v>70</v>
      </c>
      <c r="H342" s="17" t="s">
        <v>3841</v>
      </c>
      <c r="I342" s="21">
        <v>600</v>
      </c>
      <c r="J342" s="17" t="s">
        <v>525</v>
      </c>
      <c r="K342" s="20">
        <f>IF(FluxoCaixa10131514191827[[#This Row],[Movimento ]]="Saldo Inicial",FluxoCaixa10131514191827[[#This Row],[R$ (Valores)]],K341+FluxoCaixa10131514191827[[#This Row],[Valores Receitas / Despesas]])</f>
        <v>18157.610000000117</v>
      </c>
      <c r="L342" s="20">
        <f>IF(FluxoCaixa10131514191827[[#This Row],[Entrada / Saída]]="Saída",FluxoCaixa10131514191827[[#This Row],[R$ (Valores)]]*-1,FluxoCaixa10131514191827[[#This Row],[R$ (Valores)]])</f>
        <v>-600</v>
      </c>
    </row>
    <row r="343" spans="2:12">
      <c r="B343" s="48" t="s">
        <v>2478</v>
      </c>
      <c r="C343" s="48" t="s">
        <v>3716</v>
      </c>
      <c r="D343" s="16">
        <v>46217</v>
      </c>
      <c r="E343" s="48" t="s">
        <v>2413</v>
      </c>
      <c r="F343" s="17" t="s">
        <v>2</v>
      </c>
      <c r="G343" s="17" t="s">
        <v>106</v>
      </c>
      <c r="H343" s="17" t="s">
        <v>3081</v>
      </c>
      <c r="I343" s="21">
        <v>316.32</v>
      </c>
      <c r="J343" s="17" t="s">
        <v>525</v>
      </c>
      <c r="K343" s="20">
        <f>IF(FluxoCaixa10131514191827[[#This Row],[Movimento ]]="Saldo Inicial",FluxoCaixa10131514191827[[#This Row],[R$ (Valores)]],K342+FluxoCaixa10131514191827[[#This Row],[Valores Receitas / Despesas]])</f>
        <v>17841.290000000117</v>
      </c>
      <c r="L343" s="20">
        <f>IF(FluxoCaixa10131514191827[[#This Row],[Entrada / Saída]]="Saída",FluxoCaixa10131514191827[[#This Row],[R$ (Valores)]]*-1,FluxoCaixa10131514191827[[#This Row],[R$ (Valores)]])</f>
        <v>-316.32</v>
      </c>
    </row>
    <row r="344" spans="2:12">
      <c r="B344" s="48" t="s">
        <v>2478</v>
      </c>
      <c r="C344" s="48" t="s">
        <v>3716</v>
      </c>
      <c r="D344" s="16">
        <v>46217</v>
      </c>
      <c r="E344" s="48" t="s">
        <v>2413</v>
      </c>
      <c r="F344" s="17" t="s">
        <v>2</v>
      </c>
      <c r="G344" s="17" t="s">
        <v>75</v>
      </c>
      <c r="H344" s="17" t="s">
        <v>3808</v>
      </c>
      <c r="I344" s="21">
        <v>56000</v>
      </c>
      <c r="J344" s="17" t="s">
        <v>525</v>
      </c>
      <c r="K344" s="20">
        <f>IF(FluxoCaixa10131514191827[[#This Row],[Movimento ]]="Saldo Inicial",FluxoCaixa10131514191827[[#This Row],[R$ (Valores)]],K343+FluxoCaixa10131514191827[[#This Row],[Valores Receitas / Despesas]])</f>
        <v>-38158.709999999883</v>
      </c>
      <c r="L344" s="20">
        <f>IF(FluxoCaixa10131514191827[[#This Row],[Entrada / Saída]]="Saída",FluxoCaixa10131514191827[[#This Row],[R$ (Valores)]]*-1,FluxoCaixa10131514191827[[#This Row],[R$ (Valores)]])</f>
        <v>-56000</v>
      </c>
    </row>
    <row r="345" spans="2:12">
      <c r="B345" s="48" t="s">
        <v>2477</v>
      </c>
      <c r="C345" s="48" t="s">
        <v>3716</v>
      </c>
      <c r="D345" s="16">
        <v>46217</v>
      </c>
      <c r="E345" s="48" t="s">
        <v>2413</v>
      </c>
      <c r="F345" s="17" t="s">
        <v>2</v>
      </c>
      <c r="G345" s="17" t="s">
        <v>70</v>
      </c>
      <c r="H345" s="17" t="s">
        <v>3842</v>
      </c>
      <c r="I345" s="21">
        <v>1942.63</v>
      </c>
      <c r="J345" s="17" t="s">
        <v>525</v>
      </c>
      <c r="K345" s="20">
        <f>IF(FluxoCaixa10131514191827[[#This Row],[Movimento ]]="Saldo Inicial",FluxoCaixa10131514191827[[#This Row],[R$ (Valores)]],K344+FluxoCaixa10131514191827[[#This Row],[Valores Receitas / Despesas]])</f>
        <v>-40101.33999999988</v>
      </c>
      <c r="L345" s="20">
        <f>IF(FluxoCaixa10131514191827[[#This Row],[Entrada / Saída]]="Saída",FluxoCaixa10131514191827[[#This Row],[R$ (Valores)]]*-1,FluxoCaixa10131514191827[[#This Row],[R$ (Valores)]])</f>
        <v>-1942.63</v>
      </c>
    </row>
    <row r="346" spans="2:12">
      <c r="B346" s="48" t="s">
        <v>2477</v>
      </c>
      <c r="C346" s="48" t="s">
        <v>3716</v>
      </c>
      <c r="D346" s="16">
        <v>46217</v>
      </c>
      <c r="E346" s="48" t="s">
        <v>2413</v>
      </c>
      <c r="F346" s="17" t="s">
        <v>2</v>
      </c>
      <c r="G346" s="17" t="s">
        <v>519</v>
      </c>
      <c r="H346" s="17" t="s">
        <v>566</v>
      </c>
      <c r="I346" s="21">
        <v>4848.7700000000004</v>
      </c>
      <c r="J346" s="17" t="s">
        <v>525</v>
      </c>
      <c r="K346" s="20">
        <f>IF(FluxoCaixa10131514191827[[#This Row],[Movimento ]]="Saldo Inicial",FluxoCaixa10131514191827[[#This Row],[R$ (Valores)]],K345+FluxoCaixa10131514191827[[#This Row],[Valores Receitas / Despesas]])</f>
        <v>-44950.109999999884</v>
      </c>
      <c r="L346" s="20">
        <f>IF(FluxoCaixa10131514191827[[#This Row],[Entrada / Saída]]="Saída",FluxoCaixa10131514191827[[#This Row],[R$ (Valores)]]*-1,FluxoCaixa10131514191827[[#This Row],[R$ (Valores)]])</f>
        <v>-4848.7700000000004</v>
      </c>
    </row>
    <row r="347" spans="2:12">
      <c r="B347" s="48" t="s">
        <v>2477</v>
      </c>
      <c r="C347" s="48" t="s">
        <v>3716</v>
      </c>
      <c r="D347" s="16">
        <v>46217</v>
      </c>
      <c r="E347" s="48" t="s">
        <v>2413</v>
      </c>
      <c r="F347" s="17" t="s">
        <v>2</v>
      </c>
      <c r="G347" s="17" t="s">
        <v>431</v>
      </c>
      <c r="H347" s="17" t="s">
        <v>3843</v>
      </c>
      <c r="I347" s="21">
        <v>237.72</v>
      </c>
      <c r="J347" s="17" t="s">
        <v>525</v>
      </c>
      <c r="K347" s="20">
        <f>IF(FluxoCaixa10131514191827[[#This Row],[Movimento ]]="Saldo Inicial",FluxoCaixa10131514191827[[#This Row],[R$ (Valores)]],K346+FluxoCaixa10131514191827[[#This Row],[Valores Receitas / Despesas]])</f>
        <v>-45187.829999999885</v>
      </c>
      <c r="L347" s="20">
        <f>IF(FluxoCaixa10131514191827[[#This Row],[Entrada / Saída]]="Saída",FluxoCaixa10131514191827[[#This Row],[R$ (Valores)]]*-1,FluxoCaixa10131514191827[[#This Row],[R$ (Valores)]])</f>
        <v>-237.72</v>
      </c>
    </row>
    <row r="348" spans="2:12">
      <c r="B348" s="48" t="s">
        <v>2477</v>
      </c>
      <c r="C348" s="48" t="s">
        <v>3716</v>
      </c>
      <c r="D348" s="16">
        <v>46217</v>
      </c>
      <c r="E348" s="48" t="s">
        <v>2413</v>
      </c>
      <c r="F348" s="17" t="s">
        <v>2</v>
      </c>
      <c r="G348" s="17" t="s">
        <v>79</v>
      </c>
      <c r="H348" s="17" t="s">
        <v>3844</v>
      </c>
      <c r="I348" s="21">
        <v>1299</v>
      </c>
      <c r="J348" s="17" t="s">
        <v>525</v>
      </c>
      <c r="K348" s="20">
        <f>IF(FluxoCaixa10131514191827[[#This Row],[Movimento ]]="Saldo Inicial",FluxoCaixa10131514191827[[#This Row],[R$ (Valores)]],K347+FluxoCaixa10131514191827[[#This Row],[Valores Receitas / Despesas]])</f>
        <v>-46486.829999999885</v>
      </c>
      <c r="L348" s="20">
        <f>IF(FluxoCaixa10131514191827[[#This Row],[Entrada / Saída]]="Saída",FluxoCaixa10131514191827[[#This Row],[R$ (Valores)]]*-1,FluxoCaixa10131514191827[[#This Row],[R$ (Valores)]])</f>
        <v>-1299</v>
      </c>
    </row>
    <row r="349" spans="2:12">
      <c r="B349" s="48" t="s">
        <v>2477</v>
      </c>
      <c r="C349" s="48" t="s">
        <v>3716</v>
      </c>
      <c r="D349" s="16">
        <v>46217</v>
      </c>
      <c r="E349" s="48" t="s">
        <v>2413</v>
      </c>
      <c r="F349" s="17" t="s">
        <v>2</v>
      </c>
      <c r="G349" s="17" t="s">
        <v>76</v>
      </c>
      <c r="H349" s="17" t="s">
        <v>3845</v>
      </c>
      <c r="I349" s="21">
        <v>130</v>
      </c>
      <c r="J349" s="17" t="s">
        <v>525</v>
      </c>
      <c r="K349" s="20">
        <f>IF(FluxoCaixa10131514191827[[#This Row],[Movimento ]]="Saldo Inicial",FluxoCaixa10131514191827[[#This Row],[R$ (Valores)]],K348+FluxoCaixa10131514191827[[#This Row],[Valores Receitas / Despesas]])</f>
        <v>-46616.829999999885</v>
      </c>
      <c r="L349" s="20">
        <f>IF(FluxoCaixa10131514191827[[#This Row],[Entrada / Saída]]="Saída",FluxoCaixa10131514191827[[#This Row],[R$ (Valores)]]*-1,FluxoCaixa10131514191827[[#This Row],[R$ (Valores)]])</f>
        <v>-130</v>
      </c>
    </row>
    <row r="350" spans="2:12">
      <c r="B350" s="48" t="s">
        <v>2477</v>
      </c>
      <c r="C350" s="48" t="s">
        <v>3716</v>
      </c>
      <c r="D350" s="16">
        <v>46217</v>
      </c>
      <c r="E350" s="48" t="s">
        <v>2413</v>
      </c>
      <c r="F350" s="17" t="s">
        <v>2</v>
      </c>
      <c r="G350" s="17" t="s">
        <v>103</v>
      </c>
      <c r="H350" s="17" t="s">
        <v>2530</v>
      </c>
      <c r="I350" s="21">
        <v>472</v>
      </c>
      <c r="J350" s="17" t="s">
        <v>525</v>
      </c>
      <c r="K350" s="20">
        <f>IF(FluxoCaixa10131514191827[[#This Row],[Movimento ]]="Saldo Inicial",FluxoCaixa10131514191827[[#This Row],[R$ (Valores)]],K349+FluxoCaixa10131514191827[[#This Row],[Valores Receitas / Despesas]])</f>
        <v>-47088.829999999885</v>
      </c>
      <c r="L350" s="20">
        <f>IF(FluxoCaixa10131514191827[[#This Row],[Entrada / Saída]]="Saída",FluxoCaixa10131514191827[[#This Row],[R$ (Valores)]]*-1,FluxoCaixa10131514191827[[#This Row],[R$ (Valores)]])</f>
        <v>-472</v>
      </c>
    </row>
    <row r="351" spans="2:12">
      <c r="B351" s="48" t="s">
        <v>2477</v>
      </c>
      <c r="C351" s="48" t="s">
        <v>3716</v>
      </c>
      <c r="D351" s="16">
        <v>46217</v>
      </c>
      <c r="E351" s="48" t="s">
        <v>2413</v>
      </c>
      <c r="F351" s="17" t="s">
        <v>2</v>
      </c>
      <c r="G351" s="17" t="s">
        <v>510</v>
      </c>
      <c r="H351" s="17" t="s">
        <v>3846</v>
      </c>
      <c r="I351" s="21">
        <v>16666.66</v>
      </c>
      <c r="J351" s="17" t="s">
        <v>525</v>
      </c>
      <c r="K351" s="20">
        <f>IF(FluxoCaixa10131514191827[[#This Row],[Movimento ]]="Saldo Inicial",FluxoCaixa10131514191827[[#This Row],[R$ (Valores)]],K350+FluxoCaixa10131514191827[[#This Row],[Valores Receitas / Despesas]])</f>
        <v>-63755.489999999889</v>
      </c>
      <c r="L351" s="20">
        <f>IF(FluxoCaixa10131514191827[[#This Row],[Entrada / Saída]]="Saída",FluxoCaixa10131514191827[[#This Row],[R$ (Valores)]]*-1,FluxoCaixa10131514191827[[#This Row],[R$ (Valores)]])</f>
        <v>-16666.66</v>
      </c>
    </row>
    <row r="352" spans="2:12">
      <c r="B352" s="48" t="s">
        <v>2477</v>
      </c>
      <c r="C352" s="48" t="s">
        <v>3716</v>
      </c>
      <c r="D352" s="16">
        <v>46217</v>
      </c>
      <c r="E352" s="48" t="s">
        <v>2413</v>
      </c>
      <c r="F352" s="17" t="s">
        <v>2</v>
      </c>
      <c r="G352" s="17" t="s">
        <v>77</v>
      </c>
      <c r="H352" s="17" t="s">
        <v>3847</v>
      </c>
      <c r="I352" s="21">
        <v>287.38</v>
      </c>
      <c r="J352" s="17" t="s">
        <v>525</v>
      </c>
      <c r="K352" s="20">
        <f>IF(FluxoCaixa10131514191827[[#This Row],[Movimento ]]="Saldo Inicial",FluxoCaixa10131514191827[[#This Row],[R$ (Valores)]],K351+FluxoCaixa10131514191827[[#This Row],[Valores Receitas / Despesas]])</f>
        <v>-64042.869999999886</v>
      </c>
      <c r="L352" s="20">
        <f>IF(FluxoCaixa10131514191827[[#This Row],[Entrada / Saída]]="Saída",FluxoCaixa10131514191827[[#This Row],[R$ (Valores)]]*-1,FluxoCaixa10131514191827[[#This Row],[R$ (Valores)]])</f>
        <v>-287.38</v>
      </c>
    </row>
    <row r="353" spans="2:12">
      <c r="B353" s="48" t="s">
        <v>2477</v>
      </c>
      <c r="C353" s="48" t="s">
        <v>3716</v>
      </c>
      <c r="D353" s="16">
        <v>46217</v>
      </c>
      <c r="E353" s="48" t="s">
        <v>2413</v>
      </c>
      <c r="F353" s="17" t="s">
        <v>2</v>
      </c>
      <c r="G353" s="17" t="s">
        <v>78</v>
      </c>
      <c r="H353" s="17" t="s">
        <v>3848</v>
      </c>
      <c r="I353" s="21">
        <v>80</v>
      </c>
      <c r="J353" s="17" t="s">
        <v>525</v>
      </c>
      <c r="K353" s="20">
        <f>IF(FluxoCaixa10131514191827[[#This Row],[Movimento ]]="Saldo Inicial",FluxoCaixa10131514191827[[#This Row],[R$ (Valores)]],K352+FluxoCaixa10131514191827[[#This Row],[Valores Receitas / Despesas]])</f>
        <v>-64122.869999999886</v>
      </c>
      <c r="L353" s="20">
        <f>IF(FluxoCaixa10131514191827[[#This Row],[Entrada / Saída]]="Saída",FluxoCaixa10131514191827[[#This Row],[R$ (Valores)]]*-1,FluxoCaixa10131514191827[[#This Row],[R$ (Valores)]])</f>
        <v>-80</v>
      </c>
    </row>
    <row r="354" spans="2:12">
      <c r="B354" s="48" t="s">
        <v>2478</v>
      </c>
      <c r="C354" s="48" t="s">
        <v>3716</v>
      </c>
      <c r="D354" s="16">
        <v>46217</v>
      </c>
      <c r="E354" s="48" t="s">
        <v>2413</v>
      </c>
      <c r="F354" s="17" t="s">
        <v>1</v>
      </c>
      <c r="G354" s="17" t="s">
        <v>75</v>
      </c>
      <c r="H354" s="17" t="s">
        <v>75</v>
      </c>
      <c r="I354" s="21">
        <v>90000</v>
      </c>
      <c r="J354" s="17" t="s">
        <v>525</v>
      </c>
      <c r="K354" s="20">
        <f>IF(FluxoCaixa10131514191827[[#This Row],[Movimento ]]="Saldo Inicial",FluxoCaixa10131514191827[[#This Row],[R$ (Valores)]],K353+FluxoCaixa10131514191827[[#This Row],[Valores Receitas / Despesas]])</f>
        <v>25877.130000000114</v>
      </c>
      <c r="L354" s="20">
        <f>IF(FluxoCaixa10131514191827[[#This Row],[Entrada / Saída]]="Saída",FluxoCaixa10131514191827[[#This Row],[R$ (Valores)]]*-1,FluxoCaixa10131514191827[[#This Row],[R$ (Valores)]])</f>
        <v>90000</v>
      </c>
    </row>
    <row r="355" spans="2:12">
      <c r="B355" s="48" t="s">
        <v>2478</v>
      </c>
      <c r="C355" s="48" t="s">
        <v>3716</v>
      </c>
      <c r="D355" s="16">
        <v>46217</v>
      </c>
      <c r="E355" s="48" t="s">
        <v>2417</v>
      </c>
      <c r="F355" s="17" t="s">
        <v>2</v>
      </c>
      <c r="G355" s="17" t="s">
        <v>25</v>
      </c>
      <c r="H355" s="17" t="s">
        <v>3849</v>
      </c>
      <c r="I355" s="21">
        <v>616</v>
      </c>
      <c r="J355" s="17" t="s">
        <v>525</v>
      </c>
      <c r="K355" s="20">
        <f>IF(FluxoCaixa10131514191827[[#This Row],[Movimento ]]="Saldo Inicial",FluxoCaixa10131514191827[[#This Row],[R$ (Valores)]],K354+FluxoCaixa10131514191827[[#This Row],[Valores Receitas / Despesas]])</f>
        <v>25261.130000000114</v>
      </c>
      <c r="L355" s="20">
        <f>IF(FluxoCaixa10131514191827[[#This Row],[Entrada / Saída]]="Saída",FluxoCaixa10131514191827[[#This Row],[R$ (Valores)]]*-1,FluxoCaixa10131514191827[[#This Row],[R$ (Valores)]])</f>
        <v>-616</v>
      </c>
    </row>
    <row r="356" spans="2:12">
      <c r="B356" s="48" t="s">
        <v>2478</v>
      </c>
      <c r="C356" s="48" t="s">
        <v>3716</v>
      </c>
      <c r="D356" s="16">
        <v>46217</v>
      </c>
      <c r="E356" s="48" t="s">
        <v>2417</v>
      </c>
      <c r="F356" s="17" t="s">
        <v>2</v>
      </c>
      <c r="G356" s="17" t="s">
        <v>25</v>
      </c>
      <c r="H356" s="17" t="s">
        <v>3849</v>
      </c>
      <c r="I356" s="21">
        <v>120</v>
      </c>
      <c r="J356" s="17" t="s">
        <v>525</v>
      </c>
      <c r="K356" s="20">
        <f>IF(FluxoCaixa10131514191827[[#This Row],[Movimento ]]="Saldo Inicial",FluxoCaixa10131514191827[[#This Row],[R$ (Valores)]],K355+FluxoCaixa10131514191827[[#This Row],[Valores Receitas / Despesas]])</f>
        <v>25141.130000000114</v>
      </c>
      <c r="L356" s="20">
        <f>IF(FluxoCaixa10131514191827[[#This Row],[Entrada / Saída]]="Saída",FluxoCaixa10131514191827[[#This Row],[R$ (Valores)]]*-1,FluxoCaixa10131514191827[[#This Row],[R$ (Valores)]])</f>
        <v>-120</v>
      </c>
    </row>
    <row r="357" spans="2:12">
      <c r="B357" s="48" t="s">
        <v>2478</v>
      </c>
      <c r="C357" s="48" t="s">
        <v>3716</v>
      </c>
      <c r="D357" s="16">
        <v>46217</v>
      </c>
      <c r="E357" s="48" t="s">
        <v>2417</v>
      </c>
      <c r="F357" s="17" t="s">
        <v>2</v>
      </c>
      <c r="G357" s="17" t="s">
        <v>70</v>
      </c>
      <c r="H357" s="17" t="s">
        <v>766</v>
      </c>
      <c r="I357" s="21">
        <v>1500</v>
      </c>
      <c r="J357" s="17" t="s">
        <v>525</v>
      </c>
      <c r="K357" s="20">
        <f>IF(FluxoCaixa10131514191827[[#This Row],[Movimento ]]="Saldo Inicial",FluxoCaixa10131514191827[[#This Row],[R$ (Valores)]],K356+FluxoCaixa10131514191827[[#This Row],[Valores Receitas / Despesas]])</f>
        <v>23641.130000000114</v>
      </c>
      <c r="L357" s="20">
        <f>IF(FluxoCaixa10131514191827[[#This Row],[Entrada / Saída]]="Saída",FluxoCaixa10131514191827[[#This Row],[R$ (Valores)]]*-1,FluxoCaixa10131514191827[[#This Row],[R$ (Valores)]])</f>
        <v>-1500</v>
      </c>
    </row>
    <row r="358" spans="2:12">
      <c r="B358" s="48" t="s">
        <v>2478</v>
      </c>
      <c r="C358" s="48" t="s">
        <v>3716</v>
      </c>
      <c r="D358" s="16">
        <v>46217</v>
      </c>
      <c r="E358" s="48" t="s">
        <v>2413</v>
      </c>
      <c r="F358" s="17" t="s">
        <v>2</v>
      </c>
      <c r="G358" s="17" t="s">
        <v>511</v>
      </c>
      <c r="H358" s="17" t="s">
        <v>3850</v>
      </c>
      <c r="I358" s="21">
        <v>450</v>
      </c>
      <c r="J358" s="17" t="s">
        <v>525</v>
      </c>
      <c r="K358" s="20">
        <f>IF(FluxoCaixa10131514191827[[#This Row],[Movimento ]]="Saldo Inicial",FluxoCaixa10131514191827[[#This Row],[R$ (Valores)]],K357+FluxoCaixa10131514191827[[#This Row],[Valores Receitas / Despesas]])</f>
        <v>23191.130000000114</v>
      </c>
      <c r="L358" s="20">
        <f>IF(FluxoCaixa10131514191827[[#This Row],[Entrada / Saída]]="Saída",FluxoCaixa10131514191827[[#This Row],[R$ (Valores)]]*-1,FluxoCaixa10131514191827[[#This Row],[R$ (Valores)]])</f>
        <v>-450</v>
      </c>
    </row>
    <row r="359" spans="2:12">
      <c r="B359" s="48" t="s">
        <v>2478</v>
      </c>
      <c r="C359" s="48" t="s">
        <v>3716</v>
      </c>
      <c r="D359" s="16">
        <v>46217</v>
      </c>
      <c r="E359" s="48" t="s">
        <v>2413</v>
      </c>
      <c r="F359" s="17" t="s">
        <v>2</v>
      </c>
      <c r="G359" s="17" t="s">
        <v>79</v>
      </c>
      <c r="H359" s="17" t="s">
        <v>3851</v>
      </c>
      <c r="I359" s="21">
        <v>717.43</v>
      </c>
      <c r="J359" s="17" t="s">
        <v>525</v>
      </c>
      <c r="K359" s="20">
        <f>IF(FluxoCaixa10131514191827[[#This Row],[Movimento ]]="Saldo Inicial",FluxoCaixa10131514191827[[#This Row],[R$ (Valores)]],K358+FluxoCaixa10131514191827[[#This Row],[Valores Receitas / Despesas]])</f>
        <v>22473.700000000114</v>
      </c>
      <c r="L359" s="20">
        <f>IF(FluxoCaixa10131514191827[[#This Row],[Entrada / Saída]]="Saída",FluxoCaixa10131514191827[[#This Row],[R$ (Valores)]]*-1,FluxoCaixa10131514191827[[#This Row],[R$ (Valores)]])</f>
        <v>-717.43</v>
      </c>
    </row>
    <row r="360" spans="2:12">
      <c r="B360" s="48" t="s">
        <v>2478</v>
      </c>
      <c r="C360" s="48" t="s">
        <v>3716</v>
      </c>
      <c r="D360" s="16">
        <v>46217</v>
      </c>
      <c r="E360" s="48" t="s">
        <v>2417</v>
      </c>
      <c r="F360" s="17" t="s">
        <v>2</v>
      </c>
      <c r="G360" s="17" t="s">
        <v>61</v>
      </c>
      <c r="H360" s="17" t="s">
        <v>3852</v>
      </c>
      <c r="I360" s="21">
        <v>600</v>
      </c>
      <c r="J360" s="17" t="s">
        <v>525</v>
      </c>
      <c r="K360" s="20">
        <f>IF(FluxoCaixa10131514191827[[#This Row],[Movimento ]]="Saldo Inicial",FluxoCaixa10131514191827[[#This Row],[R$ (Valores)]],K359+FluxoCaixa10131514191827[[#This Row],[Valores Receitas / Despesas]])</f>
        <v>21873.700000000114</v>
      </c>
      <c r="L360" s="20">
        <f>IF(FluxoCaixa10131514191827[[#This Row],[Entrada / Saída]]="Saída",FluxoCaixa10131514191827[[#This Row],[R$ (Valores)]]*-1,FluxoCaixa10131514191827[[#This Row],[R$ (Valores)]])</f>
        <v>-600</v>
      </c>
    </row>
    <row r="361" spans="2:12">
      <c r="B361" s="48" t="s">
        <v>2477</v>
      </c>
      <c r="C361" s="48" t="s">
        <v>3716</v>
      </c>
      <c r="D361" s="16">
        <v>46217</v>
      </c>
      <c r="E361" s="48" t="s">
        <v>2417</v>
      </c>
      <c r="F361" s="17" t="s">
        <v>2</v>
      </c>
      <c r="G361" s="17" t="s">
        <v>70</v>
      </c>
      <c r="H361" s="17" t="s">
        <v>2441</v>
      </c>
      <c r="I361" s="21">
        <v>3000</v>
      </c>
      <c r="J361" s="17" t="s">
        <v>525</v>
      </c>
      <c r="K361" s="20">
        <f>IF(FluxoCaixa10131514191827[[#This Row],[Movimento ]]="Saldo Inicial",FluxoCaixa10131514191827[[#This Row],[R$ (Valores)]],K360+FluxoCaixa10131514191827[[#This Row],[Valores Receitas / Despesas]])</f>
        <v>18873.700000000114</v>
      </c>
      <c r="L361" s="20">
        <f>IF(FluxoCaixa10131514191827[[#This Row],[Entrada / Saída]]="Saída",FluxoCaixa10131514191827[[#This Row],[R$ (Valores)]]*-1,FluxoCaixa10131514191827[[#This Row],[R$ (Valores)]])</f>
        <v>-3000</v>
      </c>
    </row>
    <row r="362" spans="2:12">
      <c r="B362" s="48" t="s">
        <v>2478</v>
      </c>
      <c r="C362" s="48" t="s">
        <v>3716</v>
      </c>
      <c r="D362" s="16">
        <v>46217</v>
      </c>
      <c r="E362" s="48" t="s">
        <v>2413</v>
      </c>
      <c r="F362" s="17" t="s">
        <v>2</v>
      </c>
      <c r="G362" s="17" t="s">
        <v>507</v>
      </c>
      <c r="H362" s="17" t="s">
        <v>3853</v>
      </c>
      <c r="I362" s="21">
        <v>68.17</v>
      </c>
      <c r="J362" s="17" t="s">
        <v>525</v>
      </c>
      <c r="K362" s="20">
        <f>IF(FluxoCaixa10131514191827[[#This Row],[Movimento ]]="Saldo Inicial",FluxoCaixa10131514191827[[#This Row],[R$ (Valores)]],K361+FluxoCaixa10131514191827[[#This Row],[Valores Receitas / Despesas]])</f>
        <v>18805.530000000115</v>
      </c>
      <c r="L362" s="20">
        <f>IF(FluxoCaixa10131514191827[[#This Row],[Entrada / Saída]]="Saída",FluxoCaixa10131514191827[[#This Row],[R$ (Valores)]]*-1,FluxoCaixa10131514191827[[#This Row],[R$ (Valores)]])</f>
        <v>-68.17</v>
      </c>
    </row>
    <row r="363" spans="2:12">
      <c r="B363" s="48" t="s">
        <v>2478</v>
      </c>
      <c r="C363" s="48" t="s">
        <v>3716</v>
      </c>
      <c r="D363" s="16">
        <v>46217</v>
      </c>
      <c r="E363" s="48" t="s">
        <v>2413</v>
      </c>
      <c r="F363" s="17" t="s">
        <v>2</v>
      </c>
      <c r="G363" s="17" t="s">
        <v>507</v>
      </c>
      <c r="H363" s="17" t="s">
        <v>3854</v>
      </c>
      <c r="I363" s="21">
        <v>68.17</v>
      </c>
      <c r="J363" s="17" t="s">
        <v>525</v>
      </c>
      <c r="K363" s="20">
        <f>IF(FluxoCaixa10131514191827[[#This Row],[Movimento ]]="Saldo Inicial",FluxoCaixa10131514191827[[#This Row],[R$ (Valores)]],K362+FluxoCaixa10131514191827[[#This Row],[Valores Receitas / Despesas]])</f>
        <v>18737.360000000117</v>
      </c>
      <c r="L363" s="20">
        <f>IF(FluxoCaixa10131514191827[[#This Row],[Entrada / Saída]]="Saída",FluxoCaixa10131514191827[[#This Row],[R$ (Valores)]]*-1,FluxoCaixa10131514191827[[#This Row],[R$ (Valores)]])</f>
        <v>-68.17</v>
      </c>
    </row>
    <row r="364" spans="2:12">
      <c r="B364" s="48" t="s">
        <v>2478</v>
      </c>
      <c r="C364" s="48" t="s">
        <v>3716</v>
      </c>
      <c r="D364" s="16">
        <v>46217</v>
      </c>
      <c r="E364" s="48" t="s">
        <v>2413</v>
      </c>
      <c r="F364" s="17" t="s">
        <v>2</v>
      </c>
      <c r="G364" s="17" t="s">
        <v>507</v>
      </c>
      <c r="H364" s="17" t="s">
        <v>3855</v>
      </c>
      <c r="I364" s="21">
        <v>68.17</v>
      </c>
      <c r="J364" s="17" t="s">
        <v>525</v>
      </c>
      <c r="K364" s="20">
        <f>IF(FluxoCaixa10131514191827[[#This Row],[Movimento ]]="Saldo Inicial",FluxoCaixa10131514191827[[#This Row],[R$ (Valores)]],K363+FluxoCaixa10131514191827[[#This Row],[Valores Receitas / Despesas]])</f>
        <v>18669.190000000119</v>
      </c>
      <c r="L364" s="20">
        <f>IF(FluxoCaixa10131514191827[[#This Row],[Entrada / Saída]]="Saída",FluxoCaixa10131514191827[[#This Row],[R$ (Valores)]]*-1,FluxoCaixa10131514191827[[#This Row],[R$ (Valores)]])</f>
        <v>-68.17</v>
      </c>
    </row>
    <row r="365" spans="2:12">
      <c r="B365" s="48" t="s">
        <v>2478</v>
      </c>
      <c r="C365" s="48" t="s">
        <v>3716</v>
      </c>
      <c r="D365" s="16">
        <v>46217</v>
      </c>
      <c r="E365" s="48" t="s">
        <v>2413</v>
      </c>
      <c r="F365" s="17" t="s">
        <v>2</v>
      </c>
      <c r="G365" s="17" t="s">
        <v>507</v>
      </c>
      <c r="H365" s="17" t="s">
        <v>3856</v>
      </c>
      <c r="I365" s="21">
        <v>68.17</v>
      </c>
      <c r="J365" s="17" t="s">
        <v>525</v>
      </c>
      <c r="K365" s="20">
        <f>IF(FluxoCaixa10131514191827[[#This Row],[Movimento ]]="Saldo Inicial",FluxoCaixa10131514191827[[#This Row],[R$ (Valores)]],K364+FluxoCaixa10131514191827[[#This Row],[Valores Receitas / Despesas]])</f>
        <v>18601.02000000012</v>
      </c>
      <c r="L365" s="20">
        <f>IF(FluxoCaixa10131514191827[[#This Row],[Entrada / Saída]]="Saída",FluxoCaixa10131514191827[[#This Row],[R$ (Valores)]]*-1,FluxoCaixa10131514191827[[#This Row],[R$ (Valores)]])</f>
        <v>-68.17</v>
      </c>
    </row>
    <row r="366" spans="2:12">
      <c r="B366" s="48" t="s">
        <v>2478</v>
      </c>
      <c r="C366" s="48" t="s">
        <v>3716</v>
      </c>
      <c r="D366" s="16">
        <v>46217</v>
      </c>
      <c r="E366" s="48" t="s">
        <v>2413</v>
      </c>
      <c r="F366" s="17" t="s">
        <v>2</v>
      </c>
      <c r="G366" s="17" t="s">
        <v>507</v>
      </c>
      <c r="H366" s="17" t="s">
        <v>3857</v>
      </c>
      <c r="I366" s="21">
        <v>68.17</v>
      </c>
      <c r="J366" s="17" t="s">
        <v>525</v>
      </c>
      <c r="K366" s="20">
        <f>IF(FluxoCaixa10131514191827[[#This Row],[Movimento ]]="Saldo Inicial",FluxoCaixa10131514191827[[#This Row],[R$ (Valores)]],K365+FluxoCaixa10131514191827[[#This Row],[Valores Receitas / Despesas]])</f>
        <v>18532.850000000122</v>
      </c>
      <c r="L366" s="20">
        <f>IF(FluxoCaixa10131514191827[[#This Row],[Entrada / Saída]]="Saída",FluxoCaixa10131514191827[[#This Row],[R$ (Valores)]]*-1,FluxoCaixa10131514191827[[#This Row],[R$ (Valores)]])</f>
        <v>-68.17</v>
      </c>
    </row>
    <row r="367" spans="2:12">
      <c r="B367" s="48" t="s">
        <v>2478</v>
      </c>
      <c r="C367" s="48" t="s">
        <v>3716</v>
      </c>
      <c r="D367" s="16">
        <v>46217</v>
      </c>
      <c r="E367" s="48" t="s">
        <v>2413</v>
      </c>
      <c r="F367" s="17" t="s">
        <v>2</v>
      </c>
      <c r="G367" s="17" t="s">
        <v>507</v>
      </c>
      <c r="H367" s="17" t="s">
        <v>3858</v>
      </c>
      <c r="I367" s="21">
        <v>68.17</v>
      </c>
      <c r="J367" s="17" t="s">
        <v>525</v>
      </c>
      <c r="K367" s="20">
        <f>IF(FluxoCaixa10131514191827[[#This Row],[Movimento ]]="Saldo Inicial",FluxoCaixa10131514191827[[#This Row],[R$ (Valores)]],K366+FluxoCaixa10131514191827[[#This Row],[Valores Receitas / Despesas]])</f>
        <v>18464.680000000124</v>
      </c>
      <c r="L367" s="20">
        <f>IF(FluxoCaixa10131514191827[[#This Row],[Entrada / Saída]]="Saída",FluxoCaixa10131514191827[[#This Row],[R$ (Valores)]]*-1,FluxoCaixa10131514191827[[#This Row],[R$ (Valores)]])</f>
        <v>-68.17</v>
      </c>
    </row>
    <row r="368" spans="2:12">
      <c r="B368" s="48" t="s">
        <v>2478</v>
      </c>
      <c r="C368" s="48" t="s">
        <v>3716</v>
      </c>
      <c r="D368" s="16">
        <v>46217</v>
      </c>
      <c r="E368" s="48" t="s">
        <v>2413</v>
      </c>
      <c r="F368" s="17" t="s">
        <v>2</v>
      </c>
      <c r="G368" s="17" t="s">
        <v>507</v>
      </c>
      <c r="H368" s="17" t="s">
        <v>3859</v>
      </c>
      <c r="I368" s="21">
        <v>68.17</v>
      </c>
      <c r="J368" s="17" t="s">
        <v>525</v>
      </c>
      <c r="K368" s="20">
        <f>IF(FluxoCaixa10131514191827[[#This Row],[Movimento ]]="Saldo Inicial",FluxoCaixa10131514191827[[#This Row],[R$ (Valores)]],K367+FluxoCaixa10131514191827[[#This Row],[Valores Receitas / Despesas]])</f>
        <v>18396.510000000126</v>
      </c>
      <c r="L368" s="20">
        <f>IF(FluxoCaixa10131514191827[[#This Row],[Entrada / Saída]]="Saída",FluxoCaixa10131514191827[[#This Row],[R$ (Valores)]]*-1,FluxoCaixa10131514191827[[#This Row],[R$ (Valores)]])</f>
        <v>-68.17</v>
      </c>
    </row>
    <row r="369" spans="2:12">
      <c r="B369" s="48" t="s">
        <v>2478</v>
      </c>
      <c r="C369" s="48" t="s">
        <v>3716</v>
      </c>
      <c r="D369" s="16">
        <v>46218</v>
      </c>
      <c r="E369" s="48" t="s">
        <v>2413</v>
      </c>
      <c r="F369" s="17" t="s">
        <v>2</v>
      </c>
      <c r="G369" s="17" t="s">
        <v>24</v>
      </c>
      <c r="H369" s="17" t="s">
        <v>3227</v>
      </c>
      <c r="I369" s="21">
        <v>62755.28</v>
      </c>
      <c r="J369" s="17" t="s">
        <v>525</v>
      </c>
      <c r="K369" s="20">
        <f>IF(FluxoCaixa10131514191827[[#This Row],[Movimento ]]="Saldo Inicial",FluxoCaixa10131514191827[[#This Row],[R$ (Valores)]],K368+FluxoCaixa10131514191827[[#This Row],[Valores Receitas / Despesas]])</f>
        <v>-44358.769999999873</v>
      </c>
      <c r="L369" s="20">
        <f>IF(FluxoCaixa10131514191827[[#This Row],[Entrada / Saída]]="Saída",FluxoCaixa10131514191827[[#This Row],[R$ (Valores)]]*-1,FluxoCaixa10131514191827[[#This Row],[R$ (Valores)]])</f>
        <v>-62755.28</v>
      </c>
    </row>
    <row r="370" spans="2:12">
      <c r="B370" s="48" t="s">
        <v>2477</v>
      </c>
      <c r="C370" s="48" t="s">
        <v>3716</v>
      </c>
      <c r="D370" s="16">
        <v>46218</v>
      </c>
      <c r="E370" s="48" t="s">
        <v>2413</v>
      </c>
      <c r="F370" s="17" t="s">
        <v>2</v>
      </c>
      <c r="G370" s="17" t="s">
        <v>105</v>
      </c>
      <c r="H370" s="17" t="s">
        <v>2682</v>
      </c>
      <c r="I370" s="21">
        <v>397</v>
      </c>
      <c r="J370" s="17" t="s">
        <v>525</v>
      </c>
      <c r="K370" s="20">
        <f>IF(FluxoCaixa10131514191827[[#This Row],[Movimento ]]="Saldo Inicial",FluxoCaixa10131514191827[[#This Row],[R$ (Valores)]],K369+FluxoCaixa10131514191827[[#This Row],[Valores Receitas / Despesas]])</f>
        <v>-44755.769999999873</v>
      </c>
      <c r="L370" s="20">
        <f>IF(FluxoCaixa10131514191827[[#This Row],[Entrada / Saída]]="Saída",FluxoCaixa10131514191827[[#This Row],[R$ (Valores)]]*-1,FluxoCaixa10131514191827[[#This Row],[R$ (Valores)]])</f>
        <v>-397</v>
      </c>
    </row>
    <row r="371" spans="2:12">
      <c r="B371" s="48" t="s">
        <v>2477</v>
      </c>
      <c r="C371" s="48" t="s">
        <v>3716</v>
      </c>
      <c r="D371" s="16">
        <v>46218</v>
      </c>
      <c r="E371" s="48" t="s">
        <v>2413</v>
      </c>
      <c r="F371" s="17" t="s">
        <v>2</v>
      </c>
      <c r="G371" s="17" t="s">
        <v>21</v>
      </c>
      <c r="H371" s="17" t="s">
        <v>3866</v>
      </c>
      <c r="I371" s="21">
        <v>1935</v>
      </c>
      <c r="J371" s="17" t="s">
        <v>525</v>
      </c>
      <c r="K371" s="20">
        <f>IF(FluxoCaixa10131514191827[[#This Row],[Movimento ]]="Saldo Inicial",FluxoCaixa10131514191827[[#This Row],[R$ (Valores)]],K370+FluxoCaixa10131514191827[[#This Row],[Valores Receitas / Despesas]])</f>
        <v>-46690.769999999873</v>
      </c>
      <c r="L371" s="20">
        <f>IF(FluxoCaixa10131514191827[[#This Row],[Entrada / Saída]]="Saída",FluxoCaixa10131514191827[[#This Row],[R$ (Valores)]]*-1,FluxoCaixa10131514191827[[#This Row],[R$ (Valores)]])</f>
        <v>-1935</v>
      </c>
    </row>
    <row r="372" spans="2:12">
      <c r="B372" s="48" t="s">
        <v>2477</v>
      </c>
      <c r="C372" s="48" t="s">
        <v>3716</v>
      </c>
      <c r="D372" s="16">
        <v>46218</v>
      </c>
      <c r="E372" s="48" t="s">
        <v>2413</v>
      </c>
      <c r="F372" s="17" t="s">
        <v>2</v>
      </c>
      <c r="G372" s="17" t="s">
        <v>21</v>
      </c>
      <c r="H372" s="17" t="s">
        <v>3866</v>
      </c>
      <c r="I372" s="21">
        <v>119.3</v>
      </c>
      <c r="J372" s="17" t="s">
        <v>525</v>
      </c>
      <c r="K372" s="20">
        <f>IF(FluxoCaixa10131514191827[[#This Row],[Movimento ]]="Saldo Inicial",FluxoCaixa10131514191827[[#This Row],[R$ (Valores)]],K371+FluxoCaixa10131514191827[[#This Row],[Valores Receitas / Despesas]])</f>
        <v>-46810.069999999876</v>
      </c>
      <c r="L372" s="20">
        <f>IF(FluxoCaixa10131514191827[[#This Row],[Entrada / Saída]]="Saída",FluxoCaixa10131514191827[[#This Row],[R$ (Valores)]]*-1,FluxoCaixa10131514191827[[#This Row],[R$ (Valores)]])</f>
        <v>-119.3</v>
      </c>
    </row>
    <row r="373" spans="2:12">
      <c r="B373" s="48" t="s">
        <v>2477</v>
      </c>
      <c r="C373" s="48" t="s">
        <v>3716</v>
      </c>
      <c r="D373" s="16">
        <v>46218</v>
      </c>
      <c r="E373" s="48" t="s">
        <v>2413</v>
      </c>
      <c r="F373" s="17" t="s">
        <v>2</v>
      </c>
      <c r="G373" s="17" t="s">
        <v>105</v>
      </c>
      <c r="H373" s="17" t="s">
        <v>2684</v>
      </c>
      <c r="I373" s="21">
        <v>3481.83</v>
      </c>
      <c r="J373" s="17" t="s">
        <v>525</v>
      </c>
      <c r="K373" s="20">
        <f>IF(FluxoCaixa10131514191827[[#This Row],[Movimento ]]="Saldo Inicial",FluxoCaixa10131514191827[[#This Row],[R$ (Valores)]],K372+FluxoCaixa10131514191827[[#This Row],[Valores Receitas / Despesas]])</f>
        <v>-50291.899999999878</v>
      </c>
      <c r="L373" s="20">
        <f>IF(FluxoCaixa10131514191827[[#This Row],[Entrada / Saída]]="Saída",FluxoCaixa10131514191827[[#This Row],[R$ (Valores)]]*-1,FluxoCaixa10131514191827[[#This Row],[R$ (Valores)]])</f>
        <v>-3481.83</v>
      </c>
    </row>
    <row r="374" spans="2:12">
      <c r="B374" s="48" t="s">
        <v>2477</v>
      </c>
      <c r="C374" s="48" t="s">
        <v>3716</v>
      </c>
      <c r="D374" s="16">
        <v>46218</v>
      </c>
      <c r="E374" s="48" t="s">
        <v>2413</v>
      </c>
      <c r="F374" s="17" t="s">
        <v>2</v>
      </c>
      <c r="G374" s="17" t="s">
        <v>353</v>
      </c>
      <c r="H374" s="17" t="s">
        <v>3867</v>
      </c>
      <c r="I374" s="21">
        <v>7511.31</v>
      </c>
      <c r="J374" s="17" t="s">
        <v>525</v>
      </c>
      <c r="K374" s="20">
        <f>IF(FluxoCaixa10131514191827[[#This Row],[Movimento ]]="Saldo Inicial",FluxoCaixa10131514191827[[#This Row],[R$ (Valores)]],K373+FluxoCaixa10131514191827[[#This Row],[Valores Receitas / Despesas]])</f>
        <v>-57803.209999999875</v>
      </c>
      <c r="L374" s="20">
        <f>IF(FluxoCaixa10131514191827[[#This Row],[Entrada / Saída]]="Saída",FluxoCaixa10131514191827[[#This Row],[R$ (Valores)]]*-1,FluxoCaixa10131514191827[[#This Row],[R$ (Valores)]])</f>
        <v>-7511.31</v>
      </c>
    </row>
    <row r="375" spans="2:12">
      <c r="B375" s="48" t="s">
        <v>2477</v>
      </c>
      <c r="C375" s="48" t="s">
        <v>3716</v>
      </c>
      <c r="D375" s="16">
        <v>46218</v>
      </c>
      <c r="E375" s="48" t="s">
        <v>2413</v>
      </c>
      <c r="F375" s="17" t="s">
        <v>2</v>
      </c>
      <c r="G375" s="17" t="s">
        <v>70</v>
      </c>
      <c r="H375" s="17" t="s">
        <v>828</v>
      </c>
      <c r="I375" s="21">
        <v>10853.8</v>
      </c>
      <c r="J375" s="17" t="s">
        <v>525</v>
      </c>
      <c r="K375" s="20">
        <f>IF(FluxoCaixa10131514191827[[#This Row],[Movimento ]]="Saldo Inicial",FluxoCaixa10131514191827[[#This Row],[R$ (Valores)]],K374+FluxoCaixa10131514191827[[#This Row],[Valores Receitas / Despesas]])</f>
        <v>-68657.009999999878</v>
      </c>
      <c r="L375" s="20">
        <f>IF(FluxoCaixa10131514191827[[#This Row],[Entrada / Saída]]="Saída",FluxoCaixa10131514191827[[#This Row],[R$ (Valores)]]*-1,FluxoCaixa10131514191827[[#This Row],[R$ (Valores)]])</f>
        <v>-10853.8</v>
      </c>
    </row>
    <row r="376" spans="2:12">
      <c r="B376" s="48" t="s">
        <v>2477</v>
      </c>
      <c r="C376" s="48" t="s">
        <v>3716</v>
      </c>
      <c r="D376" s="16">
        <v>46218</v>
      </c>
      <c r="E376" s="48" t="s">
        <v>2413</v>
      </c>
      <c r="F376" s="17" t="s">
        <v>2</v>
      </c>
      <c r="G376" s="17" t="s">
        <v>70</v>
      </c>
      <c r="H376" s="17" t="s">
        <v>2651</v>
      </c>
      <c r="I376" s="21">
        <v>19334.400000000001</v>
      </c>
      <c r="J376" s="17" t="s">
        <v>525</v>
      </c>
      <c r="K376" s="20">
        <f>IF(FluxoCaixa10131514191827[[#This Row],[Movimento ]]="Saldo Inicial",FluxoCaixa10131514191827[[#This Row],[R$ (Valores)]],K375+FluxoCaixa10131514191827[[#This Row],[Valores Receitas / Despesas]])</f>
        <v>-87991.409999999887</v>
      </c>
      <c r="L376" s="20">
        <f>IF(FluxoCaixa10131514191827[[#This Row],[Entrada / Saída]]="Saída",FluxoCaixa10131514191827[[#This Row],[R$ (Valores)]]*-1,FluxoCaixa10131514191827[[#This Row],[R$ (Valores)]])</f>
        <v>-19334.400000000001</v>
      </c>
    </row>
    <row r="377" spans="2:12">
      <c r="B377" s="48" t="s">
        <v>2477</v>
      </c>
      <c r="C377" s="48" t="s">
        <v>3716</v>
      </c>
      <c r="D377" s="16">
        <v>46218</v>
      </c>
      <c r="E377" s="48" t="s">
        <v>2413</v>
      </c>
      <c r="F377" s="17" t="s">
        <v>2</v>
      </c>
      <c r="G377" s="17" t="s">
        <v>70</v>
      </c>
      <c r="H377" s="17" t="s">
        <v>2946</v>
      </c>
      <c r="I377" s="21">
        <v>320</v>
      </c>
      <c r="J377" s="17" t="s">
        <v>525</v>
      </c>
      <c r="K377" s="20">
        <f>IF(FluxoCaixa10131514191827[[#This Row],[Movimento ]]="Saldo Inicial",FluxoCaixa10131514191827[[#This Row],[R$ (Valores)]],K376+FluxoCaixa10131514191827[[#This Row],[Valores Receitas / Despesas]])</f>
        <v>-88311.409999999887</v>
      </c>
      <c r="L377" s="20">
        <f>IF(FluxoCaixa10131514191827[[#This Row],[Entrada / Saída]]="Saída",FluxoCaixa10131514191827[[#This Row],[R$ (Valores)]]*-1,FluxoCaixa10131514191827[[#This Row],[R$ (Valores)]])</f>
        <v>-320</v>
      </c>
    </row>
    <row r="378" spans="2:12">
      <c r="B378" s="48" t="s">
        <v>2477</v>
      </c>
      <c r="C378" s="48" t="s">
        <v>3716</v>
      </c>
      <c r="D378" s="16">
        <v>46218</v>
      </c>
      <c r="E378" s="48" t="s">
        <v>2413</v>
      </c>
      <c r="F378" s="17" t="s">
        <v>2</v>
      </c>
      <c r="G378" s="17" t="s">
        <v>37</v>
      </c>
      <c r="H378" s="17" t="s">
        <v>1726</v>
      </c>
      <c r="I378" s="21">
        <v>2100</v>
      </c>
      <c r="J378" s="17" t="s">
        <v>525</v>
      </c>
      <c r="K378" s="20">
        <f>IF(FluxoCaixa10131514191827[[#This Row],[Movimento ]]="Saldo Inicial",FluxoCaixa10131514191827[[#This Row],[R$ (Valores)]],K377+FluxoCaixa10131514191827[[#This Row],[Valores Receitas / Despesas]])</f>
        <v>-90411.409999999887</v>
      </c>
      <c r="L378" s="20">
        <f>IF(FluxoCaixa10131514191827[[#This Row],[Entrada / Saída]]="Saída",FluxoCaixa10131514191827[[#This Row],[R$ (Valores)]]*-1,FluxoCaixa10131514191827[[#This Row],[R$ (Valores)]])</f>
        <v>-2100</v>
      </c>
    </row>
    <row r="379" spans="2:12">
      <c r="B379" s="48" t="s">
        <v>2478</v>
      </c>
      <c r="C379" s="48" t="s">
        <v>3716</v>
      </c>
      <c r="D379" s="16">
        <v>46218</v>
      </c>
      <c r="E379" s="48" t="s">
        <v>2413</v>
      </c>
      <c r="F379" s="17" t="s">
        <v>1</v>
      </c>
      <c r="G379" s="17" t="s">
        <v>75</v>
      </c>
      <c r="H379" s="17" t="s">
        <v>75</v>
      </c>
      <c r="I379" s="21">
        <v>125000</v>
      </c>
      <c r="J379" s="17" t="s">
        <v>525</v>
      </c>
      <c r="K379" s="20">
        <f>IF(FluxoCaixa10131514191827[[#This Row],[Movimento ]]="Saldo Inicial",FluxoCaixa10131514191827[[#This Row],[R$ (Valores)]],K378+FluxoCaixa10131514191827[[#This Row],[Valores Receitas / Despesas]])</f>
        <v>34588.590000000113</v>
      </c>
      <c r="L379" s="20">
        <f>IF(FluxoCaixa10131514191827[[#This Row],[Entrada / Saída]]="Saída",FluxoCaixa10131514191827[[#This Row],[R$ (Valores)]]*-1,FluxoCaixa10131514191827[[#This Row],[R$ (Valores)]])</f>
        <v>125000</v>
      </c>
    </row>
    <row r="380" spans="2:12">
      <c r="B380" s="48" t="s">
        <v>2478</v>
      </c>
      <c r="C380" s="48" t="s">
        <v>3716</v>
      </c>
      <c r="D380" s="16">
        <v>46218</v>
      </c>
      <c r="E380" s="48" t="s">
        <v>2413</v>
      </c>
      <c r="F380" s="17" t="s">
        <v>2</v>
      </c>
      <c r="G380" s="17" t="s">
        <v>507</v>
      </c>
      <c r="H380" s="17" t="s">
        <v>3868</v>
      </c>
      <c r="I380" s="21">
        <v>68.17</v>
      </c>
      <c r="J380" s="17" t="s">
        <v>525</v>
      </c>
      <c r="K380" s="20">
        <f>IF(FluxoCaixa10131514191827[[#This Row],[Movimento ]]="Saldo Inicial",FluxoCaixa10131514191827[[#This Row],[R$ (Valores)]],K379+FluxoCaixa10131514191827[[#This Row],[Valores Receitas / Despesas]])</f>
        <v>34520.420000000115</v>
      </c>
      <c r="L380" s="20">
        <f>IF(FluxoCaixa10131514191827[[#This Row],[Entrada / Saída]]="Saída",FluxoCaixa10131514191827[[#This Row],[R$ (Valores)]]*-1,FluxoCaixa10131514191827[[#This Row],[R$ (Valores)]])</f>
        <v>-68.17</v>
      </c>
    </row>
    <row r="381" spans="2:12">
      <c r="B381" s="48" t="s">
        <v>2478</v>
      </c>
      <c r="C381" s="48" t="s">
        <v>3716</v>
      </c>
      <c r="D381" s="16">
        <v>46218</v>
      </c>
      <c r="E381" s="48" t="s">
        <v>2413</v>
      </c>
      <c r="F381" s="17" t="s">
        <v>2</v>
      </c>
      <c r="G381" s="17" t="s">
        <v>507</v>
      </c>
      <c r="H381" s="17" t="s">
        <v>3869</v>
      </c>
      <c r="I381" s="21">
        <v>68.17</v>
      </c>
      <c r="J381" s="17" t="s">
        <v>525</v>
      </c>
      <c r="K381" s="20">
        <f>IF(FluxoCaixa10131514191827[[#This Row],[Movimento ]]="Saldo Inicial",FluxoCaixa10131514191827[[#This Row],[R$ (Valores)]],K380+FluxoCaixa10131514191827[[#This Row],[Valores Receitas / Despesas]])</f>
        <v>34452.250000000116</v>
      </c>
      <c r="L381" s="20">
        <f>IF(FluxoCaixa10131514191827[[#This Row],[Entrada / Saída]]="Saída",FluxoCaixa10131514191827[[#This Row],[R$ (Valores)]]*-1,FluxoCaixa10131514191827[[#This Row],[R$ (Valores)]])</f>
        <v>-68.17</v>
      </c>
    </row>
    <row r="382" spans="2:12">
      <c r="B382" s="48" t="s">
        <v>2478</v>
      </c>
      <c r="C382" s="48" t="s">
        <v>3716</v>
      </c>
      <c r="D382" s="16">
        <v>46218</v>
      </c>
      <c r="E382" s="48" t="s">
        <v>2413</v>
      </c>
      <c r="F382" s="17" t="s">
        <v>2</v>
      </c>
      <c r="G382" s="17" t="s">
        <v>507</v>
      </c>
      <c r="H382" s="17" t="s">
        <v>3870</v>
      </c>
      <c r="I382" s="21">
        <v>68.17</v>
      </c>
      <c r="J382" s="17" t="s">
        <v>525</v>
      </c>
      <c r="K382" s="20">
        <f>IF(FluxoCaixa10131514191827[[#This Row],[Movimento ]]="Saldo Inicial",FluxoCaixa10131514191827[[#This Row],[R$ (Valores)]],K381+FluxoCaixa10131514191827[[#This Row],[Valores Receitas / Despesas]])</f>
        <v>34384.080000000118</v>
      </c>
      <c r="L382" s="20">
        <f>IF(FluxoCaixa10131514191827[[#This Row],[Entrada / Saída]]="Saída",FluxoCaixa10131514191827[[#This Row],[R$ (Valores)]]*-1,FluxoCaixa10131514191827[[#This Row],[R$ (Valores)]])</f>
        <v>-68.17</v>
      </c>
    </row>
    <row r="383" spans="2:12">
      <c r="B383" s="48" t="s">
        <v>2478</v>
      </c>
      <c r="C383" s="48" t="s">
        <v>3716</v>
      </c>
      <c r="D383" s="16">
        <v>46218</v>
      </c>
      <c r="E383" s="48" t="s">
        <v>2413</v>
      </c>
      <c r="F383" s="17" t="s">
        <v>2</v>
      </c>
      <c r="G383" s="17" t="s">
        <v>507</v>
      </c>
      <c r="H383" s="17" t="s">
        <v>3871</v>
      </c>
      <c r="I383" s="21">
        <v>108.39</v>
      </c>
      <c r="J383" s="17" t="s">
        <v>525</v>
      </c>
      <c r="K383" s="20">
        <f>IF(FluxoCaixa10131514191827[[#This Row],[Movimento ]]="Saldo Inicial",FluxoCaixa10131514191827[[#This Row],[R$ (Valores)]],K382+FluxoCaixa10131514191827[[#This Row],[Valores Receitas / Despesas]])</f>
        <v>34275.690000000119</v>
      </c>
      <c r="L383" s="20">
        <f>IF(FluxoCaixa10131514191827[[#This Row],[Entrada / Saída]]="Saída",FluxoCaixa10131514191827[[#This Row],[R$ (Valores)]]*-1,FluxoCaixa10131514191827[[#This Row],[R$ (Valores)]])</f>
        <v>-108.39</v>
      </c>
    </row>
    <row r="384" spans="2:12">
      <c r="B384" s="48" t="s">
        <v>2478</v>
      </c>
      <c r="C384" s="48" t="s">
        <v>3716</v>
      </c>
      <c r="D384" s="16">
        <v>46218</v>
      </c>
      <c r="E384" s="48" t="s">
        <v>2413</v>
      </c>
      <c r="F384" s="17" t="s">
        <v>2</v>
      </c>
      <c r="G384" s="17" t="s">
        <v>507</v>
      </c>
      <c r="H384" s="17" t="s">
        <v>3872</v>
      </c>
      <c r="I384" s="21">
        <v>68.17</v>
      </c>
      <c r="J384" s="17" t="s">
        <v>525</v>
      </c>
      <c r="K384" s="20">
        <f>IF(FluxoCaixa10131514191827[[#This Row],[Movimento ]]="Saldo Inicial",FluxoCaixa10131514191827[[#This Row],[R$ (Valores)]],K383+FluxoCaixa10131514191827[[#This Row],[Valores Receitas / Despesas]])</f>
        <v>34207.52000000012</v>
      </c>
      <c r="L384" s="20">
        <f>IF(FluxoCaixa10131514191827[[#This Row],[Entrada / Saída]]="Saída",FluxoCaixa10131514191827[[#This Row],[R$ (Valores)]]*-1,FluxoCaixa10131514191827[[#This Row],[R$ (Valores)]])</f>
        <v>-68.17</v>
      </c>
    </row>
    <row r="385" spans="2:12">
      <c r="B385" s="48" t="s">
        <v>2477</v>
      </c>
      <c r="C385" s="48" t="s">
        <v>3716</v>
      </c>
      <c r="D385" s="16">
        <v>46218</v>
      </c>
      <c r="E385" s="48" t="s">
        <v>2413</v>
      </c>
      <c r="F385" s="17" t="s">
        <v>2</v>
      </c>
      <c r="G385" s="17" t="s">
        <v>15</v>
      </c>
      <c r="H385" s="17" t="s">
        <v>2547</v>
      </c>
      <c r="I385" s="21">
        <v>146</v>
      </c>
      <c r="J385" s="17" t="s">
        <v>525</v>
      </c>
      <c r="K385" s="20">
        <f>IF(FluxoCaixa10131514191827[[#This Row],[Movimento ]]="Saldo Inicial",FluxoCaixa10131514191827[[#This Row],[R$ (Valores)]],K384+FluxoCaixa10131514191827[[#This Row],[Valores Receitas / Despesas]])</f>
        <v>34061.52000000012</v>
      </c>
      <c r="L385" s="20">
        <f>IF(FluxoCaixa10131514191827[[#This Row],[Entrada / Saída]]="Saída",FluxoCaixa10131514191827[[#This Row],[R$ (Valores)]]*-1,FluxoCaixa10131514191827[[#This Row],[R$ (Valores)]])</f>
        <v>-146</v>
      </c>
    </row>
    <row r="386" spans="2:12">
      <c r="B386" s="48" t="s">
        <v>2477</v>
      </c>
      <c r="C386" s="48" t="s">
        <v>3716</v>
      </c>
      <c r="D386" s="16">
        <v>46218</v>
      </c>
      <c r="E386" s="48" t="s">
        <v>2413</v>
      </c>
      <c r="F386" s="17" t="s">
        <v>2</v>
      </c>
      <c r="G386" s="17" t="s">
        <v>70</v>
      </c>
      <c r="H386" s="17" t="s">
        <v>2970</v>
      </c>
      <c r="I386" s="21">
        <v>1480.63</v>
      </c>
      <c r="J386" s="17" t="s">
        <v>525</v>
      </c>
      <c r="K386" s="20">
        <f>IF(FluxoCaixa10131514191827[[#This Row],[Movimento ]]="Saldo Inicial",FluxoCaixa10131514191827[[#This Row],[R$ (Valores)]],K385+FluxoCaixa10131514191827[[#This Row],[Valores Receitas / Despesas]])</f>
        <v>32580.890000000119</v>
      </c>
      <c r="L386" s="20">
        <f>IF(FluxoCaixa10131514191827[[#This Row],[Entrada / Saída]]="Saída",FluxoCaixa10131514191827[[#This Row],[R$ (Valores)]]*-1,FluxoCaixa10131514191827[[#This Row],[R$ (Valores)]])</f>
        <v>-1480.63</v>
      </c>
    </row>
    <row r="387" spans="2:12">
      <c r="B387" s="48" t="s">
        <v>2477</v>
      </c>
      <c r="C387" s="48" t="s">
        <v>3716</v>
      </c>
      <c r="D387" s="16">
        <v>46218</v>
      </c>
      <c r="E387" s="48" t="s">
        <v>2413</v>
      </c>
      <c r="F387" s="17" t="s">
        <v>2</v>
      </c>
      <c r="G387" s="17" t="s">
        <v>17</v>
      </c>
      <c r="H387" s="17" t="s">
        <v>837</v>
      </c>
      <c r="I387" s="21">
        <v>110.46</v>
      </c>
      <c r="J387" s="17" t="s">
        <v>525</v>
      </c>
      <c r="K387" s="20">
        <f>IF(FluxoCaixa10131514191827[[#This Row],[Movimento ]]="Saldo Inicial",FluxoCaixa10131514191827[[#This Row],[R$ (Valores)]],K386+FluxoCaixa10131514191827[[#This Row],[Valores Receitas / Despesas]])</f>
        <v>32470.43000000012</v>
      </c>
      <c r="L387" s="20">
        <f>IF(FluxoCaixa10131514191827[[#This Row],[Entrada / Saída]]="Saída",FluxoCaixa10131514191827[[#This Row],[R$ (Valores)]]*-1,FluxoCaixa10131514191827[[#This Row],[R$ (Valores)]])</f>
        <v>-110.46</v>
      </c>
    </row>
    <row r="388" spans="2:12">
      <c r="B388" s="48" t="s">
        <v>2477</v>
      </c>
      <c r="C388" s="48" t="s">
        <v>3716</v>
      </c>
      <c r="D388" s="16">
        <v>46218</v>
      </c>
      <c r="E388" s="48" t="s">
        <v>2413</v>
      </c>
      <c r="F388" s="17" t="s">
        <v>2</v>
      </c>
      <c r="G388" s="17" t="s">
        <v>76</v>
      </c>
      <c r="H388" s="17" t="s">
        <v>2221</v>
      </c>
      <c r="I388" s="21">
        <v>388</v>
      </c>
      <c r="J388" s="17" t="s">
        <v>525</v>
      </c>
      <c r="K388" s="20">
        <f>IF(FluxoCaixa10131514191827[[#This Row],[Movimento ]]="Saldo Inicial",FluxoCaixa10131514191827[[#This Row],[R$ (Valores)]],K387+FluxoCaixa10131514191827[[#This Row],[Valores Receitas / Despesas]])</f>
        <v>32082.43000000012</v>
      </c>
      <c r="L388" s="20">
        <f>IF(FluxoCaixa10131514191827[[#This Row],[Entrada / Saída]]="Saída",FluxoCaixa10131514191827[[#This Row],[R$ (Valores)]]*-1,FluxoCaixa10131514191827[[#This Row],[R$ (Valores)]])</f>
        <v>-388</v>
      </c>
    </row>
    <row r="389" spans="2:12">
      <c r="B389" s="48" t="s">
        <v>2478</v>
      </c>
      <c r="C389" s="48" t="s">
        <v>3716</v>
      </c>
      <c r="D389" s="16">
        <v>46218</v>
      </c>
      <c r="E389" s="48" t="s">
        <v>2417</v>
      </c>
      <c r="F389" s="17" t="s">
        <v>2</v>
      </c>
      <c r="G389" s="17" t="s">
        <v>519</v>
      </c>
      <c r="H389" s="17" t="s">
        <v>3873</v>
      </c>
      <c r="I389" s="21">
        <v>4000</v>
      </c>
      <c r="J389" s="17" t="s">
        <v>525</v>
      </c>
      <c r="K389" s="20">
        <f>IF(FluxoCaixa10131514191827[[#This Row],[Movimento ]]="Saldo Inicial",FluxoCaixa10131514191827[[#This Row],[R$ (Valores)]],K388+FluxoCaixa10131514191827[[#This Row],[Valores Receitas / Despesas]])</f>
        <v>28082.43000000012</v>
      </c>
      <c r="L389" s="20">
        <f>IF(FluxoCaixa10131514191827[[#This Row],[Entrada / Saída]]="Saída",FluxoCaixa10131514191827[[#This Row],[R$ (Valores)]]*-1,FluxoCaixa10131514191827[[#This Row],[R$ (Valores)]])</f>
        <v>-4000</v>
      </c>
    </row>
    <row r="390" spans="2:12">
      <c r="B390" s="48" t="s">
        <v>2478</v>
      </c>
      <c r="C390" s="48" t="s">
        <v>3716</v>
      </c>
      <c r="D390" s="16">
        <v>46218</v>
      </c>
      <c r="E390" s="48" t="s">
        <v>2417</v>
      </c>
      <c r="F390" s="17" t="s">
        <v>2</v>
      </c>
      <c r="G390" s="17" t="s">
        <v>70</v>
      </c>
      <c r="H390" s="17" t="s">
        <v>3874</v>
      </c>
      <c r="I390" s="21">
        <v>700</v>
      </c>
      <c r="J390" s="17" t="s">
        <v>525</v>
      </c>
      <c r="K390" s="20">
        <f>IF(FluxoCaixa10131514191827[[#This Row],[Movimento ]]="Saldo Inicial",FluxoCaixa10131514191827[[#This Row],[R$ (Valores)]],K389+FluxoCaixa10131514191827[[#This Row],[Valores Receitas / Despesas]])</f>
        <v>27382.43000000012</v>
      </c>
      <c r="L390" s="20">
        <f>IF(FluxoCaixa10131514191827[[#This Row],[Entrada / Saída]]="Saída",FluxoCaixa10131514191827[[#This Row],[R$ (Valores)]]*-1,FluxoCaixa10131514191827[[#This Row],[R$ (Valores)]])</f>
        <v>-700</v>
      </c>
    </row>
    <row r="391" spans="2:12">
      <c r="B391" s="48" t="s">
        <v>2478</v>
      </c>
      <c r="C391" s="48" t="s">
        <v>3716</v>
      </c>
      <c r="D391" s="16">
        <v>46218</v>
      </c>
      <c r="E391" s="48" t="s">
        <v>2413</v>
      </c>
      <c r="F391" s="17" t="s">
        <v>2</v>
      </c>
      <c r="G391" s="17" t="s">
        <v>223</v>
      </c>
      <c r="H391" s="17" t="s">
        <v>3907</v>
      </c>
      <c r="I391" s="21">
        <v>0</v>
      </c>
      <c r="J391" s="17" t="s">
        <v>525</v>
      </c>
      <c r="K391" s="20">
        <f>IF(FluxoCaixa10131514191827[[#This Row],[Movimento ]]="Saldo Inicial",FluxoCaixa10131514191827[[#This Row],[R$ (Valores)]],K390+FluxoCaixa10131514191827[[#This Row],[Valores Receitas / Despesas]])</f>
        <v>27382.43000000012</v>
      </c>
      <c r="L391" s="20">
        <f>IF(FluxoCaixa10131514191827[[#This Row],[Entrada / Saída]]="Saída",FluxoCaixa10131514191827[[#This Row],[R$ (Valores)]]*-1,FluxoCaixa10131514191827[[#This Row],[R$ (Valores)]])</f>
        <v>0</v>
      </c>
    </row>
    <row r="392" spans="2:12">
      <c r="B392" s="48" t="s">
        <v>2478</v>
      </c>
      <c r="C392" s="48" t="s">
        <v>3716</v>
      </c>
      <c r="D392" s="16">
        <v>46219</v>
      </c>
      <c r="E392" s="48" t="s">
        <v>2413</v>
      </c>
      <c r="F392" s="17" t="s">
        <v>2</v>
      </c>
      <c r="G392" s="17" t="s">
        <v>225</v>
      </c>
      <c r="H392" s="17" t="s">
        <v>2943</v>
      </c>
      <c r="I392" s="21">
        <v>5.7</v>
      </c>
      <c r="J392" s="17" t="s">
        <v>525</v>
      </c>
      <c r="K392" s="20">
        <f>IF(FluxoCaixa10131514191827[[#This Row],[Movimento ]]="Saldo Inicial",FluxoCaixa10131514191827[[#This Row],[R$ (Valores)]],K391+FluxoCaixa10131514191827[[#This Row],[Valores Receitas / Despesas]])</f>
        <v>27376.73000000012</v>
      </c>
      <c r="L392" s="20">
        <f>IF(FluxoCaixa10131514191827[[#This Row],[Entrada / Saída]]="Saída",FluxoCaixa10131514191827[[#This Row],[R$ (Valores)]]*-1,FluxoCaixa10131514191827[[#This Row],[R$ (Valores)]])</f>
        <v>-5.7</v>
      </c>
    </row>
    <row r="393" spans="2:12">
      <c r="B393" s="48" t="s">
        <v>2478</v>
      </c>
      <c r="C393" s="48" t="s">
        <v>3716</v>
      </c>
      <c r="D393" s="16">
        <v>46219</v>
      </c>
      <c r="E393" s="48" t="s">
        <v>2413</v>
      </c>
      <c r="F393" s="17" t="s">
        <v>2</v>
      </c>
      <c r="G393" s="17" t="s">
        <v>75</v>
      </c>
      <c r="H393" s="17" t="s">
        <v>3808</v>
      </c>
      <c r="I393" s="21">
        <v>3000</v>
      </c>
      <c r="J393" s="17" t="s">
        <v>525</v>
      </c>
      <c r="K393" s="20">
        <f>IF(FluxoCaixa10131514191827[[#This Row],[Movimento ]]="Saldo Inicial",FluxoCaixa10131514191827[[#This Row],[R$ (Valores)]],K392+FluxoCaixa10131514191827[[#This Row],[Valores Receitas / Despesas]])</f>
        <v>24376.73000000012</v>
      </c>
      <c r="L393" s="20">
        <f>IF(FluxoCaixa10131514191827[[#This Row],[Entrada / Saída]]="Saída",FluxoCaixa10131514191827[[#This Row],[R$ (Valores)]]*-1,FluxoCaixa10131514191827[[#This Row],[R$ (Valores)]])</f>
        <v>-3000</v>
      </c>
    </row>
    <row r="394" spans="2:12">
      <c r="B394" s="48" t="s">
        <v>2478</v>
      </c>
      <c r="C394" s="48" t="s">
        <v>3716</v>
      </c>
      <c r="D394" s="16">
        <v>46219</v>
      </c>
      <c r="E394" s="48" t="s">
        <v>2413</v>
      </c>
      <c r="F394" s="17" t="s">
        <v>2</v>
      </c>
      <c r="G394" s="17" t="s">
        <v>32</v>
      </c>
      <c r="H394" s="17" t="s">
        <v>3875</v>
      </c>
      <c r="I394" s="21">
        <v>12818.11</v>
      </c>
      <c r="J394" s="17" t="s">
        <v>525</v>
      </c>
      <c r="K394" s="20">
        <f>IF(FluxoCaixa10131514191827[[#This Row],[Movimento ]]="Saldo Inicial",FluxoCaixa10131514191827[[#This Row],[R$ (Valores)]],K393+FluxoCaixa10131514191827[[#This Row],[Valores Receitas / Despesas]])</f>
        <v>11558.620000000119</v>
      </c>
      <c r="L394" s="20">
        <f>IF(FluxoCaixa10131514191827[[#This Row],[Entrada / Saída]]="Saída",FluxoCaixa10131514191827[[#This Row],[R$ (Valores)]]*-1,FluxoCaixa10131514191827[[#This Row],[R$ (Valores)]])</f>
        <v>-12818.11</v>
      </c>
    </row>
    <row r="395" spans="2:12">
      <c r="B395" s="48" t="s">
        <v>2478</v>
      </c>
      <c r="C395" s="48" t="s">
        <v>3716</v>
      </c>
      <c r="D395" s="16">
        <v>46219</v>
      </c>
      <c r="E395" s="48" t="s">
        <v>2413</v>
      </c>
      <c r="F395" s="17" t="s">
        <v>2</v>
      </c>
      <c r="G395" s="17" t="s">
        <v>32</v>
      </c>
      <c r="H395" s="17" t="s">
        <v>3876</v>
      </c>
      <c r="I395" s="21">
        <v>11533.45</v>
      </c>
      <c r="J395" s="17" t="s">
        <v>525</v>
      </c>
      <c r="K395" s="20">
        <f>IF(FluxoCaixa10131514191827[[#This Row],[Movimento ]]="Saldo Inicial",FluxoCaixa10131514191827[[#This Row],[R$ (Valores)]],K394+FluxoCaixa10131514191827[[#This Row],[Valores Receitas / Despesas]])</f>
        <v>25.170000000118307</v>
      </c>
      <c r="L395" s="20">
        <f>IF(FluxoCaixa10131514191827[[#This Row],[Entrada / Saída]]="Saída",FluxoCaixa10131514191827[[#This Row],[R$ (Valores)]]*-1,FluxoCaixa10131514191827[[#This Row],[R$ (Valores)]])</f>
        <v>-11533.45</v>
      </c>
    </row>
    <row r="396" spans="2:12">
      <c r="B396" s="48" t="s">
        <v>2478</v>
      </c>
      <c r="C396" s="48" t="s">
        <v>3716</v>
      </c>
      <c r="D396" s="16">
        <v>46219</v>
      </c>
      <c r="E396" s="48" t="s">
        <v>2413</v>
      </c>
      <c r="F396" s="17" t="s">
        <v>2</v>
      </c>
      <c r="G396" s="17" t="s">
        <v>71</v>
      </c>
      <c r="H396" s="17" t="s">
        <v>3877</v>
      </c>
      <c r="I396" s="21">
        <v>532.72</v>
      </c>
      <c r="J396" s="17" t="s">
        <v>525</v>
      </c>
      <c r="K396" s="20">
        <f>IF(FluxoCaixa10131514191827[[#This Row],[Movimento ]]="Saldo Inicial",FluxoCaixa10131514191827[[#This Row],[R$ (Valores)]],K395+FluxoCaixa10131514191827[[#This Row],[Valores Receitas / Despesas]])</f>
        <v>-507.54999999988172</v>
      </c>
      <c r="L396" s="20">
        <f>IF(FluxoCaixa10131514191827[[#This Row],[Entrada / Saída]]="Saída",FluxoCaixa10131514191827[[#This Row],[R$ (Valores)]]*-1,FluxoCaixa10131514191827[[#This Row],[R$ (Valores)]])</f>
        <v>-532.72</v>
      </c>
    </row>
    <row r="397" spans="2:12">
      <c r="B397" s="48" t="s">
        <v>2478</v>
      </c>
      <c r="C397" s="48" t="s">
        <v>3716</v>
      </c>
      <c r="D397" s="16">
        <v>46219</v>
      </c>
      <c r="E397" s="48" t="s">
        <v>2413</v>
      </c>
      <c r="F397" s="17" t="s">
        <v>2</v>
      </c>
      <c r="G397" s="17" t="s">
        <v>28</v>
      </c>
      <c r="H397" s="17" t="s">
        <v>3878</v>
      </c>
      <c r="I397" s="21">
        <v>1206.31</v>
      </c>
      <c r="J397" s="17" t="s">
        <v>525</v>
      </c>
      <c r="K397" s="20">
        <f>IF(FluxoCaixa10131514191827[[#This Row],[Movimento ]]="Saldo Inicial",FluxoCaixa10131514191827[[#This Row],[R$ (Valores)]],K396+FluxoCaixa10131514191827[[#This Row],[Valores Receitas / Despesas]])</f>
        <v>-1713.8599999998817</v>
      </c>
      <c r="L397" s="20">
        <f>IF(FluxoCaixa10131514191827[[#This Row],[Entrada / Saída]]="Saída",FluxoCaixa10131514191827[[#This Row],[R$ (Valores)]]*-1,FluxoCaixa10131514191827[[#This Row],[R$ (Valores)]])</f>
        <v>-1206.31</v>
      </c>
    </row>
    <row r="398" spans="2:12">
      <c r="B398" s="48" t="s">
        <v>2477</v>
      </c>
      <c r="C398" s="48" t="s">
        <v>3716</v>
      </c>
      <c r="D398" s="16">
        <v>46219</v>
      </c>
      <c r="E398" s="48" t="s">
        <v>2413</v>
      </c>
      <c r="F398" s="17" t="s">
        <v>2</v>
      </c>
      <c r="G398" s="17" t="s">
        <v>507</v>
      </c>
      <c r="H398" s="17" t="s">
        <v>3670</v>
      </c>
      <c r="I398" s="21">
        <v>356.44</v>
      </c>
      <c r="J398" s="17" t="s">
        <v>525</v>
      </c>
      <c r="K398" s="20">
        <f>IF(FluxoCaixa10131514191827[[#This Row],[Movimento ]]="Saldo Inicial",FluxoCaixa10131514191827[[#This Row],[R$ (Valores)]],K397+FluxoCaixa10131514191827[[#This Row],[Valores Receitas / Despesas]])</f>
        <v>-2070.2999999998815</v>
      </c>
      <c r="L398" s="20">
        <f>IF(FluxoCaixa10131514191827[[#This Row],[Entrada / Saída]]="Saída",FluxoCaixa10131514191827[[#This Row],[R$ (Valores)]]*-1,FluxoCaixa10131514191827[[#This Row],[R$ (Valores)]])</f>
        <v>-356.44</v>
      </c>
    </row>
    <row r="399" spans="2:12">
      <c r="B399" s="48" t="s">
        <v>2478</v>
      </c>
      <c r="C399" s="48" t="s">
        <v>3716</v>
      </c>
      <c r="D399" s="16">
        <v>46219</v>
      </c>
      <c r="E399" s="48" t="s">
        <v>2413</v>
      </c>
      <c r="F399" s="17" t="s">
        <v>1</v>
      </c>
      <c r="G399" s="17" t="s">
        <v>75</v>
      </c>
      <c r="H399" s="17" t="s">
        <v>75</v>
      </c>
      <c r="I399" s="21">
        <v>35000</v>
      </c>
      <c r="J399" s="17" t="s">
        <v>525</v>
      </c>
      <c r="K399" s="20">
        <f>IF(FluxoCaixa10131514191827[[#This Row],[Movimento ]]="Saldo Inicial",FluxoCaixa10131514191827[[#This Row],[R$ (Valores)]],K398+FluxoCaixa10131514191827[[#This Row],[Valores Receitas / Despesas]])</f>
        <v>32929.700000000121</v>
      </c>
      <c r="L399" s="20">
        <f>IF(FluxoCaixa10131514191827[[#This Row],[Entrada / Saída]]="Saída",FluxoCaixa10131514191827[[#This Row],[R$ (Valores)]]*-1,FluxoCaixa10131514191827[[#This Row],[R$ (Valores)]])</f>
        <v>35000</v>
      </c>
    </row>
    <row r="400" spans="2:12">
      <c r="B400" s="48" t="s">
        <v>2478</v>
      </c>
      <c r="C400" s="48" t="s">
        <v>3716</v>
      </c>
      <c r="D400" s="16">
        <v>46219</v>
      </c>
      <c r="E400" s="48" t="s">
        <v>2413</v>
      </c>
      <c r="F400" s="17" t="s">
        <v>2</v>
      </c>
      <c r="G400" s="17" t="s">
        <v>225</v>
      </c>
      <c r="H400" s="17" t="s">
        <v>3879</v>
      </c>
      <c r="I400" s="21">
        <v>124</v>
      </c>
      <c r="J400" s="17" t="s">
        <v>525</v>
      </c>
      <c r="K400" s="20">
        <f>IF(FluxoCaixa10131514191827[[#This Row],[Movimento ]]="Saldo Inicial",FluxoCaixa10131514191827[[#This Row],[R$ (Valores)]],K399+FluxoCaixa10131514191827[[#This Row],[Valores Receitas / Despesas]])</f>
        <v>32805.700000000121</v>
      </c>
      <c r="L400" s="20">
        <f>IF(FluxoCaixa10131514191827[[#This Row],[Entrada / Saída]]="Saída",FluxoCaixa10131514191827[[#This Row],[R$ (Valores)]]*-1,FluxoCaixa10131514191827[[#This Row],[R$ (Valores)]])</f>
        <v>-124</v>
      </c>
    </row>
    <row r="401" spans="2:12">
      <c r="B401" s="48" t="s">
        <v>2478</v>
      </c>
      <c r="C401" s="48" t="s">
        <v>3716</v>
      </c>
      <c r="D401" s="16">
        <v>46219</v>
      </c>
      <c r="E401" s="48" t="s">
        <v>2413</v>
      </c>
      <c r="F401" s="17" t="s">
        <v>2</v>
      </c>
      <c r="G401" s="17" t="s">
        <v>225</v>
      </c>
      <c r="H401" s="17" t="s">
        <v>3880</v>
      </c>
      <c r="I401" s="21">
        <v>130</v>
      </c>
      <c r="J401" s="17" t="s">
        <v>525</v>
      </c>
      <c r="K401" s="20">
        <f>IF(FluxoCaixa10131514191827[[#This Row],[Movimento ]]="Saldo Inicial",FluxoCaixa10131514191827[[#This Row],[R$ (Valores)]],K400+FluxoCaixa10131514191827[[#This Row],[Valores Receitas / Despesas]])</f>
        <v>32675.700000000121</v>
      </c>
      <c r="L401" s="20">
        <f>IF(FluxoCaixa10131514191827[[#This Row],[Entrada / Saída]]="Saída",FluxoCaixa10131514191827[[#This Row],[R$ (Valores)]]*-1,FluxoCaixa10131514191827[[#This Row],[R$ (Valores)]])</f>
        <v>-130</v>
      </c>
    </row>
    <row r="402" spans="2:12">
      <c r="B402" s="48" t="s">
        <v>2478</v>
      </c>
      <c r="C402" s="48" t="s">
        <v>3716</v>
      </c>
      <c r="D402" s="16">
        <v>46219</v>
      </c>
      <c r="E402" s="48" t="s">
        <v>2496</v>
      </c>
      <c r="F402" s="17" t="s">
        <v>2</v>
      </c>
      <c r="G402" s="17" t="s">
        <v>32</v>
      </c>
      <c r="H402" s="17" t="s">
        <v>3881</v>
      </c>
      <c r="I402" s="21">
        <v>1133.8399999999999</v>
      </c>
      <c r="J402" s="17" t="s">
        <v>525</v>
      </c>
      <c r="K402" s="20">
        <f>IF(FluxoCaixa10131514191827[[#This Row],[Movimento ]]="Saldo Inicial",FluxoCaixa10131514191827[[#This Row],[R$ (Valores)]],K401+FluxoCaixa10131514191827[[#This Row],[Valores Receitas / Despesas]])</f>
        <v>31541.860000000121</v>
      </c>
      <c r="L402" s="20">
        <f>IF(FluxoCaixa10131514191827[[#This Row],[Entrada / Saída]]="Saída",FluxoCaixa10131514191827[[#This Row],[R$ (Valores)]]*-1,FluxoCaixa10131514191827[[#This Row],[R$ (Valores)]])</f>
        <v>-1133.8399999999999</v>
      </c>
    </row>
    <row r="403" spans="2:12">
      <c r="B403" s="48" t="s">
        <v>2477</v>
      </c>
      <c r="C403" s="48" t="s">
        <v>3716</v>
      </c>
      <c r="D403" s="16">
        <v>46219</v>
      </c>
      <c r="E403" s="48" t="s">
        <v>2496</v>
      </c>
      <c r="F403" s="17" t="s">
        <v>2</v>
      </c>
      <c r="G403" s="17" t="s">
        <v>23</v>
      </c>
      <c r="H403" s="17" t="s">
        <v>3565</v>
      </c>
      <c r="I403" s="21">
        <v>17000</v>
      </c>
      <c r="J403" s="17" t="s">
        <v>525</v>
      </c>
      <c r="K403" s="20">
        <f>IF(FluxoCaixa10131514191827[[#This Row],[Movimento ]]="Saldo Inicial",FluxoCaixa10131514191827[[#This Row],[R$ (Valores)]],K402+FluxoCaixa10131514191827[[#This Row],[Valores Receitas / Despesas]])</f>
        <v>14541.860000000121</v>
      </c>
      <c r="L403" s="20">
        <f>IF(FluxoCaixa10131514191827[[#This Row],[Entrada / Saída]]="Saída",FluxoCaixa10131514191827[[#This Row],[R$ (Valores)]]*-1,FluxoCaixa10131514191827[[#This Row],[R$ (Valores)]])</f>
        <v>-17000</v>
      </c>
    </row>
    <row r="404" spans="2:12">
      <c r="B404" s="48" t="s">
        <v>2477</v>
      </c>
      <c r="C404" s="48" t="s">
        <v>3716</v>
      </c>
      <c r="D404" s="16">
        <v>46219</v>
      </c>
      <c r="E404" s="48" t="s">
        <v>2496</v>
      </c>
      <c r="F404" s="17" t="s">
        <v>2</v>
      </c>
      <c r="G404" s="17" t="s">
        <v>23</v>
      </c>
      <c r="H404" s="17" t="s">
        <v>3565</v>
      </c>
      <c r="I404" s="21">
        <v>7500</v>
      </c>
      <c r="J404" s="17" t="s">
        <v>525</v>
      </c>
      <c r="K404" s="20">
        <f>IF(FluxoCaixa10131514191827[[#This Row],[Movimento ]]="Saldo Inicial",FluxoCaixa10131514191827[[#This Row],[R$ (Valores)]],K403+FluxoCaixa10131514191827[[#This Row],[Valores Receitas / Despesas]])</f>
        <v>7041.8600000001206</v>
      </c>
      <c r="L404" s="20">
        <f>IF(FluxoCaixa10131514191827[[#This Row],[Entrada / Saída]]="Saída",FluxoCaixa10131514191827[[#This Row],[R$ (Valores)]]*-1,FluxoCaixa10131514191827[[#This Row],[R$ (Valores)]])</f>
        <v>-7500</v>
      </c>
    </row>
    <row r="405" spans="2:12">
      <c r="B405" s="48" t="s">
        <v>2478</v>
      </c>
      <c r="C405" s="48" t="s">
        <v>3716</v>
      </c>
      <c r="D405" s="16">
        <v>46219</v>
      </c>
      <c r="E405" s="48" t="s">
        <v>2413</v>
      </c>
      <c r="F405" s="17" t="s">
        <v>2</v>
      </c>
      <c r="G405" s="17" t="s">
        <v>70</v>
      </c>
      <c r="H405" s="17" t="s">
        <v>899</v>
      </c>
      <c r="I405" s="21">
        <v>1000</v>
      </c>
      <c r="J405" s="17" t="s">
        <v>525</v>
      </c>
      <c r="K405" s="20">
        <f>IF(FluxoCaixa10131514191827[[#This Row],[Movimento ]]="Saldo Inicial",FluxoCaixa10131514191827[[#This Row],[R$ (Valores)]],K404+FluxoCaixa10131514191827[[#This Row],[Valores Receitas / Despesas]])</f>
        <v>6041.8600000001206</v>
      </c>
      <c r="L405" s="20">
        <f>IF(FluxoCaixa10131514191827[[#This Row],[Entrada / Saída]]="Saída",FluxoCaixa10131514191827[[#This Row],[R$ (Valores)]]*-1,FluxoCaixa10131514191827[[#This Row],[R$ (Valores)]])</f>
        <v>-1000</v>
      </c>
    </row>
    <row r="406" spans="2:12">
      <c r="B406" s="48" t="s">
        <v>2478</v>
      </c>
      <c r="C406" s="48" t="s">
        <v>3716</v>
      </c>
      <c r="D406" s="16">
        <v>46219</v>
      </c>
      <c r="E406" s="48" t="s">
        <v>2413</v>
      </c>
      <c r="F406" s="17" t="s">
        <v>2</v>
      </c>
      <c r="G406" s="17" t="s">
        <v>223</v>
      </c>
      <c r="H406" s="17" t="s">
        <v>3907</v>
      </c>
      <c r="I406" s="21">
        <v>0</v>
      </c>
      <c r="J406" s="17" t="s">
        <v>525</v>
      </c>
      <c r="K406" s="20">
        <f>IF(FluxoCaixa10131514191827[[#This Row],[Movimento ]]="Saldo Inicial",FluxoCaixa10131514191827[[#This Row],[R$ (Valores)]],K405+FluxoCaixa10131514191827[[#This Row],[Valores Receitas / Despesas]])</f>
        <v>6041.8600000001206</v>
      </c>
      <c r="L406" s="20">
        <f>IF(FluxoCaixa10131514191827[[#This Row],[Entrada / Saída]]="Saída",FluxoCaixa10131514191827[[#This Row],[R$ (Valores)]]*-1,FluxoCaixa10131514191827[[#This Row],[R$ (Valores)]])</f>
        <v>0</v>
      </c>
    </row>
    <row r="407" spans="2:12">
      <c r="B407" s="48" t="s">
        <v>2478</v>
      </c>
      <c r="C407" s="48" t="s">
        <v>3716</v>
      </c>
      <c r="D407" s="16">
        <v>46220</v>
      </c>
      <c r="E407" s="48" t="s">
        <v>2413</v>
      </c>
      <c r="F407" s="17" t="s">
        <v>2</v>
      </c>
      <c r="G407" s="17" t="s">
        <v>75</v>
      </c>
      <c r="H407" s="17" t="s">
        <v>3808</v>
      </c>
      <c r="I407" s="21">
        <v>15000</v>
      </c>
      <c r="J407" s="17" t="s">
        <v>525</v>
      </c>
      <c r="K407" s="20">
        <f>IF(FluxoCaixa10131514191827[[#This Row],[Movimento ]]="Saldo Inicial",FluxoCaixa10131514191827[[#This Row],[R$ (Valores)]],K406+FluxoCaixa10131514191827[[#This Row],[Valores Receitas / Despesas]])</f>
        <v>-8958.1399999998794</v>
      </c>
      <c r="L407" s="20">
        <f>IF(FluxoCaixa10131514191827[[#This Row],[Entrada / Saída]]="Saída",FluxoCaixa10131514191827[[#This Row],[R$ (Valores)]]*-1,FluxoCaixa10131514191827[[#This Row],[R$ (Valores)]])</f>
        <v>-15000</v>
      </c>
    </row>
    <row r="408" spans="2:12">
      <c r="B408" s="48" t="s">
        <v>2478</v>
      </c>
      <c r="C408" s="48" t="s">
        <v>3716</v>
      </c>
      <c r="D408" s="16">
        <v>46220</v>
      </c>
      <c r="E408" s="48" t="s">
        <v>2413</v>
      </c>
      <c r="F408" s="17" t="s">
        <v>2</v>
      </c>
      <c r="G408" s="17" t="s">
        <v>28</v>
      </c>
      <c r="H408" s="17" t="s">
        <v>3882</v>
      </c>
      <c r="I408" s="21">
        <v>3732.39</v>
      </c>
      <c r="J408" s="17" t="s">
        <v>525</v>
      </c>
      <c r="K408" s="20">
        <f>IF(FluxoCaixa10131514191827[[#This Row],[Movimento ]]="Saldo Inicial",FluxoCaixa10131514191827[[#This Row],[R$ (Valores)]],K407+FluxoCaixa10131514191827[[#This Row],[Valores Receitas / Despesas]])</f>
        <v>-12690.529999999879</v>
      </c>
      <c r="L408" s="20">
        <f>IF(FluxoCaixa10131514191827[[#This Row],[Entrada / Saída]]="Saída",FluxoCaixa10131514191827[[#This Row],[R$ (Valores)]]*-1,FluxoCaixa10131514191827[[#This Row],[R$ (Valores)]])</f>
        <v>-3732.39</v>
      </c>
    </row>
    <row r="409" spans="2:12">
      <c r="B409" s="48" t="s">
        <v>2478</v>
      </c>
      <c r="C409" s="48" t="s">
        <v>3716</v>
      </c>
      <c r="D409" s="16">
        <v>46220</v>
      </c>
      <c r="E409" s="48" t="s">
        <v>2413</v>
      </c>
      <c r="F409" s="17" t="s">
        <v>2</v>
      </c>
      <c r="G409" s="17" t="s">
        <v>71</v>
      </c>
      <c r="H409" s="17" t="s">
        <v>3681</v>
      </c>
      <c r="I409" s="21">
        <v>215.2</v>
      </c>
      <c r="J409" s="17" t="s">
        <v>525</v>
      </c>
      <c r="K409" s="20">
        <f>IF(FluxoCaixa10131514191827[[#This Row],[Movimento ]]="Saldo Inicial",FluxoCaixa10131514191827[[#This Row],[R$ (Valores)]],K408+FluxoCaixa10131514191827[[#This Row],[Valores Receitas / Despesas]])</f>
        <v>-12905.72999999988</v>
      </c>
      <c r="L409" s="20">
        <f>IF(FluxoCaixa10131514191827[[#This Row],[Entrada / Saída]]="Saída",FluxoCaixa10131514191827[[#This Row],[R$ (Valores)]]*-1,FluxoCaixa10131514191827[[#This Row],[R$ (Valores)]])</f>
        <v>-215.2</v>
      </c>
    </row>
    <row r="410" spans="2:12">
      <c r="B410" s="48" t="s">
        <v>2478</v>
      </c>
      <c r="C410" s="48" t="s">
        <v>3716</v>
      </c>
      <c r="D410" s="16">
        <v>46220</v>
      </c>
      <c r="E410" s="48" t="s">
        <v>2413</v>
      </c>
      <c r="F410" s="17" t="s">
        <v>2</v>
      </c>
      <c r="G410" s="17" t="s">
        <v>25</v>
      </c>
      <c r="H410" s="17" t="s">
        <v>3883</v>
      </c>
      <c r="I410" s="21">
        <v>3936</v>
      </c>
      <c r="J410" s="17" t="s">
        <v>525</v>
      </c>
      <c r="K410" s="20">
        <f>IF(FluxoCaixa10131514191827[[#This Row],[Movimento ]]="Saldo Inicial",FluxoCaixa10131514191827[[#This Row],[R$ (Valores)]],K409+FluxoCaixa10131514191827[[#This Row],[Valores Receitas / Despesas]])</f>
        <v>-16841.72999999988</v>
      </c>
      <c r="L410" s="20">
        <f>IF(FluxoCaixa10131514191827[[#This Row],[Entrada / Saída]]="Saída",FluxoCaixa10131514191827[[#This Row],[R$ (Valores)]]*-1,FluxoCaixa10131514191827[[#This Row],[R$ (Valores)]])</f>
        <v>-3936</v>
      </c>
    </row>
    <row r="411" spans="2:12">
      <c r="B411" s="48" t="s">
        <v>2478</v>
      </c>
      <c r="C411" s="48" t="s">
        <v>3716</v>
      </c>
      <c r="D411" s="16">
        <v>46220</v>
      </c>
      <c r="E411" s="48" t="s">
        <v>2413</v>
      </c>
      <c r="F411" s="17" t="s">
        <v>2</v>
      </c>
      <c r="G411" s="17" t="s">
        <v>79</v>
      </c>
      <c r="H411" s="17" t="s">
        <v>3884</v>
      </c>
      <c r="I411" s="21">
        <v>102.49</v>
      </c>
      <c r="J411" s="17" t="s">
        <v>525</v>
      </c>
      <c r="K411" s="20">
        <f>IF(FluxoCaixa10131514191827[[#This Row],[Movimento ]]="Saldo Inicial",FluxoCaixa10131514191827[[#This Row],[R$ (Valores)]],K410+FluxoCaixa10131514191827[[#This Row],[Valores Receitas / Despesas]])</f>
        <v>-16944.219999999881</v>
      </c>
      <c r="L411" s="20">
        <f>IF(FluxoCaixa10131514191827[[#This Row],[Entrada / Saída]]="Saída",FluxoCaixa10131514191827[[#This Row],[R$ (Valores)]]*-1,FluxoCaixa10131514191827[[#This Row],[R$ (Valores)]])</f>
        <v>-102.49</v>
      </c>
    </row>
    <row r="412" spans="2:12">
      <c r="B412" s="48" t="s">
        <v>2478</v>
      </c>
      <c r="C412" s="48" t="s">
        <v>3716</v>
      </c>
      <c r="D412" s="16">
        <v>46220</v>
      </c>
      <c r="E412" s="48" t="s">
        <v>2413</v>
      </c>
      <c r="F412" s="17" t="s">
        <v>2</v>
      </c>
      <c r="G412" s="17" t="s">
        <v>71</v>
      </c>
      <c r="H412" s="17" t="s">
        <v>3885</v>
      </c>
      <c r="I412" s="21">
        <v>58.9</v>
      </c>
      <c r="J412" s="17" t="s">
        <v>525</v>
      </c>
      <c r="K412" s="20">
        <f>IF(FluxoCaixa10131514191827[[#This Row],[Movimento ]]="Saldo Inicial",FluxoCaixa10131514191827[[#This Row],[R$ (Valores)]],K411+FluxoCaixa10131514191827[[#This Row],[Valores Receitas / Despesas]])</f>
        <v>-17003.119999999883</v>
      </c>
      <c r="L412" s="20">
        <f>IF(FluxoCaixa10131514191827[[#This Row],[Entrada / Saída]]="Saída",FluxoCaixa10131514191827[[#This Row],[R$ (Valores)]]*-1,FluxoCaixa10131514191827[[#This Row],[R$ (Valores)]])</f>
        <v>-58.9</v>
      </c>
    </row>
    <row r="413" spans="2:12">
      <c r="B413" s="48" t="s">
        <v>2477</v>
      </c>
      <c r="C413" s="48" t="s">
        <v>3716</v>
      </c>
      <c r="D413" s="16">
        <v>46220</v>
      </c>
      <c r="E413" s="48" t="s">
        <v>2413</v>
      </c>
      <c r="F413" s="17" t="s">
        <v>2</v>
      </c>
      <c r="G413" s="17" t="s">
        <v>24</v>
      </c>
      <c r="H413" s="17" t="s">
        <v>3886</v>
      </c>
      <c r="I413" s="21">
        <v>150</v>
      </c>
      <c r="J413" s="17" t="s">
        <v>525</v>
      </c>
      <c r="K413" s="20">
        <f>IF(FluxoCaixa10131514191827[[#This Row],[Movimento ]]="Saldo Inicial",FluxoCaixa10131514191827[[#This Row],[R$ (Valores)]],K412+FluxoCaixa10131514191827[[#This Row],[Valores Receitas / Despesas]])</f>
        <v>-17153.119999999883</v>
      </c>
      <c r="L413" s="20">
        <f>IF(FluxoCaixa10131514191827[[#This Row],[Entrada / Saída]]="Saída",FluxoCaixa10131514191827[[#This Row],[R$ (Valores)]]*-1,FluxoCaixa10131514191827[[#This Row],[R$ (Valores)]])</f>
        <v>-150</v>
      </c>
    </row>
    <row r="414" spans="2:12">
      <c r="B414" s="48" t="s">
        <v>2477</v>
      </c>
      <c r="C414" s="48" t="s">
        <v>3716</v>
      </c>
      <c r="D414" s="16">
        <v>46220</v>
      </c>
      <c r="E414" s="48" t="s">
        <v>2413</v>
      </c>
      <c r="F414" s="17" t="s">
        <v>2</v>
      </c>
      <c r="G414" s="17" t="s">
        <v>76</v>
      </c>
      <c r="H414" s="17" t="s">
        <v>3887</v>
      </c>
      <c r="I414" s="21">
        <v>200</v>
      </c>
      <c r="J414" s="17" t="s">
        <v>525</v>
      </c>
      <c r="K414" s="20">
        <f>IF(FluxoCaixa10131514191827[[#This Row],[Movimento ]]="Saldo Inicial",FluxoCaixa10131514191827[[#This Row],[R$ (Valores)]],K413+FluxoCaixa10131514191827[[#This Row],[Valores Receitas / Despesas]])</f>
        <v>-17353.119999999883</v>
      </c>
      <c r="L414" s="20">
        <f>IF(FluxoCaixa10131514191827[[#This Row],[Entrada / Saída]]="Saída",FluxoCaixa10131514191827[[#This Row],[R$ (Valores)]]*-1,FluxoCaixa10131514191827[[#This Row],[R$ (Valores)]])</f>
        <v>-200</v>
      </c>
    </row>
    <row r="415" spans="2:12">
      <c r="B415" s="48" t="s">
        <v>2477</v>
      </c>
      <c r="C415" s="48" t="s">
        <v>3716</v>
      </c>
      <c r="D415" s="16">
        <v>46220</v>
      </c>
      <c r="E415" s="48" t="s">
        <v>2413</v>
      </c>
      <c r="F415" s="17" t="s">
        <v>2</v>
      </c>
      <c r="G415" s="17" t="s">
        <v>25</v>
      </c>
      <c r="H415" s="17" t="s">
        <v>3888</v>
      </c>
      <c r="I415" s="21">
        <v>1400</v>
      </c>
      <c r="J415" s="17" t="s">
        <v>525</v>
      </c>
      <c r="K415" s="20">
        <f>IF(FluxoCaixa10131514191827[[#This Row],[Movimento ]]="Saldo Inicial",FluxoCaixa10131514191827[[#This Row],[R$ (Valores)]],K414+FluxoCaixa10131514191827[[#This Row],[Valores Receitas / Despesas]])</f>
        <v>-18753.119999999883</v>
      </c>
      <c r="L415" s="20">
        <f>IF(FluxoCaixa10131514191827[[#This Row],[Entrada / Saída]]="Saída",FluxoCaixa10131514191827[[#This Row],[R$ (Valores)]]*-1,FluxoCaixa10131514191827[[#This Row],[R$ (Valores)]])</f>
        <v>-1400</v>
      </c>
    </row>
    <row r="416" spans="2:12">
      <c r="B416" s="48" t="s">
        <v>2477</v>
      </c>
      <c r="C416" s="48" t="s">
        <v>3716</v>
      </c>
      <c r="D416" s="16">
        <v>46220</v>
      </c>
      <c r="E416" s="48" t="s">
        <v>2413</v>
      </c>
      <c r="F416" s="17" t="s">
        <v>2</v>
      </c>
      <c r="G416" s="17" t="s">
        <v>28</v>
      </c>
      <c r="H416" s="17" t="s">
        <v>3889</v>
      </c>
      <c r="I416" s="21">
        <v>1400</v>
      </c>
      <c r="J416" s="17" t="s">
        <v>525</v>
      </c>
      <c r="K416" s="20">
        <f>IF(FluxoCaixa10131514191827[[#This Row],[Movimento ]]="Saldo Inicial",FluxoCaixa10131514191827[[#This Row],[R$ (Valores)]],K415+FluxoCaixa10131514191827[[#This Row],[Valores Receitas / Despesas]])</f>
        <v>-20153.119999999883</v>
      </c>
      <c r="L416" s="20">
        <f>IF(FluxoCaixa10131514191827[[#This Row],[Entrada / Saída]]="Saída",FluxoCaixa10131514191827[[#This Row],[R$ (Valores)]]*-1,FluxoCaixa10131514191827[[#This Row],[R$ (Valores)]])</f>
        <v>-1400</v>
      </c>
    </row>
    <row r="417" spans="2:12">
      <c r="B417" s="48" t="s">
        <v>2477</v>
      </c>
      <c r="C417" s="48" t="s">
        <v>3716</v>
      </c>
      <c r="D417" s="16">
        <v>46220</v>
      </c>
      <c r="E417" s="48" t="s">
        <v>2413</v>
      </c>
      <c r="F417" s="17" t="s">
        <v>2</v>
      </c>
      <c r="G417" s="17" t="s">
        <v>28</v>
      </c>
      <c r="H417" s="17" t="s">
        <v>3890</v>
      </c>
      <c r="I417" s="21">
        <v>669.02</v>
      </c>
      <c r="J417" s="17" t="s">
        <v>525</v>
      </c>
      <c r="K417" s="20">
        <f>IF(FluxoCaixa10131514191827[[#This Row],[Movimento ]]="Saldo Inicial",FluxoCaixa10131514191827[[#This Row],[R$ (Valores)]],K416+FluxoCaixa10131514191827[[#This Row],[Valores Receitas / Despesas]])</f>
        <v>-20822.139999999883</v>
      </c>
      <c r="L417" s="20">
        <f>IF(FluxoCaixa10131514191827[[#This Row],[Entrada / Saída]]="Saída",FluxoCaixa10131514191827[[#This Row],[R$ (Valores)]]*-1,FluxoCaixa10131514191827[[#This Row],[R$ (Valores)]])</f>
        <v>-669.02</v>
      </c>
    </row>
    <row r="418" spans="2:12">
      <c r="B418" s="48" t="s">
        <v>2477</v>
      </c>
      <c r="C418" s="48" t="s">
        <v>3716</v>
      </c>
      <c r="D418" s="16">
        <v>46220</v>
      </c>
      <c r="E418" s="48" t="s">
        <v>2413</v>
      </c>
      <c r="F418" s="17" t="s">
        <v>2</v>
      </c>
      <c r="G418" s="17" t="s">
        <v>70</v>
      </c>
      <c r="H418" s="17" t="s">
        <v>3092</v>
      </c>
      <c r="I418" s="21">
        <v>4864.58</v>
      </c>
      <c r="J418" s="17" t="s">
        <v>525</v>
      </c>
      <c r="K418" s="20">
        <f>IF(FluxoCaixa10131514191827[[#This Row],[Movimento ]]="Saldo Inicial",FluxoCaixa10131514191827[[#This Row],[R$ (Valores)]],K417+FluxoCaixa10131514191827[[#This Row],[Valores Receitas / Despesas]])</f>
        <v>-25686.719999999885</v>
      </c>
      <c r="L418" s="20">
        <f>IF(FluxoCaixa10131514191827[[#This Row],[Entrada / Saída]]="Saída",FluxoCaixa10131514191827[[#This Row],[R$ (Valores)]]*-1,FluxoCaixa10131514191827[[#This Row],[R$ (Valores)]])</f>
        <v>-4864.58</v>
      </c>
    </row>
    <row r="419" spans="2:12">
      <c r="B419" s="48" t="s">
        <v>2477</v>
      </c>
      <c r="C419" s="48" t="s">
        <v>3716</v>
      </c>
      <c r="D419" s="16">
        <v>46220</v>
      </c>
      <c r="E419" s="48" t="s">
        <v>2413</v>
      </c>
      <c r="F419" s="17" t="s">
        <v>2</v>
      </c>
      <c r="G419" s="17" t="s">
        <v>28</v>
      </c>
      <c r="H419" s="17" t="s">
        <v>2584</v>
      </c>
      <c r="I419" s="21">
        <v>434.86</v>
      </c>
      <c r="J419" s="17" t="s">
        <v>525</v>
      </c>
      <c r="K419" s="20">
        <f>IF(FluxoCaixa10131514191827[[#This Row],[Movimento ]]="Saldo Inicial",FluxoCaixa10131514191827[[#This Row],[R$ (Valores)]],K418+FluxoCaixa10131514191827[[#This Row],[Valores Receitas / Despesas]])</f>
        <v>-26121.579999999885</v>
      </c>
      <c r="L419" s="20">
        <f>IF(FluxoCaixa10131514191827[[#This Row],[Entrada / Saída]]="Saída",FluxoCaixa10131514191827[[#This Row],[R$ (Valores)]]*-1,FluxoCaixa10131514191827[[#This Row],[R$ (Valores)]])</f>
        <v>-434.86</v>
      </c>
    </row>
    <row r="420" spans="2:12">
      <c r="B420" s="48" t="s">
        <v>2477</v>
      </c>
      <c r="C420" s="48" t="s">
        <v>3716</v>
      </c>
      <c r="D420" s="16">
        <v>46220</v>
      </c>
      <c r="E420" s="48" t="s">
        <v>2413</v>
      </c>
      <c r="F420" s="17" t="s">
        <v>2</v>
      </c>
      <c r="G420" s="17" t="s">
        <v>70</v>
      </c>
      <c r="H420" s="17" t="s">
        <v>2262</v>
      </c>
      <c r="I420" s="21">
        <v>944.8</v>
      </c>
      <c r="J420" s="17" t="s">
        <v>525</v>
      </c>
      <c r="K420" s="20">
        <f>IF(FluxoCaixa10131514191827[[#This Row],[Movimento ]]="Saldo Inicial",FluxoCaixa10131514191827[[#This Row],[R$ (Valores)]],K419+FluxoCaixa10131514191827[[#This Row],[Valores Receitas / Despesas]])</f>
        <v>-27066.379999999885</v>
      </c>
      <c r="L420" s="20">
        <f>IF(FluxoCaixa10131514191827[[#This Row],[Entrada / Saída]]="Saída",FluxoCaixa10131514191827[[#This Row],[R$ (Valores)]]*-1,FluxoCaixa10131514191827[[#This Row],[R$ (Valores)]])</f>
        <v>-944.8</v>
      </c>
    </row>
    <row r="421" spans="2:12">
      <c r="B421" s="48" t="s">
        <v>2477</v>
      </c>
      <c r="C421" s="48" t="s">
        <v>3716</v>
      </c>
      <c r="D421" s="16">
        <v>46220</v>
      </c>
      <c r="E421" s="48" t="s">
        <v>2413</v>
      </c>
      <c r="F421" s="17" t="s">
        <v>2</v>
      </c>
      <c r="G421" s="17" t="s">
        <v>15</v>
      </c>
      <c r="H421" s="17" t="s">
        <v>2262</v>
      </c>
      <c r="I421" s="21">
        <v>128.97</v>
      </c>
      <c r="J421" s="17" t="s">
        <v>525</v>
      </c>
      <c r="K421" s="20">
        <f>IF(FluxoCaixa10131514191827[[#This Row],[Movimento ]]="Saldo Inicial",FluxoCaixa10131514191827[[#This Row],[R$ (Valores)]],K420+FluxoCaixa10131514191827[[#This Row],[Valores Receitas / Despesas]])</f>
        <v>-27195.349999999886</v>
      </c>
      <c r="L421" s="20">
        <f>IF(FluxoCaixa10131514191827[[#This Row],[Entrada / Saída]]="Saída",FluxoCaixa10131514191827[[#This Row],[R$ (Valores)]]*-1,FluxoCaixa10131514191827[[#This Row],[R$ (Valores)]])</f>
        <v>-128.97</v>
      </c>
    </row>
    <row r="422" spans="2:12">
      <c r="B422" s="48" t="s">
        <v>2477</v>
      </c>
      <c r="C422" s="48" t="s">
        <v>3716</v>
      </c>
      <c r="D422" s="16">
        <v>46220</v>
      </c>
      <c r="E422" s="48" t="s">
        <v>2413</v>
      </c>
      <c r="F422" s="17" t="s">
        <v>2</v>
      </c>
      <c r="G422" s="17" t="s">
        <v>15</v>
      </c>
      <c r="H422" s="17" t="s">
        <v>2262</v>
      </c>
      <c r="I422" s="21">
        <v>474.63</v>
      </c>
      <c r="J422" s="17" t="s">
        <v>525</v>
      </c>
      <c r="K422" s="20">
        <f>IF(FluxoCaixa10131514191827[[#This Row],[Movimento ]]="Saldo Inicial",FluxoCaixa10131514191827[[#This Row],[R$ (Valores)]],K421+FluxoCaixa10131514191827[[#This Row],[Valores Receitas / Despesas]])</f>
        <v>-27669.979999999887</v>
      </c>
      <c r="L422" s="20">
        <f>IF(FluxoCaixa10131514191827[[#This Row],[Entrada / Saída]]="Saída",FluxoCaixa10131514191827[[#This Row],[R$ (Valores)]]*-1,FluxoCaixa10131514191827[[#This Row],[R$ (Valores)]])</f>
        <v>-474.63</v>
      </c>
    </row>
    <row r="423" spans="2:12">
      <c r="B423" s="48" t="s">
        <v>2477</v>
      </c>
      <c r="C423" s="48" t="s">
        <v>3716</v>
      </c>
      <c r="D423" s="16">
        <v>46220</v>
      </c>
      <c r="E423" s="48" t="s">
        <v>2413</v>
      </c>
      <c r="F423" s="17" t="s">
        <v>2</v>
      </c>
      <c r="G423" s="17" t="s">
        <v>15</v>
      </c>
      <c r="H423" s="17" t="s">
        <v>2262</v>
      </c>
      <c r="I423" s="21">
        <v>369.06</v>
      </c>
      <c r="J423" s="17" t="s">
        <v>525</v>
      </c>
      <c r="K423" s="20">
        <f>IF(FluxoCaixa10131514191827[[#This Row],[Movimento ]]="Saldo Inicial",FluxoCaixa10131514191827[[#This Row],[R$ (Valores)]],K422+FluxoCaixa10131514191827[[#This Row],[Valores Receitas / Despesas]])</f>
        <v>-28039.039999999888</v>
      </c>
      <c r="L423" s="20">
        <f>IF(FluxoCaixa10131514191827[[#This Row],[Entrada / Saída]]="Saída",FluxoCaixa10131514191827[[#This Row],[R$ (Valores)]]*-1,FluxoCaixa10131514191827[[#This Row],[R$ (Valores)]])</f>
        <v>-369.06</v>
      </c>
    </row>
    <row r="424" spans="2:12">
      <c r="B424" s="48" t="s">
        <v>2477</v>
      </c>
      <c r="C424" s="48" t="s">
        <v>3716</v>
      </c>
      <c r="D424" s="16">
        <v>46220</v>
      </c>
      <c r="E424" s="48" t="s">
        <v>2413</v>
      </c>
      <c r="F424" s="17" t="s">
        <v>2</v>
      </c>
      <c r="G424" s="17" t="s">
        <v>15</v>
      </c>
      <c r="H424" s="17" t="s">
        <v>2262</v>
      </c>
      <c r="I424" s="21">
        <v>286.83</v>
      </c>
      <c r="J424" s="17" t="s">
        <v>525</v>
      </c>
      <c r="K424" s="20">
        <f>IF(FluxoCaixa10131514191827[[#This Row],[Movimento ]]="Saldo Inicial",FluxoCaixa10131514191827[[#This Row],[R$ (Valores)]],K423+FluxoCaixa10131514191827[[#This Row],[Valores Receitas / Despesas]])</f>
        <v>-28325.86999999989</v>
      </c>
      <c r="L424" s="20">
        <f>IF(FluxoCaixa10131514191827[[#This Row],[Entrada / Saída]]="Saída",FluxoCaixa10131514191827[[#This Row],[R$ (Valores)]]*-1,FluxoCaixa10131514191827[[#This Row],[R$ (Valores)]])</f>
        <v>-286.83</v>
      </c>
    </row>
    <row r="425" spans="2:12">
      <c r="B425" s="48" t="s">
        <v>2477</v>
      </c>
      <c r="C425" s="48" t="s">
        <v>3716</v>
      </c>
      <c r="D425" s="16">
        <v>46220</v>
      </c>
      <c r="E425" s="48" t="s">
        <v>2413</v>
      </c>
      <c r="F425" s="17" t="s">
        <v>2</v>
      </c>
      <c r="G425" s="17" t="s">
        <v>15</v>
      </c>
      <c r="H425" s="17" t="s">
        <v>1043</v>
      </c>
      <c r="I425" s="21">
        <v>2444.34</v>
      </c>
      <c r="J425" s="17" t="s">
        <v>525</v>
      </c>
      <c r="K425" s="20">
        <f>IF(FluxoCaixa10131514191827[[#This Row],[Movimento ]]="Saldo Inicial",FluxoCaixa10131514191827[[#This Row],[R$ (Valores)]],K424+FluxoCaixa10131514191827[[#This Row],[Valores Receitas / Despesas]])</f>
        <v>-30770.20999999989</v>
      </c>
      <c r="L425" s="20">
        <f>IF(FluxoCaixa10131514191827[[#This Row],[Entrada / Saída]]="Saída",FluxoCaixa10131514191827[[#This Row],[R$ (Valores)]]*-1,FluxoCaixa10131514191827[[#This Row],[R$ (Valores)]])</f>
        <v>-2444.34</v>
      </c>
    </row>
    <row r="426" spans="2:12">
      <c r="B426" s="48" t="s">
        <v>2477</v>
      </c>
      <c r="C426" s="48" t="s">
        <v>3716</v>
      </c>
      <c r="D426" s="16">
        <v>46220</v>
      </c>
      <c r="E426" s="48" t="s">
        <v>2413</v>
      </c>
      <c r="F426" s="17" t="s">
        <v>2</v>
      </c>
      <c r="G426" s="17" t="s">
        <v>25</v>
      </c>
      <c r="H426" s="17" t="s">
        <v>1751</v>
      </c>
      <c r="I426" s="21">
        <v>2937.5</v>
      </c>
      <c r="J426" s="17" t="s">
        <v>525</v>
      </c>
      <c r="K426" s="20">
        <f>IF(FluxoCaixa10131514191827[[#This Row],[Movimento ]]="Saldo Inicial",FluxoCaixa10131514191827[[#This Row],[R$ (Valores)]],K425+FluxoCaixa10131514191827[[#This Row],[Valores Receitas / Despesas]])</f>
        <v>-33707.70999999989</v>
      </c>
      <c r="L426" s="20">
        <f>IF(FluxoCaixa10131514191827[[#This Row],[Entrada / Saída]]="Saída",FluxoCaixa10131514191827[[#This Row],[R$ (Valores)]]*-1,FluxoCaixa10131514191827[[#This Row],[R$ (Valores)]])</f>
        <v>-2937.5</v>
      </c>
    </row>
    <row r="427" spans="2:12">
      <c r="B427" s="48" t="s">
        <v>2477</v>
      </c>
      <c r="C427" s="48" t="s">
        <v>3716</v>
      </c>
      <c r="D427" s="16">
        <v>46220</v>
      </c>
      <c r="E427" s="48" t="s">
        <v>2496</v>
      </c>
      <c r="F427" s="17" t="s">
        <v>2</v>
      </c>
      <c r="G427" s="17" t="s">
        <v>76</v>
      </c>
      <c r="H427" s="17" t="s">
        <v>3891</v>
      </c>
      <c r="I427" s="21">
        <v>636</v>
      </c>
      <c r="J427" s="17" t="s">
        <v>525</v>
      </c>
      <c r="K427" s="20">
        <f>IF(FluxoCaixa10131514191827[[#This Row],[Movimento ]]="Saldo Inicial",FluxoCaixa10131514191827[[#This Row],[R$ (Valores)]],K426+FluxoCaixa10131514191827[[#This Row],[Valores Receitas / Despesas]])</f>
        <v>-34343.70999999989</v>
      </c>
      <c r="L427" s="20">
        <f>IF(FluxoCaixa10131514191827[[#This Row],[Entrada / Saída]]="Saída",FluxoCaixa10131514191827[[#This Row],[R$ (Valores)]]*-1,FluxoCaixa10131514191827[[#This Row],[R$ (Valores)]])</f>
        <v>-636</v>
      </c>
    </row>
    <row r="428" spans="2:12">
      <c r="B428" s="48" t="s">
        <v>2478</v>
      </c>
      <c r="C428" s="48" t="s">
        <v>3716</v>
      </c>
      <c r="D428" s="16">
        <v>46220</v>
      </c>
      <c r="E428" s="48" t="s">
        <v>2417</v>
      </c>
      <c r="F428" s="17" t="s">
        <v>2</v>
      </c>
      <c r="G428" s="17" t="s">
        <v>70</v>
      </c>
      <c r="H428" s="17" t="s">
        <v>1789</v>
      </c>
      <c r="I428" s="21">
        <v>2000</v>
      </c>
      <c r="J428" s="17" t="s">
        <v>525</v>
      </c>
      <c r="K428" s="20">
        <f>IF(FluxoCaixa10131514191827[[#This Row],[Movimento ]]="Saldo Inicial",FluxoCaixa10131514191827[[#This Row],[R$ (Valores)]],K427+FluxoCaixa10131514191827[[#This Row],[Valores Receitas / Despesas]])</f>
        <v>-36343.70999999989</v>
      </c>
      <c r="L428" s="20">
        <f>IF(FluxoCaixa10131514191827[[#This Row],[Entrada / Saída]]="Saída",FluxoCaixa10131514191827[[#This Row],[R$ (Valores)]]*-1,FluxoCaixa10131514191827[[#This Row],[R$ (Valores)]])</f>
        <v>-2000</v>
      </c>
    </row>
    <row r="429" spans="2:12">
      <c r="B429" s="48" t="s">
        <v>2478</v>
      </c>
      <c r="C429" s="48" t="s">
        <v>3716</v>
      </c>
      <c r="D429" s="16">
        <v>46220</v>
      </c>
      <c r="E429" s="48" t="s">
        <v>2413</v>
      </c>
      <c r="F429" s="17" t="s">
        <v>2</v>
      </c>
      <c r="G429" s="17" t="s">
        <v>28</v>
      </c>
      <c r="H429" s="17" t="s">
        <v>634</v>
      </c>
      <c r="I429" s="21">
        <v>5992.5</v>
      </c>
      <c r="J429" s="17" t="s">
        <v>525</v>
      </c>
      <c r="K429" s="20">
        <f>IF(FluxoCaixa10131514191827[[#This Row],[Movimento ]]="Saldo Inicial",FluxoCaixa10131514191827[[#This Row],[R$ (Valores)]],K428+FluxoCaixa10131514191827[[#This Row],[Valores Receitas / Despesas]])</f>
        <v>-42336.20999999989</v>
      </c>
      <c r="L429" s="20">
        <f>IF(FluxoCaixa10131514191827[[#This Row],[Entrada / Saída]]="Saída",FluxoCaixa10131514191827[[#This Row],[R$ (Valores)]]*-1,FluxoCaixa10131514191827[[#This Row],[R$ (Valores)]])</f>
        <v>-5992.5</v>
      </c>
    </row>
    <row r="430" spans="2:12">
      <c r="B430" s="48" t="s">
        <v>2478</v>
      </c>
      <c r="C430" s="48" t="s">
        <v>3716</v>
      </c>
      <c r="D430" s="16">
        <v>46220</v>
      </c>
      <c r="E430" s="48" t="s">
        <v>2417</v>
      </c>
      <c r="F430" s="17" t="s">
        <v>2</v>
      </c>
      <c r="G430" s="17" t="s">
        <v>28</v>
      </c>
      <c r="H430" s="17" t="s">
        <v>635</v>
      </c>
      <c r="I430" s="21">
        <v>5651.35</v>
      </c>
      <c r="J430" s="17" t="s">
        <v>525</v>
      </c>
      <c r="K430" s="20">
        <f>IF(FluxoCaixa10131514191827[[#This Row],[Movimento ]]="Saldo Inicial",FluxoCaixa10131514191827[[#This Row],[R$ (Valores)]],K429+FluxoCaixa10131514191827[[#This Row],[Valores Receitas / Despesas]])</f>
        <v>-47987.559999999889</v>
      </c>
      <c r="L430" s="20">
        <f>IF(FluxoCaixa10131514191827[[#This Row],[Entrada / Saída]]="Saída",FluxoCaixa10131514191827[[#This Row],[R$ (Valores)]]*-1,FluxoCaixa10131514191827[[#This Row],[R$ (Valores)]])</f>
        <v>-5651.35</v>
      </c>
    </row>
    <row r="431" spans="2:12">
      <c r="B431" s="48" t="s">
        <v>2478</v>
      </c>
      <c r="C431" s="48" t="s">
        <v>3716</v>
      </c>
      <c r="D431" s="16">
        <v>46220</v>
      </c>
      <c r="E431" s="48" t="s">
        <v>2496</v>
      </c>
      <c r="F431" s="17" t="s">
        <v>2</v>
      </c>
      <c r="G431" s="17" t="s">
        <v>28</v>
      </c>
      <c r="H431" s="17" t="s">
        <v>1109</v>
      </c>
      <c r="I431" s="21">
        <v>2740.55</v>
      </c>
      <c r="J431" s="17" t="s">
        <v>525</v>
      </c>
      <c r="K431" s="20">
        <f>IF(FluxoCaixa10131514191827[[#This Row],[Movimento ]]="Saldo Inicial",FluxoCaixa10131514191827[[#This Row],[R$ (Valores)]],K430+FluxoCaixa10131514191827[[#This Row],[Valores Receitas / Despesas]])</f>
        <v>-50728.109999999891</v>
      </c>
      <c r="L431" s="20">
        <f>IF(FluxoCaixa10131514191827[[#This Row],[Entrada / Saída]]="Saída",FluxoCaixa10131514191827[[#This Row],[R$ (Valores)]]*-1,FluxoCaixa10131514191827[[#This Row],[R$ (Valores)]])</f>
        <v>-2740.55</v>
      </c>
    </row>
    <row r="432" spans="2:12">
      <c r="B432" s="48" t="s">
        <v>2478</v>
      </c>
      <c r="C432" s="48" t="s">
        <v>3716</v>
      </c>
      <c r="D432" s="16">
        <v>46220</v>
      </c>
      <c r="E432" s="48" t="s">
        <v>2413</v>
      </c>
      <c r="F432" s="17" t="s">
        <v>2</v>
      </c>
      <c r="G432" s="17" t="s">
        <v>79</v>
      </c>
      <c r="H432" s="17" t="s">
        <v>3892</v>
      </c>
      <c r="I432" s="21">
        <v>1963.2</v>
      </c>
      <c r="J432" s="17" t="s">
        <v>525</v>
      </c>
      <c r="K432" s="20">
        <f>IF(FluxoCaixa10131514191827[[#This Row],[Movimento ]]="Saldo Inicial",FluxoCaixa10131514191827[[#This Row],[R$ (Valores)]],K431+FluxoCaixa10131514191827[[#This Row],[Valores Receitas / Despesas]])</f>
        <v>-52691.309999999889</v>
      </c>
      <c r="L432" s="20">
        <f>IF(FluxoCaixa10131514191827[[#This Row],[Entrada / Saída]]="Saída",FluxoCaixa10131514191827[[#This Row],[R$ (Valores)]]*-1,FluxoCaixa10131514191827[[#This Row],[R$ (Valores)]])</f>
        <v>-1963.2</v>
      </c>
    </row>
    <row r="433" spans="2:12">
      <c r="B433" s="48" t="s">
        <v>2478</v>
      </c>
      <c r="C433" s="48" t="s">
        <v>3716</v>
      </c>
      <c r="D433" s="16">
        <v>46220</v>
      </c>
      <c r="E433" s="48" t="s">
        <v>2413</v>
      </c>
      <c r="F433" s="17" t="s">
        <v>1</v>
      </c>
      <c r="G433" s="17" t="s">
        <v>75</v>
      </c>
      <c r="H433" s="17" t="s">
        <v>75</v>
      </c>
      <c r="I433" s="21">
        <v>100000</v>
      </c>
      <c r="J433" s="17" t="s">
        <v>525</v>
      </c>
      <c r="K433" s="20">
        <f>IF(FluxoCaixa10131514191827[[#This Row],[Movimento ]]="Saldo Inicial",FluxoCaixa10131514191827[[#This Row],[R$ (Valores)]],K432+FluxoCaixa10131514191827[[#This Row],[Valores Receitas / Despesas]])</f>
        <v>47308.690000000111</v>
      </c>
      <c r="L433" s="20">
        <f>IF(FluxoCaixa10131514191827[[#This Row],[Entrada / Saída]]="Saída",FluxoCaixa10131514191827[[#This Row],[R$ (Valores)]]*-1,FluxoCaixa10131514191827[[#This Row],[R$ (Valores)]])</f>
        <v>100000</v>
      </c>
    </row>
    <row r="434" spans="2:12">
      <c r="B434" s="48" t="s">
        <v>2478</v>
      </c>
      <c r="C434" s="48" t="s">
        <v>3716</v>
      </c>
      <c r="D434" s="16">
        <v>46220</v>
      </c>
      <c r="E434" s="48" t="s">
        <v>2413</v>
      </c>
      <c r="F434" s="17" t="s">
        <v>2</v>
      </c>
      <c r="G434" s="17" t="s">
        <v>519</v>
      </c>
      <c r="H434" s="17" t="s">
        <v>3893</v>
      </c>
      <c r="I434" s="21">
        <v>800</v>
      </c>
      <c r="J434" s="17" t="s">
        <v>525</v>
      </c>
      <c r="K434" s="20">
        <f>IF(FluxoCaixa10131514191827[[#This Row],[Movimento ]]="Saldo Inicial",FluxoCaixa10131514191827[[#This Row],[R$ (Valores)]],K433+FluxoCaixa10131514191827[[#This Row],[Valores Receitas / Despesas]])</f>
        <v>46508.690000000111</v>
      </c>
      <c r="L434" s="20">
        <f>IF(FluxoCaixa10131514191827[[#This Row],[Entrada / Saída]]="Saída",FluxoCaixa10131514191827[[#This Row],[R$ (Valores)]]*-1,FluxoCaixa10131514191827[[#This Row],[R$ (Valores)]])</f>
        <v>-800</v>
      </c>
    </row>
    <row r="435" spans="2:12">
      <c r="B435" s="48" t="s">
        <v>2478</v>
      </c>
      <c r="C435" s="48" t="s">
        <v>3716</v>
      </c>
      <c r="D435" s="16">
        <v>46220</v>
      </c>
      <c r="E435" s="48" t="s">
        <v>2417</v>
      </c>
      <c r="F435" s="17" t="s">
        <v>2</v>
      </c>
      <c r="G435" s="17" t="s">
        <v>103</v>
      </c>
      <c r="H435" s="17" t="s">
        <v>3894</v>
      </c>
      <c r="I435" s="21">
        <v>253.17</v>
      </c>
      <c r="J435" s="17" t="s">
        <v>525</v>
      </c>
      <c r="K435" s="20">
        <f>IF(FluxoCaixa10131514191827[[#This Row],[Movimento ]]="Saldo Inicial",FluxoCaixa10131514191827[[#This Row],[R$ (Valores)]],K434+FluxoCaixa10131514191827[[#This Row],[Valores Receitas / Despesas]])</f>
        <v>46255.520000000113</v>
      </c>
      <c r="L435" s="20">
        <f>IF(FluxoCaixa10131514191827[[#This Row],[Entrada / Saída]]="Saída",FluxoCaixa10131514191827[[#This Row],[R$ (Valores)]]*-1,FluxoCaixa10131514191827[[#This Row],[R$ (Valores)]])</f>
        <v>-253.17</v>
      </c>
    </row>
    <row r="436" spans="2:12">
      <c r="B436" s="48" t="s">
        <v>2478</v>
      </c>
      <c r="C436" s="48" t="s">
        <v>3716</v>
      </c>
      <c r="D436" s="16">
        <v>46220</v>
      </c>
      <c r="E436" s="48" t="s">
        <v>2417</v>
      </c>
      <c r="F436" s="17" t="s">
        <v>2</v>
      </c>
      <c r="G436" s="17" t="s">
        <v>28</v>
      </c>
      <c r="H436" s="17" t="s">
        <v>3895</v>
      </c>
      <c r="I436" s="21">
        <v>3214.83</v>
      </c>
      <c r="J436" s="17" t="s">
        <v>525</v>
      </c>
      <c r="K436" s="20">
        <f>IF(FluxoCaixa10131514191827[[#This Row],[Movimento ]]="Saldo Inicial",FluxoCaixa10131514191827[[#This Row],[R$ (Valores)]],K435+FluxoCaixa10131514191827[[#This Row],[Valores Receitas / Despesas]])</f>
        <v>43040.690000000111</v>
      </c>
      <c r="L436" s="20">
        <f>IF(FluxoCaixa10131514191827[[#This Row],[Entrada / Saída]]="Saída",FluxoCaixa10131514191827[[#This Row],[R$ (Valores)]]*-1,FluxoCaixa10131514191827[[#This Row],[R$ (Valores)]])</f>
        <v>-3214.83</v>
      </c>
    </row>
    <row r="437" spans="2:12">
      <c r="B437" s="48" t="s">
        <v>2478</v>
      </c>
      <c r="C437" s="48" t="s">
        <v>3716</v>
      </c>
      <c r="D437" s="16">
        <v>46220</v>
      </c>
      <c r="E437" s="48" t="s">
        <v>2496</v>
      </c>
      <c r="F437" s="17" t="s">
        <v>2</v>
      </c>
      <c r="G437" s="17" t="s">
        <v>28</v>
      </c>
      <c r="H437" s="17" t="s">
        <v>3896</v>
      </c>
      <c r="I437" s="21">
        <v>500</v>
      </c>
      <c r="J437" s="17" t="s">
        <v>525</v>
      </c>
      <c r="K437" s="20">
        <f>IF(FluxoCaixa10131514191827[[#This Row],[Movimento ]]="Saldo Inicial",FluxoCaixa10131514191827[[#This Row],[R$ (Valores)]],K436+FluxoCaixa10131514191827[[#This Row],[Valores Receitas / Despesas]])</f>
        <v>42540.690000000111</v>
      </c>
      <c r="L437" s="20">
        <f>IF(FluxoCaixa10131514191827[[#This Row],[Entrada / Saída]]="Saída",FluxoCaixa10131514191827[[#This Row],[R$ (Valores)]]*-1,FluxoCaixa10131514191827[[#This Row],[R$ (Valores)]])</f>
        <v>-500</v>
      </c>
    </row>
    <row r="438" spans="2:12">
      <c r="B438" s="48" t="s">
        <v>2477</v>
      </c>
      <c r="C438" s="48" t="s">
        <v>3716</v>
      </c>
      <c r="D438" s="16">
        <v>46220</v>
      </c>
      <c r="E438" s="48" t="s">
        <v>2496</v>
      </c>
      <c r="F438" s="17" t="s">
        <v>2</v>
      </c>
      <c r="G438" s="17" t="s">
        <v>76</v>
      </c>
      <c r="H438" s="17" t="s">
        <v>3897</v>
      </c>
      <c r="I438" s="21">
        <v>175</v>
      </c>
      <c r="J438" s="17" t="s">
        <v>525</v>
      </c>
      <c r="K438" s="20">
        <f>IF(FluxoCaixa10131514191827[[#This Row],[Movimento ]]="Saldo Inicial",FluxoCaixa10131514191827[[#This Row],[R$ (Valores)]],K437+FluxoCaixa10131514191827[[#This Row],[Valores Receitas / Despesas]])</f>
        <v>42365.690000000111</v>
      </c>
      <c r="L438" s="20">
        <f>IF(FluxoCaixa10131514191827[[#This Row],[Entrada / Saída]]="Saída",FluxoCaixa10131514191827[[#This Row],[R$ (Valores)]]*-1,FluxoCaixa10131514191827[[#This Row],[R$ (Valores)]])</f>
        <v>-175</v>
      </c>
    </row>
    <row r="439" spans="2:12">
      <c r="B439" s="48" t="s">
        <v>2477</v>
      </c>
      <c r="C439" s="48" t="s">
        <v>3716</v>
      </c>
      <c r="D439" s="16">
        <v>46220</v>
      </c>
      <c r="E439" s="48" t="s">
        <v>2417</v>
      </c>
      <c r="F439" s="17" t="s">
        <v>2</v>
      </c>
      <c r="G439" s="17" t="s">
        <v>28</v>
      </c>
      <c r="H439" s="17" t="s">
        <v>3772</v>
      </c>
      <c r="I439" s="21">
        <v>1200</v>
      </c>
      <c r="J439" s="17" t="s">
        <v>525</v>
      </c>
      <c r="K439" s="20">
        <f>IF(FluxoCaixa10131514191827[[#This Row],[Movimento ]]="Saldo Inicial",FluxoCaixa10131514191827[[#This Row],[R$ (Valores)]],K438+FluxoCaixa10131514191827[[#This Row],[Valores Receitas / Despesas]])</f>
        <v>41165.690000000111</v>
      </c>
      <c r="L439" s="20">
        <f>IF(FluxoCaixa10131514191827[[#This Row],[Entrada / Saída]]="Saída",FluxoCaixa10131514191827[[#This Row],[R$ (Valores)]]*-1,FluxoCaixa10131514191827[[#This Row],[R$ (Valores)]])</f>
        <v>-1200</v>
      </c>
    </row>
    <row r="440" spans="2:12">
      <c r="B440" s="48" t="s">
        <v>2477</v>
      </c>
      <c r="C440" s="48" t="s">
        <v>3716</v>
      </c>
      <c r="D440" s="16">
        <v>46220</v>
      </c>
      <c r="E440" s="48" t="s">
        <v>2417</v>
      </c>
      <c r="F440" s="17" t="s">
        <v>2</v>
      </c>
      <c r="G440" s="17" t="s">
        <v>28</v>
      </c>
      <c r="H440" s="17" t="s">
        <v>2322</v>
      </c>
      <c r="I440" s="21">
        <v>846.4</v>
      </c>
      <c r="J440" s="17" t="s">
        <v>525</v>
      </c>
      <c r="K440" s="20">
        <f>IF(FluxoCaixa10131514191827[[#This Row],[Movimento ]]="Saldo Inicial",FluxoCaixa10131514191827[[#This Row],[R$ (Valores)]],K439+FluxoCaixa10131514191827[[#This Row],[Valores Receitas / Despesas]])</f>
        <v>40319.29000000011</v>
      </c>
      <c r="L440" s="20">
        <f>IF(FluxoCaixa10131514191827[[#This Row],[Entrada / Saída]]="Saída",FluxoCaixa10131514191827[[#This Row],[R$ (Valores)]]*-1,FluxoCaixa10131514191827[[#This Row],[R$ (Valores)]])</f>
        <v>-846.4</v>
      </c>
    </row>
    <row r="441" spans="2:12">
      <c r="B441" s="48" t="s">
        <v>2477</v>
      </c>
      <c r="C441" s="48" t="s">
        <v>3716</v>
      </c>
      <c r="D441" s="16">
        <v>46220</v>
      </c>
      <c r="E441" s="48" t="s">
        <v>2417</v>
      </c>
      <c r="F441" s="17" t="s">
        <v>2</v>
      </c>
      <c r="G441" s="17" t="s">
        <v>70</v>
      </c>
      <c r="H441" s="17" t="s">
        <v>3111</v>
      </c>
      <c r="I441" s="21">
        <v>1000</v>
      </c>
      <c r="J441" s="17" t="s">
        <v>525</v>
      </c>
      <c r="K441" s="20">
        <f>IF(FluxoCaixa10131514191827[[#This Row],[Movimento ]]="Saldo Inicial",FluxoCaixa10131514191827[[#This Row],[R$ (Valores)]],K440+FluxoCaixa10131514191827[[#This Row],[Valores Receitas / Despesas]])</f>
        <v>39319.29000000011</v>
      </c>
      <c r="L441" s="20">
        <f>IF(FluxoCaixa10131514191827[[#This Row],[Entrada / Saída]]="Saída",FluxoCaixa10131514191827[[#This Row],[R$ (Valores)]]*-1,FluxoCaixa10131514191827[[#This Row],[R$ (Valores)]])</f>
        <v>-1000</v>
      </c>
    </row>
    <row r="442" spans="2:12">
      <c r="B442" s="48" t="s">
        <v>2478</v>
      </c>
      <c r="C442" s="48" t="s">
        <v>3716</v>
      </c>
      <c r="D442" s="16">
        <v>46220</v>
      </c>
      <c r="E442" s="48" t="s">
        <v>2496</v>
      </c>
      <c r="F442" s="17" t="s">
        <v>2</v>
      </c>
      <c r="G442" s="17" t="s">
        <v>26</v>
      </c>
      <c r="H442" s="17" t="s">
        <v>3898</v>
      </c>
      <c r="I442" s="21">
        <v>155</v>
      </c>
      <c r="J442" s="17" t="s">
        <v>525</v>
      </c>
      <c r="K442" s="20">
        <f>IF(FluxoCaixa10131514191827[[#This Row],[Movimento ]]="Saldo Inicial",FluxoCaixa10131514191827[[#This Row],[R$ (Valores)]],K441+FluxoCaixa10131514191827[[#This Row],[Valores Receitas / Despesas]])</f>
        <v>39164.29000000011</v>
      </c>
      <c r="L442" s="20">
        <f>IF(FluxoCaixa10131514191827[[#This Row],[Entrada / Saída]]="Saída",FluxoCaixa10131514191827[[#This Row],[R$ (Valores)]]*-1,FluxoCaixa10131514191827[[#This Row],[R$ (Valores)]])</f>
        <v>-155</v>
      </c>
    </row>
    <row r="443" spans="2:12">
      <c r="B443" s="48" t="s">
        <v>2478</v>
      </c>
      <c r="C443" s="48" t="s">
        <v>3716</v>
      </c>
      <c r="D443" s="16">
        <v>46220</v>
      </c>
      <c r="E443" s="48" t="s">
        <v>2413</v>
      </c>
      <c r="F443" s="17" t="s">
        <v>2</v>
      </c>
      <c r="G443" s="17" t="s">
        <v>20</v>
      </c>
      <c r="H443" s="17" t="s">
        <v>3899</v>
      </c>
      <c r="I443" s="21">
        <v>1466.01</v>
      </c>
      <c r="J443" s="17" t="s">
        <v>525</v>
      </c>
      <c r="K443" s="20">
        <f>IF(FluxoCaixa10131514191827[[#This Row],[Movimento ]]="Saldo Inicial",FluxoCaixa10131514191827[[#This Row],[R$ (Valores)]],K442+FluxoCaixa10131514191827[[#This Row],[Valores Receitas / Despesas]])</f>
        <v>37698.280000000108</v>
      </c>
      <c r="L443" s="20">
        <f>IF(FluxoCaixa10131514191827[[#This Row],[Entrada / Saída]]="Saída",FluxoCaixa10131514191827[[#This Row],[R$ (Valores)]]*-1,FluxoCaixa10131514191827[[#This Row],[R$ (Valores)]])</f>
        <v>-1466.01</v>
      </c>
    </row>
    <row r="444" spans="2:12">
      <c r="B444" s="48" t="s">
        <v>2478</v>
      </c>
      <c r="C444" s="48" t="s">
        <v>3716</v>
      </c>
      <c r="D444" s="16">
        <v>46220</v>
      </c>
      <c r="E444" s="48" t="s">
        <v>2413</v>
      </c>
      <c r="F444" s="17" t="s">
        <v>2</v>
      </c>
      <c r="G444" s="17" t="s">
        <v>223</v>
      </c>
      <c r="H444" s="17" t="s">
        <v>3907</v>
      </c>
      <c r="I444" s="21">
        <v>6041.86</v>
      </c>
      <c r="J444" s="17" t="s">
        <v>525</v>
      </c>
      <c r="K444" s="20">
        <f>IF(FluxoCaixa10131514191827[[#This Row],[Movimento ]]="Saldo Inicial",FluxoCaixa10131514191827[[#This Row],[R$ (Valores)]],K443+FluxoCaixa10131514191827[[#This Row],[Valores Receitas / Despesas]])</f>
        <v>31656.420000000107</v>
      </c>
      <c r="L444" s="20">
        <f>IF(FluxoCaixa10131514191827[[#This Row],[Entrada / Saída]]="Saída",FluxoCaixa10131514191827[[#This Row],[R$ (Valores)]]*-1,FluxoCaixa10131514191827[[#This Row],[R$ (Valores)]])</f>
        <v>-6041.86</v>
      </c>
    </row>
    <row r="445" spans="2:12">
      <c r="B445" s="48" t="s">
        <v>2478</v>
      </c>
      <c r="C445" s="48" t="s">
        <v>3716</v>
      </c>
      <c r="D445" s="16">
        <v>46223</v>
      </c>
      <c r="E445" s="48" t="s">
        <v>2413</v>
      </c>
      <c r="F445" s="17" t="s">
        <v>2</v>
      </c>
      <c r="G445" s="17" t="s">
        <v>507</v>
      </c>
      <c r="H445" s="17" t="s">
        <v>3120</v>
      </c>
      <c r="I445" s="21">
        <v>19.2</v>
      </c>
      <c r="J445" s="17" t="s">
        <v>525</v>
      </c>
      <c r="K445" s="20">
        <f>IF(FluxoCaixa10131514191827[[#This Row],[Movimento ]]="Saldo Inicial",FluxoCaixa10131514191827[[#This Row],[R$ (Valores)]],K444+FluxoCaixa10131514191827[[#This Row],[Valores Receitas / Despesas]])</f>
        <v>31637.220000000107</v>
      </c>
      <c r="L445" s="20">
        <f>IF(FluxoCaixa10131514191827[[#This Row],[Entrada / Saída]]="Saída",FluxoCaixa10131514191827[[#This Row],[R$ (Valores)]]*-1,FluxoCaixa10131514191827[[#This Row],[R$ (Valores)]])</f>
        <v>-19.2</v>
      </c>
    </row>
    <row r="446" spans="2:12">
      <c r="B446" s="48" t="s">
        <v>2478</v>
      </c>
      <c r="C446" s="48" t="s">
        <v>3716</v>
      </c>
      <c r="D446" s="16">
        <v>46223</v>
      </c>
      <c r="E446" s="48" t="s">
        <v>2413</v>
      </c>
      <c r="F446" s="17" t="s">
        <v>2</v>
      </c>
      <c r="G446" s="17" t="s">
        <v>15</v>
      </c>
      <c r="H446" s="17" t="s">
        <v>1042</v>
      </c>
      <c r="I446" s="21">
        <v>43.44</v>
      </c>
      <c r="J446" s="17" t="s">
        <v>525</v>
      </c>
      <c r="K446" s="20">
        <f>IF(FluxoCaixa10131514191827[[#This Row],[Movimento ]]="Saldo Inicial",FluxoCaixa10131514191827[[#This Row],[R$ (Valores)]],K445+FluxoCaixa10131514191827[[#This Row],[Valores Receitas / Despesas]])</f>
        <v>31593.780000000108</v>
      </c>
      <c r="L446" s="20">
        <f>IF(FluxoCaixa10131514191827[[#This Row],[Entrada / Saída]]="Saída",FluxoCaixa10131514191827[[#This Row],[R$ (Valores)]]*-1,FluxoCaixa10131514191827[[#This Row],[R$ (Valores)]])</f>
        <v>-43.44</v>
      </c>
    </row>
    <row r="447" spans="2:12">
      <c r="B447" s="48" t="s">
        <v>2478</v>
      </c>
      <c r="C447" s="48" t="s">
        <v>3716</v>
      </c>
      <c r="D447" s="16">
        <v>46223</v>
      </c>
      <c r="E447" s="48" t="s">
        <v>2413</v>
      </c>
      <c r="F447" s="17" t="s">
        <v>2</v>
      </c>
      <c r="G447" s="17" t="s">
        <v>23</v>
      </c>
      <c r="H447" s="17" t="s">
        <v>3436</v>
      </c>
      <c r="I447" s="21">
        <v>1445</v>
      </c>
      <c r="J447" s="17" t="s">
        <v>525</v>
      </c>
      <c r="K447" s="20">
        <f>IF(FluxoCaixa10131514191827[[#This Row],[Movimento ]]="Saldo Inicial",FluxoCaixa10131514191827[[#This Row],[R$ (Valores)]],K446+FluxoCaixa10131514191827[[#This Row],[Valores Receitas / Despesas]])</f>
        <v>30148.780000000108</v>
      </c>
      <c r="L447" s="20">
        <f>IF(FluxoCaixa10131514191827[[#This Row],[Entrada / Saída]]="Saída",FluxoCaixa10131514191827[[#This Row],[R$ (Valores)]]*-1,FluxoCaixa10131514191827[[#This Row],[R$ (Valores)]])</f>
        <v>-1445</v>
      </c>
    </row>
    <row r="448" spans="2:12">
      <c r="B448" s="48" t="s">
        <v>2478</v>
      </c>
      <c r="C448" s="48" t="s">
        <v>3716</v>
      </c>
      <c r="D448" s="16">
        <v>46223</v>
      </c>
      <c r="E448" s="48" t="s">
        <v>2413</v>
      </c>
      <c r="F448" s="17" t="s">
        <v>2</v>
      </c>
      <c r="G448" s="17" t="s">
        <v>21</v>
      </c>
      <c r="H448" s="17" t="s">
        <v>3670</v>
      </c>
      <c r="I448" s="21">
        <v>2328.67</v>
      </c>
      <c r="J448" s="17" t="s">
        <v>525</v>
      </c>
      <c r="K448" s="20">
        <f>IF(FluxoCaixa10131514191827[[#This Row],[Movimento ]]="Saldo Inicial",FluxoCaixa10131514191827[[#This Row],[R$ (Valores)]],K447+FluxoCaixa10131514191827[[#This Row],[Valores Receitas / Despesas]])</f>
        <v>27820.11000000011</v>
      </c>
      <c r="L448" s="20">
        <f>IF(FluxoCaixa10131514191827[[#This Row],[Entrada / Saída]]="Saída",FluxoCaixa10131514191827[[#This Row],[R$ (Valores)]]*-1,FluxoCaixa10131514191827[[#This Row],[R$ (Valores)]])</f>
        <v>-2328.67</v>
      </c>
    </row>
    <row r="449" spans="2:15">
      <c r="B449" s="48" t="s">
        <v>2477</v>
      </c>
      <c r="C449" s="48" t="s">
        <v>3716</v>
      </c>
      <c r="D449" s="16">
        <v>46223</v>
      </c>
      <c r="E449" s="48" t="s">
        <v>2413</v>
      </c>
      <c r="F449" s="17" t="s">
        <v>2</v>
      </c>
      <c r="G449" s="17" t="s">
        <v>508</v>
      </c>
      <c r="H449" s="17" t="s">
        <v>869</v>
      </c>
      <c r="I449" s="21">
        <v>264.7</v>
      </c>
      <c r="J449" s="17" t="s">
        <v>525</v>
      </c>
      <c r="K449" s="20">
        <f>IF(FluxoCaixa10131514191827[[#This Row],[Movimento ]]="Saldo Inicial",FluxoCaixa10131514191827[[#This Row],[R$ (Valores)]],K448+FluxoCaixa10131514191827[[#This Row],[Valores Receitas / Despesas]])</f>
        <v>27555.410000000109</v>
      </c>
      <c r="L449" s="20">
        <f>IF(FluxoCaixa10131514191827[[#This Row],[Entrada / Saída]]="Saída",FluxoCaixa10131514191827[[#This Row],[R$ (Valores)]]*-1,FluxoCaixa10131514191827[[#This Row],[R$ (Valores)]])</f>
        <v>-264.7</v>
      </c>
    </row>
    <row r="450" spans="2:15">
      <c r="B450" s="48" t="s">
        <v>2477</v>
      </c>
      <c r="C450" s="48" t="s">
        <v>3716</v>
      </c>
      <c r="D450" s="16">
        <v>46223</v>
      </c>
      <c r="E450" s="48" t="s">
        <v>2413</v>
      </c>
      <c r="F450" s="17" t="s">
        <v>2</v>
      </c>
      <c r="G450" s="17" t="s">
        <v>82</v>
      </c>
      <c r="H450" s="17" t="s">
        <v>3152</v>
      </c>
      <c r="I450" s="21">
        <v>520.39</v>
      </c>
      <c r="J450" s="17" t="s">
        <v>525</v>
      </c>
      <c r="K450" s="20">
        <f>IF(FluxoCaixa10131514191827[[#This Row],[Movimento ]]="Saldo Inicial",FluxoCaixa10131514191827[[#This Row],[R$ (Valores)]],K449+FluxoCaixa10131514191827[[#This Row],[Valores Receitas / Despesas]])</f>
        <v>27035.02000000011</v>
      </c>
      <c r="L450" s="20">
        <f>IF(FluxoCaixa10131514191827[[#This Row],[Entrada / Saída]]="Saída",FluxoCaixa10131514191827[[#This Row],[R$ (Valores)]]*-1,FluxoCaixa10131514191827[[#This Row],[R$ (Valores)]])</f>
        <v>-520.39</v>
      </c>
    </row>
    <row r="451" spans="2:15">
      <c r="B451" s="48" t="s">
        <v>2477</v>
      </c>
      <c r="C451" s="48" t="s">
        <v>3716</v>
      </c>
      <c r="D451" s="16">
        <v>46223</v>
      </c>
      <c r="E451" s="48" t="s">
        <v>2413</v>
      </c>
      <c r="F451" s="17" t="s">
        <v>2</v>
      </c>
      <c r="G451" s="17" t="s">
        <v>70</v>
      </c>
      <c r="H451" s="17" t="s">
        <v>2248</v>
      </c>
      <c r="I451" s="21">
        <v>650</v>
      </c>
      <c r="J451" s="17" t="s">
        <v>525</v>
      </c>
      <c r="K451" s="20">
        <f>IF(FluxoCaixa10131514191827[[#This Row],[Movimento ]]="Saldo Inicial",FluxoCaixa10131514191827[[#This Row],[R$ (Valores)]],K450+FluxoCaixa10131514191827[[#This Row],[Valores Receitas / Despesas]])</f>
        <v>26385.02000000011</v>
      </c>
      <c r="L451" s="20">
        <f>IF(FluxoCaixa10131514191827[[#This Row],[Entrada / Saída]]="Saída",FluxoCaixa10131514191827[[#This Row],[R$ (Valores)]]*-1,FluxoCaixa10131514191827[[#This Row],[R$ (Valores)]])</f>
        <v>-650</v>
      </c>
    </row>
    <row r="452" spans="2:15">
      <c r="B452" s="48" t="s">
        <v>2477</v>
      </c>
      <c r="C452" s="48" t="s">
        <v>3716</v>
      </c>
      <c r="D452" s="16">
        <v>46223</v>
      </c>
      <c r="E452" s="48" t="s">
        <v>2413</v>
      </c>
      <c r="F452" s="17" t="s">
        <v>2</v>
      </c>
      <c r="G452" s="17" t="s">
        <v>70</v>
      </c>
      <c r="H452" s="17" t="s">
        <v>779</v>
      </c>
      <c r="I452" s="21">
        <v>1300</v>
      </c>
      <c r="J452" s="17" t="s">
        <v>525</v>
      </c>
      <c r="K452" s="20">
        <f>IF(FluxoCaixa10131514191827[[#This Row],[Movimento ]]="Saldo Inicial",FluxoCaixa10131514191827[[#This Row],[R$ (Valores)]],K451+FluxoCaixa10131514191827[[#This Row],[Valores Receitas / Despesas]])</f>
        <v>25085.02000000011</v>
      </c>
      <c r="L452" s="20">
        <f>IF(FluxoCaixa10131514191827[[#This Row],[Entrada / Saída]]="Saída",FluxoCaixa10131514191827[[#This Row],[R$ (Valores)]]*-1,FluxoCaixa10131514191827[[#This Row],[R$ (Valores)]])</f>
        <v>-1300</v>
      </c>
    </row>
    <row r="453" spans="2:15">
      <c r="B453" s="48" t="s">
        <v>2477</v>
      </c>
      <c r="C453" s="48" t="s">
        <v>3716</v>
      </c>
      <c r="D453" s="16">
        <v>46223</v>
      </c>
      <c r="E453" s="48" t="s">
        <v>2413</v>
      </c>
      <c r="F453" s="17" t="s">
        <v>2</v>
      </c>
      <c r="G453" s="17" t="s">
        <v>70</v>
      </c>
      <c r="H453" s="17" t="s">
        <v>2526</v>
      </c>
      <c r="I453" s="21">
        <v>650</v>
      </c>
      <c r="J453" s="17" t="s">
        <v>525</v>
      </c>
      <c r="K453" s="20">
        <f>IF(FluxoCaixa10131514191827[[#This Row],[Movimento ]]="Saldo Inicial",FluxoCaixa10131514191827[[#This Row],[R$ (Valores)]],K452+FluxoCaixa10131514191827[[#This Row],[Valores Receitas / Despesas]])</f>
        <v>24435.02000000011</v>
      </c>
      <c r="L453" s="20">
        <f>IF(FluxoCaixa10131514191827[[#This Row],[Entrada / Saída]]="Saída",FluxoCaixa10131514191827[[#This Row],[R$ (Valores)]]*-1,FluxoCaixa10131514191827[[#This Row],[R$ (Valores)]])</f>
        <v>-650</v>
      </c>
    </row>
    <row r="454" spans="2:15">
      <c r="B454" s="48" t="s">
        <v>2477</v>
      </c>
      <c r="C454" s="48" t="s">
        <v>3716</v>
      </c>
      <c r="D454" s="16">
        <v>46223</v>
      </c>
      <c r="E454" s="48" t="s">
        <v>2413</v>
      </c>
      <c r="F454" s="17" t="s">
        <v>2</v>
      </c>
      <c r="G454" s="17" t="s">
        <v>70</v>
      </c>
      <c r="H454" s="17" t="s">
        <v>3506</v>
      </c>
      <c r="I454" s="21">
        <v>1000</v>
      </c>
      <c r="J454" s="17" t="s">
        <v>525</v>
      </c>
      <c r="K454" s="20">
        <f>IF(FluxoCaixa10131514191827[[#This Row],[Movimento ]]="Saldo Inicial",FluxoCaixa10131514191827[[#This Row],[R$ (Valores)]],K453+FluxoCaixa10131514191827[[#This Row],[Valores Receitas / Despesas]])</f>
        <v>23435.02000000011</v>
      </c>
      <c r="L454" s="20">
        <f>IF(FluxoCaixa10131514191827[[#This Row],[Entrada / Saída]]="Saída",FluxoCaixa10131514191827[[#This Row],[R$ (Valores)]]*-1,FluxoCaixa10131514191827[[#This Row],[R$ (Valores)]])</f>
        <v>-1000</v>
      </c>
    </row>
    <row r="455" spans="2:15">
      <c r="B455" s="48" t="s">
        <v>2477</v>
      </c>
      <c r="C455" s="48" t="s">
        <v>3716</v>
      </c>
      <c r="D455" s="16">
        <v>46223</v>
      </c>
      <c r="E455" s="48" t="s">
        <v>2413</v>
      </c>
      <c r="F455" s="17" t="s">
        <v>2</v>
      </c>
      <c r="G455" s="17" t="s">
        <v>70</v>
      </c>
      <c r="H455" s="17" t="s">
        <v>2083</v>
      </c>
      <c r="I455" s="21">
        <v>1500</v>
      </c>
      <c r="J455" s="17" t="s">
        <v>525</v>
      </c>
      <c r="K455" s="20">
        <f>IF(FluxoCaixa10131514191827[[#This Row],[Movimento ]]="Saldo Inicial",FluxoCaixa10131514191827[[#This Row],[R$ (Valores)]],K454+FluxoCaixa10131514191827[[#This Row],[Valores Receitas / Despesas]])</f>
        <v>21935.02000000011</v>
      </c>
      <c r="L455" s="20">
        <f>IF(FluxoCaixa10131514191827[[#This Row],[Entrada / Saída]]="Saída",FluxoCaixa10131514191827[[#This Row],[R$ (Valores)]]*-1,FluxoCaixa10131514191827[[#This Row],[R$ (Valores)]])</f>
        <v>-1500</v>
      </c>
    </row>
    <row r="456" spans="2:15">
      <c r="B456" s="48" t="s">
        <v>2477</v>
      </c>
      <c r="C456" s="48" t="s">
        <v>3716</v>
      </c>
      <c r="D456" s="16">
        <v>46223</v>
      </c>
      <c r="E456" s="48" t="s">
        <v>2413</v>
      </c>
      <c r="F456" s="17" t="s">
        <v>2</v>
      </c>
      <c r="G456" s="17" t="s">
        <v>70</v>
      </c>
      <c r="H456" s="17" t="s">
        <v>1849</v>
      </c>
      <c r="I456" s="21">
        <v>650</v>
      </c>
      <c r="J456" s="17" t="s">
        <v>525</v>
      </c>
      <c r="K456" s="20">
        <f>IF(FluxoCaixa10131514191827[[#This Row],[Movimento ]]="Saldo Inicial",FluxoCaixa10131514191827[[#This Row],[R$ (Valores)]],K455+FluxoCaixa10131514191827[[#This Row],[Valores Receitas / Despesas]])</f>
        <v>21285.02000000011</v>
      </c>
      <c r="L456" s="20">
        <f>IF(FluxoCaixa10131514191827[[#This Row],[Entrada / Saída]]="Saída",FluxoCaixa10131514191827[[#This Row],[R$ (Valores)]]*-1,FluxoCaixa10131514191827[[#This Row],[R$ (Valores)]])</f>
        <v>-650</v>
      </c>
    </row>
    <row r="457" spans="2:15">
      <c r="B457" s="48" t="s">
        <v>2477</v>
      </c>
      <c r="C457" s="48" t="s">
        <v>3716</v>
      </c>
      <c r="D457" s="16">
        <v>46223</v>
      </c>
      <c r="E457" s="48" t="s">
        <v>2413</v>
      </c>
      <c r="F457" s="17" t="s">
        <v>2</v>
      </c>
      <c r="G457" s="17" t="s">
        <v>70</v>
      </c>
      <c r="H457" s="17" t="s">
        <v>798</v>
      </c>
      <c r="I457" s="21">
        <v>650</v>
      </c>
      <c r="J457" s="17" t="s">
        <v>525</v>
      </c>
      <c r="K457" s="20">
        <f>IF(FluxoCaixa10131514191827[[#This Row],[Movimento ]]="Saldo Inicial",FluxoCaixa10131514191827[[#This Row],[R$ (Valores)]],K456+FluxoCaixa10131514191827[[#This Row],[Valores Receitas / Despesas]])</f>
        <v>20635.02000000011</v>
      </c>
      <c r="L457" s="20">
        <f>IF(FluxoCaixa10131514191827[[#This Row],[Entrada / Saída]]="Saída",FluxoCaixa10131514191827[[#This Row],[R$ (Valores)]]*-1,FluxoCaixa10131514191827[[#This Row],[R$ (Valores)]])</f>
        <v>-650</v>
      </c>
    </row>
    <row r="458" spans="2:15">
      <c r="B458" s="48" t="s">
        <v>2477</v>
      </c>
      <c r="C458" s="48" t="s">
        <v>3716</v>
      </c>
      <c r="D458" s="16">
        <v>46223</v>
      </c>
      <c r="E458" s="48" t="s">
        <v>2413</v>
      </c>
      <c r="F458" s="17" t="s">
        <v>2</v>
      </c>
      <c r="G458" s="17" t="s">
        <v>70</v>
      </c>
      <c r="H458" s="17" t="s">
        <v>2616</v>
      </c>
      <c r="I458" s="21">
        <v>1300</v>
      </c>
      <c r="J458" s="17" t="s">
        <v>525</v>
      </c>
      <c r="K458" s="20">
        <f>IF(FluxoCaixa10131514191827[[#This Row],[Movimento ]]="Saldo Inicial",FluxoCaixa10131514191827[[#This Row],[R$ (Valores)]],K457+FluxoCaixa10131514191827[[#This Row],[Valores Receitas / Despesas]])</f>
        <v>19335.02000000011</v>
      </c>
      <c r="L458" s="20">
        <f>IF(FluxoCaixa10131514191827[[#This Row],[Entrada / Saída]]="Saída",FluxoCaixa10131514191827[[#This Row],[R$ (Valores)]]*-1,FluxoCaixa10131514191827[[#This Row],[R$ (Valores)]])</f>
        <v>-1300</v>
      </c>
    </row>
    <row r="459" spans="2:15">
      <c r="B459" s="48" t="s">
        <v>2477</v>
      </c>
      <c r="C459" s="48" t="s">
        <v>3716</v>
      </c>
      <c r="D459" s="16">
        <v>46223</v>
      </c>
      <c r="E459" s="48" t="s">
        <v>2413</v>
      </c>
      <c r="F459" s="17" t="s">
        <v>2</v>
      </c>
      <c r="G459" s="17" t="s">
        <v>432</v>
      </c>
      <c r="H459" s="17" t="s">
        <v>3908</v>
      </c>
      <c r="I459" s="21">
        <v>87.05</v>
      </c>
      <c r="J459" s="17" t="s">
        <v>525</v>
      </c>
      <c r="K459" s="20">
        <f>IF(FluxoCaixa10131514191827[[#This Row],[Movimento ]]="Saldo Inicial",FluxoCaixa10131514191827[[#This Row],[R$ (Valores)]],K458+FluxoCaixa10131514191827[[#This Row],[Valores Receitas / Despesas]])</f>
        <v>19247.97000000011</v>
      </c>
      <c r="L459" s="20">
        <f>IF(FluxoCaixa10131514191827[[#This Row],[Entrada / Saída]]="Saída",FluxoCaixa10131514191827[[#This Row],[R$ (Valores)]]*-1,FluxoCaixa10131514191827[[#This Row],[R$ (Valores)]])</f>
        <v>-87.05</v>
      </c>
    </row>
    <row r="460" spans="2:15">
      <c r="B460" s="48" t="s">
        <v>2477</v>
      </c>
      <c r="C460" s="48" t="s">
        <v>3716</v>
      </c>
      <c r="D460" s="16">
        <v>46223</v>
      </c>
      <c r="E460" s="48" t="s">
        <v>2413</v>
      </c>
      <c r="F460" s="17" t="s">
        <v>2</v>
      </c>
      <c r="G460" s="17" t="s">
        <v>431</v>
      </c>
      <c r="H460" s="17" t="s">
        <v>842</v>
      </c>
      <c r="I460" s="21">
        <v>104.12</v>
      </c>
      <c r="J460" s="17" t="s">
        <v>525</v>
      </c>
      <c r="K460" s="20">
        <f>IF(FluxoCaixa10131514191827[[#This Row],[Movimento ]]="Saldo Inicial",FluxoCaixa10131514191827[[#This Row],[R$ (Valores)]],K459+FluxoCaixa10131514191827[[#This Row],[Valores Receitas / Despesas]])</f>
        <v>19143.850000000111</v>
      </c>
      <c r="L460" s="20">
        <f>IF(FluxoCaixa10131514191827[[#This Row],[Entrada / Saída]]="Saída",FluxoCaixa10131514191827[[#This Row],[R$ (Valores)]]*-1,FluxoCaixa10131514191827[[#This Row],[R$ (Valores)]])</f>
        <v>-104.12</v>
      </c>
      <c r="O460" s="31"/>
    </row>
    <row r="461" spans="2:15">
      <c r="B461" s="48" t="s">
        <v>2477</v>
      </c>
      <c r="C461" s="48" t="s">
        <v>3716</v>
      </c>
      <c r="D461" s="16">
        <v>46223</v>
      </c>
      <c r="E461" s="48" t="s">
        <v>2413</v>
      </c>
      <c r="F461" s="17" t="s">
        <v>2</v>
      </c>
      <c r="G461" s="17" t="s">
        <v>17</v>
      </c>
      <c r="H461" s="17" t="s">
        <v>3237</v>
      </c>
      <c r="I461" s="21">
        <v>766.75</v>
      </c>
      <c r="J461" s="17" t="s">
        <v>525</v>
      </c>
      <c r="K461" s="20">
        <f>IF(FluxoCaixa10131514191827[[#This Row],[Movimento ]]="Saldo Inicial",FluxoCaixa10131514191827[[#This Row],[R$ (Valores)]],K460+FluxoCaixa10131514191827[[#This Row],[Valores Receitas / Despesas]])</f>
        <v>18377.100000000111</v>
      </c>
      <c r="L461" s="20">
        <f>IF(FluxoCaixa10131514191827[[#This Row],[Entrada / Saída]]="Saída",FluxoCaixa10131514191827[[#This Row],[R$ (Valores)]]*-1,FluxoCaixa10131514191827[[#This Row],[R$ (Valores)]])</f>
        <v>-766.75</v>
      </c>
    </row>
    <row r="462" spans="2:15">
      <c r="B462" s="48" t="s">
        <v>2477</v>
      </c>
      <c r="C462" s="48" t="s">
        <v>3716</v>
      </c>
      <c r="D462" s="16">
        <v>46223</v>
      </c>
      <c r="E462" s="48" t="s">
        <v>2413</v>
      </c>
      <c r="F462" s="17" t="s">
        <v>2</v>
      </c>
      <c r="G462" s="17" t="s">
        <v>1504</v>
      </c>
      <c r="H462" s="17" t="s">
        <v>3909</v>
      </c>
      <c r="I462" s="21">
        <v>557</v>
      </c>
      <c r="J462" s="17" t="s">
        <v>525</v>
      </c>
      <c r="K462" s="20">
        <f>IF(FluxoCaixa10131514191827[[#This Row],[Movimento ]]="Saldo Inicial",FluxoCaixa10131514191827[[#This Row],[R$ (Valores)]],K461+FluxoCaixa10131514191827[[#This Row],[Valores Receitas / Despesas]])</f>
        <v>17820.100000000111</v>
      </c>
      <c r="L462" s="20">
        <f>IF(FluxoCaixa10131514191827[[#This Row],[Entrada / Saída]]="Saída",FluxoCaixa10131514191827[[#This Row],[R$ (Valores)]]*-1,FluxoCaixa10131514191827[[#This Row],[R$ (Valores)]])</f>
        <v>-557</v>
      </c>
      <c r="O462" s="26"/>
    </row>
    <row r="463" spans="2:15">
      <c r="B463" s="48" t="s">
        <v>2477</v>
      </c>
      <c r="C463" s="48" t="s">
        <v>3716</v>
      </c>
      <c r="D463" s="16">
        <v>46223</v>
      </c>
      <c r="E463" s="48" t="s">
        <v>2413</v>
      </c>
      <c r="F463" s="17" t="s">
        <v>2</v>
      </c>
      <c r="G463" s="17" t="s">
        <v>23</v>
      </c>
      <c r="H463" s="17" t="s">
        <v>3910</v>
      </c>
      <c r="I463" s="21">
        <v>610.72</v>
      </c>
      <c r="J463" s="17" t="s">
        <v>525</v>
      </c>
      <c r="K463" s="20">
        <f>IF(FluxoCaixa10131514191827[[#This Row],[Movimento ]]="Saldo Inicial",FluxoCaixa10131514191827[[#This Row],[R$ (Valores)]],K462+FluxoCaixa10131514191827[[#This Row],[Valores Receitas / Despesas]])</f>
        <v>17209.38000000011</v>
      </c>
      <c r="L463" s="20">
        <f>IF(FluxoCaixa10131514191827[[#This Row],[Entrada / Saída]]="Saída",FluxoCaixa10131514191827[[#This Row],[R$ (Valores)]]*-1,FluxoCaixa10131514191827[[#This Row],[R$ (Valores)]])</f>
        <v>-610.72</v>
      </c>
    </row>
    <row r="464" spans="2:15">
      <c r="B464" s="48" t="s">
        <v>2477</v>
      </c>
      <c r="C464" s="48" t="s">
        <v>3716</v>
      </c>
      <c r="D464" s="16">
        <v>46223</v>
      </c>
      <c r="E464" s="48" t="s">
        <v>2413</v>
      </c>
      <c r="F464" s="17" t="s">
        <v>2</v>
      </c>
      <c r="G464" s="17" t="s">
        <v>143</v>
      </c>
      <c r="H464" s="17" t="s">
        <v>2776</v>
      </c>
      <c r="I464" s="21">
        <v>1478.64</v>
      </c>
      <c r="J464" s="17" t="s">
        <v>525</v>
      </c>
      <c r="K464" s="20">
        <f>IF(FluxoCaixa10131514191827[[#This Row],[Movimento ]]="Saldo Inicial",FluxoCaixa10131514191827[[#This Row],[R$ (Valores)]],K463+FluxoCaixa10131514191827[[#This Row],[Valores Receitas / Despesas]])</f>
        <v>15730.740000000111</v>
      </c>
      <c r="L464" s="20">
        <f>IF(FluxoCaixa10131514191827[[#This Row],[Entrada / Saída]]="Saída",FluxoCaixa10131514191827[[#This Row],[R$ (Valores)]]*-1,FluxoCaixa10131514191827[[#This Row],[R$ (Valores)]])</f>
        <v>-1478.64</v>
      </c>
    </row>
    <row r="465" spans="2:12">
      <c r="B465" s="48" t="s">
        <v>2477</v>
      </c>
      <c r="C465" s="48" t="s">
        <v>3716</v>
      </c>
      <c r="D465" s="16">
        <v>46223</v>
      </c>
      <c r="E465" s="48" t="s">
        <v>2413</v>
      </c>
      <c r="F465" s="17" t="s">
        <v>2</v>
      </c>
      <c r="G465" s="17" t="s">
        <v>21</v>
      </c>
      <c r="H465" s="17" t="s">
        <v>3911</v>
      </c>
      <c r="I465" s="21">
        <v>141666.67000000001</v>
      </c>
      <c r="J465" s="17" t="s">
        <v>525</v>
      </c>
      <c r="K465" s="20">
        <f>IF(FluxoCaixa10131514191827[[#This Row],[Movimento ]]="Saldo Inicial",FluxoCaixa10131514191827[[#This Row],[R$ (Valores)]],K464+FluxoCaixa10131514191827[[#This Row],[Valores Receitas / Despesas]])</f>
        <v>-125935.92999999991</v>
      </c>
      <c r="L465" s="20">
        <f>IF(FluxoCaixa10131514191827[[#This Row],[Entrada / Saída]]="Saída",FluxoCaixa10131514191827[[#This Row],[R$ (Valores)]]*-1,FluxoCaixa10131514191827[[#This Row],[R$ (Valores)]])</f>
        <v>-141666.67000000001</v>
      </c>
    </row>
    <row r="466" spans="2:12">
      <c r="B466" s="48" t="s">
        <v>2477</v>
      </c>
      <c r="C466" s="48" t="s">
        <v>3716</v>
      </c>
      <c r="D466" s="16">
        <v>46223</v>
      </c>
      <c r="E466" s="48" t="s">
        <v>2413</v>
      </c>
      <c r="F466" s="17" t="s">
        <v>2</v>
      </c>
      <c r="G466" s="17" t="s">
        <v>21</v>
      </c>
      <c r="H466" s="17" t="s">
        <v>3602</v>
      </c>
      <c r="I466" s="21">
        <v>761.44</v>
      </c>
      <c r="J466" s="17" t="s">
        <v>525</v>
      </c>
      <c r="K466" s="20">
        <f>IF(FluxoCaixa10131514191827[[#This Row],[Movimento ]]="Saldo Inicial",FluxoCaixa10131514191827[[#This Row],[R$ (Valores)]],K465+FluxoCaixa10131514191827[[#This Row],[Valores Receitas / Despesas]])</f>
        <v>-126697.36999999991</v>
      </c>
      <c r="L466" s="20">
        <f>IF(FluxoCaixa10131514191827[[#This Row],[Entrada / Saída]]="Saída",FluxoCaixa10131514191827[[#This Row],[R$ (Valores)]]*-1,FluxoCaixa10131514191827[[#This Row],[R$ (Valores)]])</f>
        <v>-761.44</v>
      </c>
    </row>
    <row r="467" spans="2:12">
      <c r="B467" s="48" t="s">
        <v>2477</v>
      </c>
      <c r="C467" s="48" t="s">
        <v>3716</v>
      </c>
      <c r="D467" s="16">
        <v>46223</v>
      </c>
      <c r="E467" s="48" t="s">
        <v>2413</v>
      </c>
      <c r="F467" s="17" t="s">
        <v>2</v>
      </c>
      <c r="G467" s="17" t="s">
        <v>21</v>
      </c>
      <c r="H467" s="17" t="s">
        <v>3603</v>
      </c>
      <c r="I467" s="21">
        <v>331.65</v>
      </c>
      <c r="J467" s="17" t="s">
        <v>525</v>
      </c>
      <c r="K467" s="20">
        <f>IF(FluxoCaixa10131514191827[[#This Row],[Movimento ]]="Saldo Inicial",FluxoCaixa10131514191827[[#This Row],[R$ (Valores)]],K466+FluxoCaixa10131514191827[[#This Row],[Valores Receitas / Despesas]])</f>
        <v>-127029.0199999999</v>
      </c>
      <c r="L467" s="20">
        <f>IF(FluxoCaixa10131514191827[[#This Row],[Entrada / Saída]]="Saída",FluxoCaixa10131514191827[[#This Row],[R$ (Valores)]]*-1,FluxoCaixa10131514191827[[#This Row],[R$ (Valores)]])</f>
        <v>-331.65</v>
      </c>
    </row>
    <row r="468" spans="2:12">
      <c r="B468" s="48" t="s">
        <v>2477</v>
      </c>
      <c r="C468" s="48" t="s">
        <v>3716</v>
      </c>
      <c r="D468" s="16">
        <v>46223</v>
      </c>
      <c r="E468" s="48" t="s">
        <v>2413</v>
      </c>
      <c r="F468" s="17" t="s">
        <v>2</v>
      </c>
      <c r="G468" s="17" t="s">
        <v>143</v>
      </c>
      <c r="H468" s="17" t="s">
        <v>2777</v>
      </c>
      <c r="I468" s="21">
        <v>10145.99</v>
      </c>
      <c r="J468" s="17" t="s">
        <v>525</v>
      </c>
      <c r="K468" s="20">
        <f>IF(FluxoCaixa10131514191827[[#This Row],[Movimento ]]="Saldo Inicial",FluxoCaixa10131514191827[[#This Row],[R$ (Valores)]],K467+FluxoCaixa10131514191827[[#This Row],[Valores Receitas / Despesas]])</f>
        <v>-137175.00999999989</v>
      </c>
      <c r="L468" s="20">
        <f>IF(FluxoCaixa10131514191827[[#This Row],[Entrada / Saída]]="Saída",FluxoCaixa10131514191827[[#This Row],[R$ (Valores)]]*-1,FluxoCaixa10131514191827[[#This Row],[R$ (Valores)]])</f>
        <v>-10145.99</v>
      </c>
    </row>
    <row r="469" spans="2:12">
      <c r="B469" s="48" t="s">
        <v>2477</v>
      </c>
      <c r="C469" s="48" t="s">
        <v>3716</v>
      </c>
      <c r="D469" s="16">
        <v>46223</v>
      </c>
      <c r="E469" s="48" t="s">
        <v>2413</v>
      </c>
      <c r="F469" s="17" t="s">
        <v>2</v>
      </c>
      <c r="G469" s="17" t="s">
        <v>105</v>
      </c>
      <c r="H469" s="17" t="s">
        <v>3912</v>
      </c>
      <c r="I469" s="21">
        <v>300</v>
      </c>
      <c r="J469" s="17" t="s">
        <v>525</v>
      </c>
      <c r="K469" s="20">
        <f>IF(FluxoCaixa10131514191827[[#This Row],[Movimento ]]="Saldo Inicial",FluxoCaixa10131514191827[[#This Row],[R$ (Valores)]],K468+FluxoCaixa10131514191827[[#This Row],[Valores Receitas / Despesas]])</f>
        <v>-137475.00999999989</v>
      </c>
      <c r="L469" s="20">
        <f>IF(FluxoCaixa10131514191827[[#This Row],[Entrada / Saída]]="Saída",FluxoCaixa10131514191827[[#This Row],[R$ (Valores)]]*-1,FluxoCaixa10131514191827[[#This Row],[R$ (Valores)]])</f>
        <v>-300</v>
      </c>
    </row>
    <row r="470" spans="2:12">
      <c r="B470" s="48" t="s">
        <v>2477</v>
      </c>
      <c r="C470" s="48" t="s">
        <v>3716</v>
      </c>
      <c r="D470" s="16">
        <v>46223</v>
      </c>
      <c r="E470" s="48" t="s">
        <v>2413</v>
      </c>
      <c r="F470" s="17" t="s">
        <v>2</v>
      </c>
      <c r="G470" s="17" t="s">
        <v>83</v>
      </c>
      <c r="H470" s="17" t="s">
        <v>936</v>
      </c>
      <c r="I470" s="21">
        <v>3203</v>
      </c>
      <c r="J470" s="17" t="s">
        <v>525</v>
      </c>
      <c r="K470" s="20">
        <f>IF(FluxoCaixa10131514191827[[#This Row],[Movimento ]]="Saldo Inicial",FluxoCaixa10131514191827[[#This Row],[R$ (Valores)]],K469+FluxoCaixa10131514191827[[#This Row],[Valores Receitas / Despesas]])</f>
        <v>-140678.00999999989</v>
      </c>
      <c r="L470" s="20">
        <f>IF(FluxoCaixa10131514191827[[#This Row],[Entrada / Saída]]="Saída",FluxoCaixa10131514191827[[#This Row],[R$ (Valores)]]*-1,FluxoCaixa10131514191827[[#This Row],[R$ (Valores)]])</f>
        <v>-3203</v>
      </c>
    </row>
    <row r="471" spans="2:12">
      <c r="B471" s="48" t="s">
        <v>2478</v>
      </c>
      <c r="C471" s="48" t="s">
        <v>3716</v>
      </c>
      <c r="D471" s="16">
        <v>46223</v>
      </c>
      <c r="E471" s="48" t="s">
        <v>2413</v>
      </c>
      <c r="F471" s="17" t="s">
        <v>1</v>
      </c>
      <c r="G471" s="17" t="s">
        <v>75</v>
      </c>
      <c r="H471" s="17" t="s">
        <v>75</v>
      </c>
      <c r="I471" s="21">
        <v>175000</v>
      </c>
      <c r="J471" s="17" t="s">
        <v>525</v>
      </c>
      <c r="K471" s="20">
        <f>IF(FluxoCaixa10131514191827[[#This Row],[Movimento ]]="Saldo Inicial",FluxoCaixa10131514191827[[#This Row],[R$ (Valores)]],K470+FluxoCaixa10131514191827[[#This Row],[Valores Receitas / Despesas]])</f>
        <v>34321.990000000107</v>
      </c>
      <c r="L471" s="20">
        <f>IF(FluxoCaixa10131514191827[[#This Row],[Entrada / Saída]]="Saída",FluxoCaixa10131514191827[[#This Row],[R$ (Valores)]]*-1,FluxoCaixa10131514191827[[#This Row],[R$ (Valores)]])</f>
        <v>175000</v>
      </c>
    </row>
    <row r="472" spans="2:12">
      <c r="B472" s="48" t="s">
        <v>2478</v>
      </c>
      <c r="C472" s="48" t="s">
        <v>3716</v>
      </c>
      <c r="D472" s="16">
        <v>46223</v>
      </c>
      <c r="E472" s="48" t="s">
        <v>2413</v>
      </c>
      <c r="F472" s="17" t="s">
        <v>2</v>
      </c>
      <c r="G472" s="17" t="s">
        <v>519</v>
      </c>
      <c r="H472" s="17" t="s">
        <v>3913</v>
      </c>
      <c r="I472" s="21">
        <v>1885.9</v>
      </c>
      <c r="J472" s="17" t="s">
        <v>525</v>
      </c>
      <c r="K472" s="20">
        <f>IF(FluxoCaixa10131514191827[[#This Row],[Movimento ]]="Saldo Inicial",FluxoCaixa10131514191827[[#This Row],[R$ (Valores)]],K471+FluxoCaixa10131514191827[[#This Row],[Valores Receitas / Despesas]])</f>
        <v>32436.090000000106</v>
      </c>
      <c r="L472" s="20">
        <f>IF(FluxoCaixa10131514191827[[#This Row],[Entrada / Saída]]="Saída",FluxoCaixa10131514191827[[#This Row],[R$ (Valores)]]*-1,FluxoCaixa10131514191827[[#This Row],[R$ (Valores)]])</f>
        <v>-1885.9</v>
      </c>
    </row>
    <row r="473" spans="2:12">
      <c r="B473" s="48" t="s">
        <v>2477</v>
      </c>
      <c r="C473" s="48" t="s">
        <v>3716</v>
      </c>
      <c r="D473" s="16">
        <v>46223</v>
      </c>
      <c r="E473" s="48" t="s">
        <v>2496</v>
      </c>
      <c r="F473" s="17" t="s">
        <v>2</v>
      </c>
      <c r="G473" s="17" t="s">
        <v>432</v>
      </c>
      <c r="H473" s="17" t="s">
        <v>3914</v>
      </c>
      <c r="I473" s="21">
        <v>86.05</v>
      </c>
      <c r="J473" s="17" t="s">
        <v>525</v>
      </c>
      <c r="K473" s="20">
        <f>IF(FluxoCaixa10131514191827[[#This Row],[Movimento ]]="Saldo Inicial",FluxoCaixa10131514191827[[#This Row],[R$ (Valores)]],K472+FluxoCaixa10131514191827[[#This Row],[Valores Receitas / Despesas]])</f>
        <v>32350.040000000106</v>
      </c>
      <c r="L473" s="20">
        <f>IF(FluxoCaixa10131514191827[[#This Row],[Entrada / Saída]]="Saída",FluxoCaixa10131514191827[[#This Row],[R$ (Valores)]]*-1,FluxoCaixa10131514191827[[#This Row],[R$ (Valores)]])</f>
        <v>-86.05</v>
      </c>
    </row>
    <row r="474" spans="2:12">
      <c r="B474" s="48" t="s">
        <v>2477</v>
      </c>
      <c r="C474" s="48" t="s">
        <v>3716</v>
      </c>
      <c r="D474" s="16">
        <v>46223</v>
      </c>
      <c r="E474" s="48" t="s">
        <v>2496</v>
      </c>
      <c r="F474" s="17" t="s">
        <v>2</v>
      </c>
      <c r="G474" s="17" t="s">
        <v>15</v>
      </c>
      <c r="H474" s="17" t="s">
        <v>1042</v>
      </c>
      <c r="I474" s="21">
        <v>109.9</v>
      </c>
      <c r="J474" s="17" t="s">
        <v>525</v>
      </c>
      <c r="K474" s="20">
        <f>IF(FluxoCaixa10131514191827[[#This Row],[Movimento ]]="Saldo Inicial",FluxoCaixa10131514191827[[#This Row],[R$ (Valores)]],K473+FluxoCaixa10131514191827[[#This Row],[Valores Receitas / Despesas]])</f>
        <v>32240.140000000105</v>
      </c>
      <c r="L474" s="20">
        <f>IF(FluxoCaixa10131514191827[[#This Row],[Entrada / Saída]]="Saída",FluxoCaixa10131514191827[[#This Row],[R$ (Valores)]]*-1,FluxoCaixa10131514191827[[#This Row],[R$ (Valores)]])</f>
        <v>-109.9</v>
      </c>
    </row>
    <row r="475" spans="2:12">
      <c r="B475" s="48" t="s">
        <v>2477</v>
      </c>
      <c r="C475" s="48" t="s">
        <v>3716</v>
      </c>
      <c r="D475" s="16">
        <v>46223</v>
      </c>
      <c r="E475" s="48" t="s">
        <v>2496</v>
      </c>
      <c r="F475" s="17" t="s">
        <v>2</v>
      </c>
      <c r="G475" s="17" t="s">
        <v>21</v>
      </c>
      <c r="H475" s="17" t="s">
        <v>3915</v>
      </c>
      <c r="I475" s="21">
        <v>23.92</v>
      </c>
      <c r="J475" s="17" t="s">
        <v>525</v>
      </c>
      <c r="K475" s="20">
        <f>IF(FluxoCaixa10131514191827[[#This Row],[Movimento ]]="Saldo Inicial",FluxoCaixa10131514191827[[#This Row],[R$ (Valores)]],K474+FluxoCaixa10131514191827[[#This Row],[Valores Receitas / Despesas]])</f>
        <v>32216.220000000107</v>
      </c>
      <c r="L475" s="20">
        <f>IF(FluxoCaixa10131514191827[[#This Row],[Entrada / Saída]]="Saída",FluxoCaixa10131514191827[[#This Row],[R$ (Valores)]]*-1,FluxoCaixa10131514191827[[#This Row],[R$ (Valores)]])</f>
        <v>-23.92</v>
      </c>
    </row>
    <row r="476" spans="2:12">
      <c r="B476" s="48" t="s">
        <v>2477</v>
      </c>
      <c r="C476" s="48" t="s">
        <v>3716</v>
      </c>
      <c r="D476" s="16">
        <v>46223</v>
      </c>
      <c r="E476" s="48" t="s">
        <v>2496</v>
      </c>
      <c r="F476" s="17" t="s">
        <v>2</v>
      </c>
      <c r="G476" s="17" t="s">
        <v>519</v>
      </c>
      <c r="H476" s="17" t="s">
        <v>603</v>
      </c>
      <c r="I476" s="21">
        <v>10320</v>
      </c>
      <c r="J476" s="17" t="s">
        <v>525</v>
      </c>
      <c r="K476" s="20">
        <f>IF(FluxoCaixa10131514191827[[#This Row],[Movimento ]]="Saldo Inicial",FluxoCaixa10131514191827[[#This Row],[R$ (Valores)]],K475+FluxoCaixa10131514191827[[#This Row],[Valores Receitas / Despesas]])</f>
        <v>21896.220000000107</v>
      </c>
      <c r="L476" s="20">
        <f>IF(FluxoCaixa10131514191827[[#This Row],[Entrada / Saída]]="Saída",FluxoCaixa10131514191827[[#This Row],[R$ (Valores)]]*-1,FluxoCaixa10131514191827[[#This Row],[R$ (Valores)]])</f>
        <v>-10320</v>
      </c>
    </row>
    <row r="477" spans="2:12">
      <c r="B477" s="48" t="s">
        <v>2477</v>
      </c>
      <c r="C477" s="48" t="s">
        <v>3716</v>
      </c>
      <c r="D477" s="16">
        <v>46223</v>
      </c>
      <c r="E477" s="48" t="s">
        <v>2496</v>
      </c>
      <c r="F477" s="17" t="s">
        <v>2</v>
      </c>
      <c r="G477" s="17" t="s">
        <v>1504</v>
      </c>
      <c r="H477" s="17" t="s">
        <v>3916</v>
      </c>
      <c r="I477" s="21">
        <v>269</v>
      </c>
      <c r="J477" s="17" t="s">
        <v>525</v>
      </c>
      <c r="K477" s="20">
        <f>IF(FluxoCaixa10131514191827[[#This Row],[Movimento ]]="Saldo Inicial",FluxoCaixa10131514191827[[#This Row],[R$ (Valores)]],K476+FluxoCaixa10131514191827[[#This Row],[Valores Receitas / Despesas]])</f>
        <v>21627.220000000107</v>
      </c>
      <c r="L477" s="20">
        <f>IF(FluxoCaixa10131514191827[[#This Row],[Entrada / Saída]]="Saída",FluxoCaixa10131514191827[[#This Row],[R$ (Valores)]]*-1,FluxoCaixa10131514191827[[#This Row],[R$ (Valores)]])</f>
        <v>-269</v>
      </c>
    </row>
    <row r="478" spans="2:12">
      <c r="B478" s="48" t="s">
        <v>2477</v>
      </c>
      <c r="C478" s="48" t="s">
        <v>3716</v>
      </c>
      <c r="D478" s="16">
        <v>46223</v>
      </c>
      <c r="E478" s="48" t="s">
        <v>2417</v>
      </c>
      <c r="F478" s="17" t="s">
        <v>2</v>
      </c>
      <c r="G478" s="17" t="s">
        <v>70</v>
      </c>
      <c r="H478" s="17" t="s">
        <v>2140</v>
      </c>
      <c r="I478" s="21">
        <v>400</v>
      </c>
      <c r="J478" s="17" t="s">
        <v>525</v>
      </c>
      <c r="K478" s="20">
        <f>IF(FluxoCaixa10131514191827[[#This Row],[Movimento ]]="Saldo Inicial",FluxoCaixa10131514191827[[#This Row],[R$ (Valores)]],K477+FluxoCaixa10131514191827[[#This Row],[Valores Receitas / Despesas]])</f>
        <v>21227.220000000107</v>
      </c>
      <c r="L478" s="20">
        <f>IF(FluxoCaixa10131514191827[[#This Row],[Entrada / Saída]]="Saída",FluxoCaixa10131514191827[[#This Row],[R$ (Valores)]]*-1,FluxoCaixa10131514191827[[#This Row],[R$ (Valores)]])</f>
        <v>-400</v>
      </c>
    </row>
    <row r="479" spans="2:12">
      <c r="B479" s="48" t="s">
        <v>2477</v>
      </c>
      <c r="C479" s="48" t="s">
        <v>3716</v>
      </c>
      <c r="D479" s="16">
        <v>46223</v>
      </c>
      <c r="E479" s="48" t="s">
        <v>2496</v>
      </c>
      <c r="F479" s="17" t="s">
        <v>2</v>
      </c>
      <c r="G479" s="17" t="s">
        <v>70</v>
      </c>
      <c r="H479" s="17" t="s">
        <v>2549</v>
      </c>
      <c r="I479" s="21">
        <v>1850</v>
      </c>
      <c r="J479" s="17" t="s">
        <v>525</v>
      </c>
      <c r="K479" s="20">
        <f>IF(FluxoCaixa10131514191827[[#This Row],[Movimento ]]="Saldo Inicial",FluxoCaixa10131514191827[[#This Row],[R$ (Valores)]],K478+FluxoCaixa10131514191827[[#This Row],[Valores Receitas / Despesas]])</f>
        <v>19377.220000000107</v>
      </c>
      <c r="L479" s="20">
        <f>IF(FluxoCaixa10131514191827[[#This Row],[Entrada / Saída]]="Saída",FluxoCaixa10131514191827[[#This Row],[R$ (Valores)]]*-1,FluxoCaixa10131514191827[[#This Row],[R$ (Valores)]])</f>
        <v>-1850</v>
      </c>
    </row>
    <row r="480" spans="2:12">
      <c r="B480" s="48" t="s">
        <v>2477</v>
      </c>
      <c r="C480" s="48" t="s">
        <v>3716</v>
      </c>
      <c r="D480" s="16">
        <v>46223</v>
      </c>
      <c r="E480" s="48" t="s">
        <v>2496</v>
      </c>
      <c r="F480" s="17" t="s">
        <v>2</v>
      </c>
      <c r="G480" s="17" t="s">
        <v>70</v>
      </c>
      <c r="H480" s="17" t="s">
        <v>2970</v>
      </c>
      <c r="I480" s="21">
        <v>4000</v>
      </c>
      <c r="J480" s="17" t="s">
        <v>525</v>
      </c>
      <c r="K480" s="20">
        <f>IF(FluxoCaixa10131514191827[[#This Row],[Movimento ]]="Saldo Inicial",FluxoCaixa10131514191827[[#This Row],[R$ (Valores)]],K479+FluxoCaixa10131514191827[[#This Row],[Valores Receitas / Despesas]])</f>
        <v>15377.220000000107</v>
      </c>
      <c r="L480" s="20">
        <f>IF(FluxoCaixa10131514191827[[#This Row],[Entrada / Saída]]="Saída",FluxoCaixa10131514191827[[#This Row],[R$ (Valores)]]*-1,FluxoCaixa10131514191827[[#This Row],[R$ (Valores)]])</f>
        <v>-4000</v>
      </c>
    </row>
    <row r="481" spans="2:12">
      <c r="B481" s="48" t="s">
        <v>2477</v>
      </c>
      <c r="C481" s="48" t="s">
        <v>3716</v>
      </c>
      <c r="D481" s="16">
        <v>46223</v>
      </c>
      <c r="E481" s="48" t="s">
        <v>2496</v>
      </c>
      <c r="F481" s="17" t="s">
        <v>2</v>
      </c>
      <c r="G481" s="17" t="s">
        <v>70</v>
      </c>
      <c r="H481" s="17" t="s">
        <v>3326</v>
      </c>
      <c r="I481" s="21">
        <v>2000</v>
      </c>
      <c r="J481" s="17" t="s">
        <v>525</v>
      </c>
      <c r="K481" s="20">
        <f>IF(FluxoCaixa10131514191827[[#This Row],[Movimento ]]="Saldo Inicial",FluxoCaixa10131514191827[[#This Row],[R$ (Valores)]],K480+FluxoCaixa10131514191827[[#This Row],[Valores Receitas / Despesas]])</f>
        <v>13377.220000000107</v>
      </c>
      <c r="L481" s="20">
        <f>IF(FluxoCaixa10131514191827[[#This Row],[Entrada / Saída]]="Saída",FluxoCaixa10131514191827[[#This Row],[R$ (Valores)]]*-1,FluxoCaixa10131514191827[[#This Row],[R$ (Valores)]])</f>
        <v>-2000</v>
      </c>
    </row>
    <row r="482" spans="2:12">
      <c r="B482" s="48" t="s">
        <v>2477</v>
      </c>
      <c r="C482" s="48" t="s">
        <v>3716</v>
      </c>
      <c r="D482" s="16">
        <v>46223</v>
      </c>
      <c r="E482" s="48" t="s">
        <v>2496</v>
      </c>
      <c r="F482" s="17" t="s">
        <v>2</v>
      </c>
      <c r="G482" s="17" t="s">
        <v>70</v>
      </c>
      <c r="H482" s="17" t="s">
        <v>3560</v>
      </c>
      <c r="I482" s="21">
        <v>2000</v>
      </c>
      <c r="J482" s="17" t="s">
        <v>525</v>
      </c>
      <c r="K482" s="20">
        <f>IF(FluxoCaixa10131514191827[[#This Row],[Movimento ]]="Saldo Inicial",FluxoCaixa10131514191827[[#This Row],[R$ (Valores)]],K481+FluxoCaixa10131514191827[[#This Row],[Valores Receitas / Despesas]])</f>
        <v>11377.220000000107</v>
      </c>
      <c r="L482" s="20">
        <f>IF(FluxoCaixa10131514191827[[#This Row],[Entrada / Saída]]="Saída",FluxoCaixa10131514191827[[#This Row],[R$ (Valores)]]*-1,FluxoCaixa10131514191827[[#This Row],[R$ (Valores)]])</f>
        <v>-2000</v>
      </c>
    </row>
    <row r="483" spans="2:12">
      <c r="B483" s="48" t="s">
        <v>2477</v>
      </c>
      <c r="C483" s="48" t="s">
        <v>3716</v>
      </c>
      <c r="D483" s="16">
        <v>46223</v>
      </c>
      <c r="E483" s="48" t="s">
        <v>2417</v>
      </c>
      <c r="F483" s="17" t="s">
        <v>2</v>
      </c>
      <c r="G483" s="17" t="s">
        <v>70</v>
      </c>
      <c r="H483" s="17" t="s">
        <v>2447</v>
      </c>
      <c r="I483" s="21">
        <v>500</v>
      </c>
      <c r="J483" s="17" t="s">
        <v>525</v>
      </c>
      <c r="K483" s="20">
        <f>IF(FluxoCaixa10131514191827[[#This Row],[Movimento ]]="Saldo Inicial",FluxoCaixa10131514191827[[#This Row],[R$ (Valores)]],K482+FluxoCaixa10131514191827[[#This Row],[Valores Receitas / Despesas]])</f>
        <v>10877.220000000107</v>
      </c>
      <c r="L483" s="20">
        <f>IF(FluxoCaixa10131514191827[[#This Row],[Entrada / Saída]]="Saída",FluxoCaixa10131514191827[[#This Row],[R$ (Valores)]]*-1,FluxoCaixa10131514191827[[#This Row],[R$ (Valores)]])</f>
        <v>-500</v>
      </c>
    </row>
    <row r="484" spans="2:12">
      <c r="B484" s="48" t="s">
        <v>2477</v>
      </c>
      <c r="C484" s="48" t="s">
        <v>3716</v>
      </c>
      <c r="D484" s="16">
        <v>46223</v>
      </c>
      <c r="E484" s="48" t="s">
        <v>2496</v>
      </c>
      <c r="F484" s="17" t="s">
        <v>2</v>
      </c>
      <c r="G484" s="17" t="s">
        <v>70</v>
      </c>
      <c r="H484" s="17" t="s">
        <v>2147</v>
      </c>
      <c r="I484" s="21">
        <v>2500</v>
      </c>
      <c r="J484" s="17" t="s">
        <v>525</v>
      </c>
      <c r="K484" s="20">
        <f>IF(FluxoCaixa10131514191827[[#This Row],[Movimento ]]="Saldo Inicial",FluxoCaixa10131514191827[[#This Row],[R$ (Valores)]],K483+FluxoCaixa10131514191827[[#This Row],[Valores Receitas / Despesas]])</f>
        <v>8377.2200000001067</v>
      </c>
      <c r="L484" s="20">
        <f>IF(FluxoCaixa10131514191827[[#This Row],[Entrada / Saída]]="Saída",FluxoCaixa10131514191827[[#This Row],[R$ (Valores)]]*-1,FluxoCaixa10131514191827[[#This Row],[R$ (Valores)]])</f>
        <v>-2500</v>
      </c>
    </row>
    <row r="485" spans="2:12">
      <c r="B485" s="48" t="s">
        <v>2477</v>
      </c>
      <c r="C485" s="48" t="s">
        <v>3716</v>
      </c>
      <c r="D485" s="16">
        <v>46223</v>
      </c>
      <c r="E485" s="48" t="s">
        <v>2496</v>
      </c>
      <c r="F485" s="17" t="s">
        <v>2</v>
      </c>
      <c r="G485" s="17" t="s">
        <v>70</v>
      </c>
      <c r="H485" s="17" t="s">
        <v>2441</v>
      </c>
      <c r="I485" s="21">
        <v>3000</v>
      </c>
      <c r="J485" s="17" t="s">
        <v>525</v>
      </c>
      <c r="K485" s="20">
        <f>IF(FluxoCaixa10131514191827[[#This Row],[Movimento ]]="Saldo Inicial",FluxoCaixa10131514191827[[#This Row],[R$ (Valores)]],K484+FluxoCaixa10131514191827[[#This Row],[Valores Receitas / Despesas]])</f>
        <v>5377.2200000001067</v>
      </c>
      <c r="L485" s="20">
        <f>IF(FluxoCaixa10131514191827[[#This Row],[Entrada / Saída]]="Saída",FluxoCaixa10131514191827[[#This Row],[R$ (Valores)]]*-1,FluxoCaixa10131514191827[[#This Row],[R$ (Valores)]])</f>
        <v>-3000</v>
      </c>
    </row>
    <row r="486" spans="2:12">
      <c r="B486" s="48" t="s">
        <v>2477</v>
      </c>
      <c r="C486" s="48" t="s">
        <v>3716</v>
      </c>
      <c r="D486" s="16">
        <v>46223</v>
      </c>
      <c r="E486" s="48" t="s">
        <v>2417</v>
      </c>
      <c r="F486" s="17" t="s">
        <v>2</v>
      </c>
      <c r="G486" s="17" t="s">
        <v>70</v>
      </c>
      <c r="H486" s="17" t="s">
        <v>1178</v>
      </c>
      <c r="I486" s="21">
        <v>3500</v>
      </c>
      <c r="J486" s="17" t="s">
        <v>525</v>
      </c>
      <c r="K486" s="20">
        <f>IF(FluxoCaixa10131514191827[[#This Row],[Movimento ]]="Saldo Inicial",FluxoCaixa10131514191827[[#This Row],[R$ (Valores)]],K485+FluxoCaixa10131514191827[[#This Row],[Valores Receitas / Despesas]])</f>
        <v>1877.2200000001067</v>
      </c>
      <c r="L486" s="20">
        <f>IF(FluxoCaixa10131514191827[[#This Row],[Entrada / Saída]]="Saída",FluxoCaixa10131514191827[[#This Row],[R$ (Valores)]]*-1,FluxoCaixa10131514191827[[#This Row],[R$ (Valores)]])</f>
        <v>-3500</v>
      </c>
    </row>
    <row r="487" spans="2:12">
      <c r="B487" s="48" t="s">
        <v>2477</v>
      </c>
      <c r="C487" s="48" t="s">
        <v>3716</v>
      </c>
      <c r="D487" s="16">
        <v>46223</v>
      </c>
      <c r="E487" s="48" t="s">
        <v>2496</v>
      </c>
      <c r="F487" s="17" t="s">
        <v>2</v>
      </c>
      <c r="G487" s="17" t="s">
        <v>70</v>
      </c>
      <c r="H487" s="17" t="s">
        <v>2351</v>
      </c>
      <c r="I487" s="21">
        <v>235</v>
      </c>
      <c r="J487" s="17" t="s">
        <v>525</v>
      </c>
      <c r="K487" s="20">
        <f>IF(FluxoCaixa10131514191827[[#This Row],[Movimento ]]="Saldo Inicial",FluxoCaixa10131514191827[[#This Row],[R$ (Valores)]],K486+FluxoCaixa10131514191827[[#This Row],[Valores Receitas / Despesas]])</f>
        <v>1642.2200000001067</v>
      </c>
      <c r="L487" s="20">
        <f>IF(FluxoCaixa10131514191827[[#This Row],[Entrada / Saída]]="Saída",FluxoCaixa10131514191827[[#This Row],[R$ (Valores)]]*-1,FluxoCaixa10131514191827[[#This Row],[R$ (Valores)]])</f>
        <v>-235</v>
      </c>
    </row>
    <row r="488" spans="2:12">
      <c r="B488" s="48" t="s">
        <v>2478</v>
      </c>
      <c r="C488" s="48" t="s">
        <v>3716</v>
      </c>
      <c r="D488" s="16">
        <v>46223</v>
      </c>
      <c r="E488" s="48" t="s">
        <v>2413</v>
      </c>
      <c r="F488" s="17" t="s">
        <v>1</v>
      </c>
      <c r="G488" s="17" t="s">
        <v>75</v>
      </c>
      <c r="H488" s="17" t="s">
        <v>75</v>
      </c>
      <c r="I488" s="21">
        <v>60000</v>
      </c>
      <c r="J488" s="17" t="s">
        <v>525</v>
      </c>
      <c r="K488" s="20">
        <f>IF(FluxoCaixa10131514191827[[#This Row],[Movimento ]]="Saldo Inicial",FluxoCaixa10131514191827[[#This Row],[R$ (Valores)]],K487+FluxoCaixa10131514191827[[#This Row],[Valores Receitas / Despesas]])</f>
        <v>61642.220000000103</v>
      </c>
      <c r="L488" s="20">
        <f>IF(FluxoCaixa10131514191827[[#This Row],[Entrada / Saída]]="Saída",FluxoCaixa10131514191827[[#This Row],[R$ (Valores)]]*-1,FluxoCaixa10131514191827[[#This Row],[R$ (Valores)]])</f>
        <v>60000</v>
      </c>
    </row>
    <row r="489" spans="2:12">
      <c r="B489" s="48" t="s">
        <v>2478</v>
      </c>
      <c r="C489" s="48" t="s">
        <v>3716</v>
      </c>
      <c r="D489" s="16">
        <v>46223</v>
      </c>
      <c r="E489" s="48" t="s">
        <v>2413</v>
      </c>
      <c r="F489" s="17" t="s">
        <v>2</v>
      </c>
      <c r="G489" s="17" t="s">
        <v>20</v>
      </c>
      <c r="H489" s="17" t="s">
        <v>3899</v>
      </c>
      <c r="I489" s="21">
        <v>42143.67</v>
      </c>
      <c r="J489" s="17" t="s">
        <v>525</v>
      </c>
      <c r="K489" s="20">
        <f>IF(FluxoCaixa10131514191827[[#This Row],[Movimento ]]="Saldo Inicial",FluxoCaixa10131514191827[[#This Row],[R$ (Valores)]],K488+FluxoCaixa10131514191827[[#This Row],[Valores Receitas / Despesas]])</f>
        <v>19498.550000000105</v>
      </c>
      <c r="L489" s="20">
        <f>IF(FluxoCaixa10131514191827[[#This Row],[Entrada / Saída]]="Saída",FluxoCaixa10131514191827[[#This Row],[R$ (Valores)]]*-1,FluxoCaixa10131514191827[[#This Row],[R$ (Valores)]])</f>
        <v>-42143.67</v>
      </c>
    </row>
    <row r="490" spans="2:12">
      <c r="B490" s="48" t="s">
        <v>2478</v>
      </c>
      <c r="C490" s="48" t="s">
        <v>3716</v>
      </c>
      <c r="D490" s="16">
        <v>46223</v>
      </c>
      <c r="E490" s="48" t="s">
        <v>2496</v>
      </c>
      <c r="F490" s="17" t="s">
        <v>2</v>
      </c>
      <c r="G490" s="17" t="s">
        <v>76</v>
      </c>
      <c r="H490" s="17" t="s">
        <v>3917</v>
      </c>
      <c r="I490" s="21">
        <v>278</v>
      </c>
      <c r="J490" s="17" t="s">
        <v>525</v>
      </c>
      <c r="K490" s="20">
        <f>IF(FluxoCaixa10131514191827[[#This Row],[Movimento ]]="Saldo Inicial",FluxoCaixa10131514191827[[#This Row],[R$ (Valores)]],K489+FluxoCaixa10131514191827[[#This Row],[Valores Receitas / Despesas]])</f>
        <v>19220.550000000105</v>
      </c>
      <c r="L490" s="20">
        <f>IF(FluxoCaixa10131514191827[[#This Row],[Entrada / Saída]]="Saída",FluxoCaixa10131514191827[[#This Row],[R$ (Valores)]]*-1,FluxoCaixa10131514191827[[#This Row],[R$ (Valores)]])</f>
        <v>-278</v>
      </c>
    </row>
    <row r="491" spans="2:12">
      <c r="B491" s="48" t="s">
        <v>2478</v>
      </c>
      <c r="C491" s="48" t="s">
        <v>3716</v>
      </c>
      <c r="D491" s="16">
        <v>46223</v>
      </c>
      <c r="E491" s="48" t="s">
        <v>2413</v>
      </c>
      <c r="F491" s="17" t="s">
        <v>2</v>
      </c>
      <c r="G491" s="17" t="s">
        <v>353</v>
      </c>
      <c r="H491" s="17" t="s">
        <v>3918</v>
      </c>
      <c r="I491" s="21">
        <v>2000</v>
      </c>
      <c r="J491" s="17" t="s">
        <v>525</v>
      </c>
      <c r="K491" s="20">
        <f>IF(FluxoCaixa10131514191827[[#This Row],[Movimento ]]="Saldo Inicial",FluxoCaixa10131514191827[[#This Row],[R$ (Valores)]],K490+FluxoCaixa10131514191827[[#This Row],[Valores Receitas / Despesas]])</f>
        <v>17220.550000000105</v>
      </c>
      <c r="L491" s="20">
        <f>IF(FluxoCaixa10131514191827[[#This Row],[Entrada / Saída]]="Saída",FluxoCaixa10131514191827[[#This Row],[R$ (Valores)]]*-1,FluxoCaixa10131514191827[[#This Row],[R$ (Valores)]])</f>
        <v>-2000</v>
      </c>
    </row>
    <row r="492" spans="2:12">
      <c r="B492" s="48" t="s">
        <v>2478</v>
      </c>
      <c r="C492" s="48" t="s">
        <v>3716</v>
      </c>
      <c r="D492" s="16">
        <v>46223</v>
      </c>
      <c r="E492" s="48" t="s">
        <v>2417</v>
      </c>
      <c r="F492" s="17" t="s">
        <v>2</v>
      </c>
      <c r="G492" s="17" t="s">
        <v>70</v>
      </c>
      <c r="H492" s="17" t="s">
        <v>3919</v>
      </c>
      <c r="I492" s="21">
        <v>700</v>
      </c>
      <c r="J492" s="17" t="s">
        <v>525</v>
      </c>
      <c r="K492" s="20">
        <f>IF(FluxoCaixa10131514191827[[#This Row],[Movimento ]]="Saldo Inicial",FluxoCaixa10131514191827[[#This Row],[R$ (Valores)]],K491+FluxoCaixa10131514191827[[#This Row],[Valores Receitas / Despesas]])</f>
        <v>16520.550000000105</v>
      </c>
      <c r="L492" s="20">
        <f>IF(FluxoCaixa10131514191827[[#This Row],[Entrada / Saída]]="Saída",FluxoCaixa10131514191827[[#This Row],[R$ (Valores)]]*-1,FluxoCaixa10131514191827[[#This Row],[R$ (Valores)]])</f>
        <v>-700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IF(FluxoCaixa10131514191827[[#This Row],[Movimento ]]="Saldo Inicial",FluxoCaixa10131514191827[[#This Row],[R$ (Valores)]],K492+FluxoCaixa10131514191827[[#This Row],[Valores Receitas / Despesas]])</f>
        <v>16520.550000000105</v>
      </c>
      <c r="L493" s="20">
        <f>IF(FluxoCaixa10131514191827[[#This Row],[Entrada / Saída]]="Saída",FluxoCaixa10131514191827[[#This Row],[R$ (Valores)]]*-1,FluxoCaixa10131514191827[[#This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IF(FluxoCaixa10131514191827[[#This Row],[Movimento ]]="Saldo Inicial",FluxoCaixa10131514191827[[#This Row],[R$ (Valores)]],K493+FluxoCaixa10131514191827[[#This Row],[Valores Receitas / Despesas]])</f>
        <v>16520.550000000105</v>
      </c>
      <c r="L494" s="20">
        <f>IF(FluxoCaixa10131514191827[[#This Row],[Entrada / Saída]]="Saída",FluxoCaixa10131514191827[[#This Row],[R$ (Valores)]]*-1,FluxoCaixa10131514191827[[#This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IF(FluxoCaixa10131514191827[[#This Row],[Movimento ]]="Saldo Inicial",FluxoCaixa10131514191827[[#This Row],[R$ (Valores)]],K494+FluxoCaixa10131514191827[[#This Row],[Valores Receitas / Despesas]])</f>
        <v>16520.550000000105</v>
      </c>
      <c r="L495" s="20">
        <f>IF(FluxoCaixa10131514191827[[#This Row],[Entrada / Saída]]="Saída",FluxoCaixa10131514191827[[#This Row],[R$ (Valores)]]*-1,FluxoCaixa10131514191827[[#This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IF(FluxoCaixa10131514191827[[#This Row],[Movimento ]]="Saldo Inicial",FluxoCaixa10131514191827[[#This Row],[R$ (Valores)]],K495+FluxoCaixa10131514191827[[#This Row],[Valores Receitas / Despesas]])</f>
        <v>16520.550000000105</v>
      </c>
      <c r="L496" s="20">
        <f>IF(FluxoCaixa10131514191827[[#This Row],[Entrada / Saída]]="Saída",FluxoCaixa10131514191827[[#This Row],[R$ (Valores)]]*-1,FluxoCaixa10131514191827[[#This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IF(FluxoCaixa10131514191827[[#This Row],[Movimento ]]="Saldo Inicial",FluxoCaixa10131514191827[[#This Row],[R$ (Valores)]],K496+FluxoCaixa10131514191827[[#This Row],[Valores Receitas / Despesas]])</f>
        <v>16520.550000000105</v>
      </c>
      <c r="L497" s="20">
        <f>IF(FluxoCaixa10131514191827[[#This Row],[Entrada / Saída]]="Saída",FluxoCaixa10131514191827[[#This Row],[R$ (Valores)]]*-1,FluxoCaixa10131514191827[[#This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IF(FluxoCaixa10131514191827[[#This Row],[Movimento ]]="Saldo Inicial",FluxoCaixa10131514191827[[#This Row],[R$ (Valores)]],K497+FluxoCaixa10131514191827[[#This Row],[Valores Receitas / Despesas]])</f>
        <v>16520.550000000105</v>
      </c>
      <c r="L498" s="20">
        <f>IF(FluxoCaixa10131514191827[[#This Row],[Entrada / Saída]]="Saída",FluxoCaixa10131514191827[[#This Row],[R$ (Valores)]]*-1,FluxoCaixa10131514191827[[#This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IF(FluxoCaixa10131514191827[[#This Row],[Movimento ]]="Saldo Inicial",FluxoCaixa10131514191827[[#This Row],[R$ (Valores)]],K498+FluxoCaixa10131514191827[[#This Row],[Valores Receitas / Despesas]])</f>
        <v>16520.550000000105</v>
      </c>
      <c r="L499" s="20">
        <f>IF(FluxoCaixa10131514191827[[#This Row],[Entrada / Saída]]="Saída",FluxoCaixa10131514191827[[#This Row],[R$ (Valores)]]*-1,FluxoCaixa10131514191827[[#This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IF(FluxoCaixa10131514191827[[#This Row],[Movimento ]]="Saldo Inicial",FluxoCaixa10131514191827[[#This Row],[R$ (Valores)]],K499+FluxoCaixa10131514191827[[#This Row],[Valores Receitas / Despesas]])</f>
        <v>16520.550000000105</v>
      </c>
      <c r="L500" s="20">
        <f>IF(FluxoCaixa10131514191827[[#This Row],[Entrada / Saída]]="Saída",FluxoCaixa10131514191827[[#This Row],[R$ (Valores)]]*-1,FluxoCaixa10131514191827[[#This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IF(FluxoCaixa10131514191827[[#This Row],[Movimento ]]="Saldo Inicial",FluxoCaixa10131514191827[[#This Row],[R$ (Valores)]],K500+FluxoCaixa10131514191827[[#This Row],[Valores Receitas / Despesas]])</f>
        <v>16520.550000000105</v>
      </c>
      <c r="L501" s="20">
        <f>IF(FluxoCaixa10131514191827[[#This Row],[Entrada / Saída]]="Saída",FluxoCaixa10131514191827[[#This Row],[R$ (Valores)]]*-1,FluxoCaixa10131514191827[[#This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IF(FluxoCaixa10131514191827[[#This Row],[Movimento ]]="Saldo Inicial",FluxoCaixa10131514191827[[#This Row],[R$ (Valores)]],K501+FluxoCaixa10131514191827[[#This Row],[Valores Receitas / Despesas]])</f>
        <v>16520.550000000105</v>
      </c>
      <c r="L502" s="20">
        <f>IF(FluxoCaixa10131514191827[[#This Row],[Entrada / Saída]]="Saída",FluxoCaixa10131514191827[[#This Row],[R$ (Valores)]]*-1,FluxoCaixa10131514191827[[#This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IF(FluxoCaixa10131514191827[[#This Row],[Movimento ]]="Saldo Inicial",FluxoCaixa10131514191827[[#This Row],[R$ (Valores)]],K502+FluxoCaixa10131514191827[[#This Row],[Valores Receitas / Despesas]])</f>
        <v>16520.550000000105</v>
      </c>
      <c r="L503" s="20">
        <f>IF(FluxoCaixa10131514191827[[#This Row],[Entrada / Saída]]="Saída",FluxoCaixa10131514191827[[#This Row],[R$ (Valores)]]*-1,FluxoCaixa10131514191827[[#This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IF(FluxoCaixa10131514191827[[#This Row],[Movimento ]]="Saldo Inicial",FluxoCaixa10131514191827[[#This Row],[R$ (Valores)]],K503+FluxoCaixa10131514191827[[#This Row],[Valores Receitas / Despesas]])</f>
        <v>16520.550000000105</v>
      </c>
      <c r="L504" s="20">
        <f>IF(FluxoCaixa10131514191827[[#This Row],[Entrada / Saída]]="Saída",FluxoCaixa10131514191827[[#This Row],[R$ (Valores)]]*-1,FluxoCaixa10131514191827[[#This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IF(FluxoCaixa10131514191827[[#This Row],[Movimento ]]="Saldo Inicial",FluxoCaixa10131514191827[[#This Row],[R$ (Valores)]],K504+FluxoCaixa10131514191827[[#This Row],[Valores Receitas / Despesas]])</f>
        <v>16520.550000000105</v>
      </c>
      <c r="L505" s="20">
        <f>IF(FluxoCaixa10131514191827[[#This Row],[Entrada / Saída]]="Saída",FluxoCaixa10131514191827[[#This Row],[R$ (Valores)]]*-1,FluxoCaixa10131514191827[[#This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IF(FluxoCaixa10131514191827[[#This Row],[Movimento ]]="Saldo Inicial",FluxoCaixa10131514191827[[#This Row],[R$ (Valores)]],K505+FluxoCaixa10131514191827[[#This Row],[Valores Receitas / Despesas]])</f>
        <v>16520.550000000105</v>
      </c>
      <c r="L506" s="20">
        <f>IF(FluxoCaixa10131514191827[[#This Row],[Entrada / Saída]]="Saída",FluxoCaixa10131514191827[[#This Row],[R$ (Valores)]]*-1,FluxoCaixa10131514191827[[#This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IF(FluxoCaixa10131514191827[[#This Row],[Movimento ]]="Saldo Inicial",FluxoCaixa10131514191827[[#This Row],[R$ (Valores)]],K506+FluxoCaixa10131514191827[[#This Row],[Valores Receitas / Despesas]])</f>
        <v>16520.550000000105</v>
      </c>
      <c r="L507" s="20">
        <f>IF(FluxoCaixa10131514191827[[#This Row],[Entrada / Saída]]="Saída",FluxoCaixa10131514191827[[#This Row],[R$ (Valores)]]*-1,FluxoCaixa10131514191827[[#This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IF(FluxoCaixa10131514191827[[#This Row],[Movimento ]]="Saldo Inicial",FluxoCaixa10131514191827[[#This Row],[R$ (Valores)]],K507+FluxoCaixa10131514191827[[#This Row],[Valores Receitas / Despesas]])</f>
        <v>16520.550000000105</v>
      </c>
      <c r="L508" s="20">
        <f>IF(FluxoCaixa10131514191827[[#This Row],[Entrada / Saída]]="Saída",FluxoCaixa10131514191827[[#This Row],[R$ (Valores)]]*-1,FluxoCaixa10131514191827[[#This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IF(FluxoCaixa10131514191827[[#This Row],[Movimento ]]="Saldo Inicial",FluxoCaixa10131514191827[[#This Row],[R$ (Valores)]],K508+FluxoCaixa10131514191827[[#This Row],[Valores Receitas / Despesas]])</f>
        <v>16520.550000000105</v>
      </c>
      <c r="L509" s="20">
        <f>IF(FluxoCaixa10131514191827[[#This Row],[Entrada / Saída]]="Saída",FluxoCaixa10131514191827[[#This Row],[R$ (Valores)]]*-1,FluxoCaixa10131514191827[[#This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IF(FluxoCaixa10131514191827[[#This Row],[Movimento ]]="Saldo Inicial",FluxoCaixa10131514191827[[#This Row],[R$ (Valores)]],K509+FluxoCaixa10131514191827[[#This Row],[Valores Receitas / Despesas]])</f>
        <v>16520.550000000105</v>
      </c>
      <c r="L510" s="20">
        <f>IF(FluxoCaixa10131514191827[[#This Row],[Entrada / Saída]]="Saída",FluxoCaixa10131514191827[[#This Row],[R$ (Valores)]]*-1,FluxoCaixa10131514191827[[#This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IF(FluxoCaixa10131514191827[[#This Row],[Movimento ]]="Saldo Inicial",FluxoCaixa10131514191827[[#This Row],[R$ (Valores)]],K510+FluxoCaixa10131514191827[[#This Row],[Valores Receitas / Despesas]])</f>
        <v>16520.550000000105</v>
      </c>
      <c r="L511" s="20">
        <f>IF(FluxoCaixa10131514191827[[#This Row],[Entrada / Saída]]="Saída",FluxoCaixa10131514191827[[#This Row],[R$ (Valores)]]*-1,FluxoCaixa10131514191827[[#This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IF(FluxoCaixa10131514191827[[#This Row],[Movimento ]]="Saldo Inicial",FluxoCaixa10131514191827[[#This Row],[R$ (Valores)]],K511+FluxoCaixa10131514191827[[#This Row],[Valores Receitas / Despesas]])</f>
        <v>16520.550000000105</v>
      </c>
      <c r="L512" s="20">
        <f>IF(FluxoCaixa10131514191827[[#This Row],[Entrada / Saída]]="Saída",FluxoCaixa10131514191827[[#This Row],[R$ (Valores)]]*-1,FluxoCaixa10131514191827[[#This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IF(FluxoCaixa10131514191827[[#This Row],[Movimento ]]="Saldo Inicial",FluxoCaixa10131514191827[[#This Row],[R$ (Valores)]],K512+FluxoCaixa10131514191827[[#This Row],[Valores Receitas / Despesas]])</f>
        <v>16520.550000000105</v>
      </c>
      <c r="L513" s="20">
        <f>IF(FluxoCaixa10131514191827[[#This Row],[Entrada / Saída]]="Saída",FluxoCaixa10131514191827[[#This Row],[R$ (Valores)]]*-1,FluxoCaixa10131514191827[[#This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IF(FluxoCaixa10131514191827[[#This Row],[Movimento ]]="Saldo Inicial",FluxoCaixa10131514191827[[#This Row],[R$ (Valores)]],K513+FluxoCaixa10131514191827[[#This Row],[Valores Receitas / Despesas]])</f>
        <v>16520.550000000105</v>
      </c>
      <c r="L514" s="20">
        <f>IF(FluxoCaixa10131514191827[[#This Row],[Entrada / Saída]]="Saída",FluxoCaixa10131514191827[[#This Row],[R$ (Valores)]]*-1,FluxoCaixa10131514191827[[#This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IF(FluxoCaixa10131514191827[[#This Row],[Movimento ]]="Saldo Inicial",FluxoCaixa10131514191827[[#This Row],[R$ (Valores)]],K514+FluxoCaixa10131514191827[[#This Row],[Valores Receitas / Despesas]])</f>
        <v>16520.550000000105</v>
      </c>
      <c r="L515" s="20">
        <f>IF(FluxoCaixa10131514191827[[#This Row],[Entrada / Saída]]="Saída",FluxoCaixa10131514191827[[#This Row],[R$ (Valores)]]*-1,FluxoCaixa10131514191827[[#This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IF(FluxoCaixa10131514191827[[#This Row],[Movimento ]]="Saldo Inicial",FluxoCaixa10131514191827[[#This Row],[R$ (Valores)]],K515+FluxoCaixa10131514191827[[#This Row],[Valores Receitas / Despesas]])</f>
        <v>16520.550000000105</v>
      </c>
      <c r="L516" s="20">
        <f>IF(FluxoCaixa10131514191827[[#This Row],[Entrada / Saída]]="Saída",FluxoCaixa10131514191827[[#This Row],[R$ (Valores)]]*-1,FluxoCaixa10131514191827[[#This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IF(FluxoCaixa10131514191827[[#This Row],[Movimento ]]="Saldo Inicial",FluxoCaixa10131514191827[[#This Row],[R$ (Valores)]],K516+FluxoCaixa10131514191827[[#This Row],[Valores Receitas / Despesas]])</f>
        <v>16520.550000000105</v>
      </c>
      <c r="L517" s="20">
        <f>IF(FluxoCaixa10131514191827[[#This Row],[Entrada / Saída]]="Saída",FluxoCaixa10131514191827[[#This Row],[R$ (Valores)]]*-1,FluxoCaixa10131514191827[[#This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IF(FluxoCaixa10131514191827[[#This Row],[Movimento ]]="Saldo Inicial",FluxoCaixa10131514191827[[#This Row],[R$ (Valores)]],K517+FluxoCaixa10131514191827[[#This Row],[Valores Receitas / Despesas]])</f>
        <v>16520.550000000105</v>
      </c>
      <c r="L518" s="20">
        <f>IF(FluxoCaixa10131514191827[[#This Row],[Entrada / Saída]]="Saída",FluxoCaixa10131514191827[[#This Row],[R$ (Valores)]]*-1,FluxoCaixa10131514191827[[#This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IF(FluxoCaixa10131514191827[[#This Row],[Movimento ]]="Saldo Inicial",FluxoCaixa10131514191827[[#This Row],[R$ (Valores)]],K518+FluxoCaixa10131514191827[[#This Row],[Valores Receitas / Despesas]])</f>
        <v>16520.550000000105</v>
      </c>
      <c r="L519" s="20">
        <f>IF(FluxoCaixa10131514191827[[#This Row],[Entrada / Saída]]="Saída",FluxoCaixa10131514191827[[#This Row],[R$ (Valores)]]*-1,FluxoCaixa10131514191827[[#This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IF(FluxoCaixa10131514191827[[#This Row],[Movimento ]]="Saldo Inicial",FluxoCaixa10131514191827[[#This Row],[R$ (Valores)]],K519+FluxoCaixa10131514191827[[#This Row],[Valores Receitas / Despesas]])</f>
        <v>16520.550000000105</v>
      </c>
      <c r="L520" s="20">
        <f>IF(FluxoCaixa10131514191827[[#This Row],[Entrada / Saída]]="Saída",FluxoCaixa10131514191827[[#This Row],[R$ (Valores)]]*-1,FluxoCaixa10131514191827[[#This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IF(FluxoCaixa10131514191827[[#This Row],[Movimento ]]="Saldo Inicial",FluxoCaixa10131514191827[[#This Row],[R$ (Valores)]],K520+FluxoCaixa10131514191827[[#This Row],[Valores Receitas / Despesas]])</f>
        <v>16520.550000000105</v>
      </c>
      <c r="L521" s="20">
        <f>IF(FluxoCaixa10131514191827[[#This Row],[Entrada / Saída]]="Saída",FluxoCaixa10131514191827[[#This Row],[R$ (Valores)]]*-1,FluxoCaixa10131514191827[[#This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IF(FluxoCaixa10131514191827[[#This Row],[Movimento ]]="Saldo Inicial",FluxoCaixa10131514191827[[#This Row],[R$ (Valores)]],K521+FluxoCaixa10131514191827[[#This Row],[Valores Receitas / Despesas]])</f>
        <v>16520.550000000105</v>
      </c>
      <c r="L522" s="20">
        <f>IF(FluxoCaixa10131514191827[[#This Row],[Entrada / Saída]]="Saída",FluxoCaixa10131514191827[[#This Row],[R$ (Valores)]]*-1,FluxoCaixa10131514191827[[#This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IF(FluxoCaixa10131514191827[[#This Row],[Movimento ]]="Saldo Inicial",FluxoCaixa10131514191827[[#This Row],[R$ (Valores)]],K522+FluxoCaixa10131514191827[[#This Row],[Valores Receitas / Despesas]])</f>
        <v>16520.550000000105</v>
      </c>
      <c r="L523" s="20">
        <f>IF(FluxoCaixa10131514191827[[#This Row],[Entrada / Saída]]="Saída",FluxoCaixa10131514191827[[#This Row],[R$ (Valores)]]*-1,FluxoCaixa10131514191827[[#This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IF(FluxoCaixa10131514191827[[#This Row],[Movimento ]]="Saldo Inicial",FluxoCaixa10131514191827[[#This Row],[R$ (Valores)]],K523+FluxoCaixa10131514191827[[#This Row],[Valores Receitas / Despesas]])</f>
        <v>16520.550000000105</v>
      </c>
      <c r="L524" s="20">
        <f>IF(FluxoCaixa10131514191827[[#This Row],[Entrada / Saída]]="Saída",FluxoCaixa10131514191827[[#This Row],[R$ (Valores)]]*-1,FluxoCaixa10131514191827[[#This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IF(FluxoCaixa10131514191827[[#This Row],[Movimento ]]="Saldo Inicial",FluxoCaixa10131514191827[[#This Row],[R$ (Valores)]],K524+FluxoCaixa10131514191827[[#This Row],[Valores Receitas / Despesas]])</f>
        <v>16520.550000000105</v>
      </c>
      <c r="L525" s="20">
        <f>IF(FluxoCaixa10131514191827[[#This Row],[Entrada / Saída]]="Saída",FluxoCaixa10131514191827[[#This Row],[R$ (Valores)]]*-1,FluxoCaixa10131514191827[[#This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IF(FluxoCaixa10131514191827[[#This Row],[Movimento ]]="Saldo Inicial",FluxoCaixa10131514191827[[#This Row],[R$ (Valores)]],K525+FluxoCaixa10131514191827[[#This Row],[Valores Receitas / Despesas]])</f>
        <v>16520.550000000105</v>
      </c>
      <c r="L526" s="20">
        <f>IF(FluxoCaixa10131514191827[[#This Row],[Entrada / Saída]]="Saída",FluxoCaixa10131514191827[[#This Row],[R$ (Valores)]]*-1,FluxoCaixa10131514191827[[#This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IF(FluxoCaixa10131514191827[[#This Row],[Movimento ]]="Saldo Inicial",FluxoCaixa10131514191827[[#This Row],[R$ (Valores)]],K526+FluxoCaixa10131514191827[[#This Row],[Valores Receitas / Despesas]])</f>
        <v>16520.550000000105</v>
      </c>
      <c r="L527" s="20">
        <f>IF(FluxoCaixa10131514191827[[#This Row],[Entrada / Saída]]="Saída",FluxoCaixa10131514191827[[#This Row],[R$ (Valores)]]*-1,FluxoCaixa10131514191827[[#This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IF(FluxoCaixa10131514191827[[#This Row],[Movimento ]]="Saldo Inicial",FluxoCaixa10131514191827[[#This Row],[R$ (Valores)]],K527+FluxoCaixa10131514191827[[#This Row],[Valores Receitas / Despesas]])</f>
        <v>16520.550000000105</v>
      </c>
      <c r="L528" s="20">
        <f>IF(FluxoCaixa10131514191827[[#This Row],[Entrada / Saída]]="Saída",FluxoCaixa10131514191827[[#This Row],[R$ (Valores)]]*-1,FluxoCaixa10131514191827[[#This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IF(FluxoCaixa10131514191827[[#This Row],[Movimento ]]="Saldo Inicial",FluxoCaixa10131514191827[[#This Row],[R$ (Valores)]],K528+FluxoCaixa10131514191827[[#This Row],[Valores Receitas / Despesas]])</f>
        <v>16520.550000000105</v>
      </c>
      <c r="L529" s="20">
        <f>IF(FluxoCaixa10131514191827[[#This Row],[Entrada / Saída]]="Saída",FluxoCaixa10131514191827[[#This Row],[R$ (Valores)]]*-1,FluxoCaixa10131514191827[[#This Row],[R$ (Valores)]])</f>
        <v>0</v>
      </c>
    </row>
    <row r="530" spans="2:18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IF(FluxoCaixa10131514191827[[#This Row],[Movimento ]]="Saldo Inicial",FluxoCaixa10131514191827[[#This Row],[R$ (Valores)]],K529+FluxoCaixa10131514191827[[#This Row],[Valores Receitas / Despesas]])</f>
        <v>16520.550000000105</v>
      </c>
      <c r="L530" s="20">
        <f>IF(FluxoCaixa10131514191827[[#This Row],[Entrada / Saída]]="Saída",FluxoCaixa10131514191827[[#This Row],[R$ (Valores)]]*-1,FluxoCaixa10131514191827[[#This Row],[R$ (Valores)]])</f>
        <v>0</v>
      </c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IF(FluxoCaixa10131514191827[[#This Row],[Movimento ]]="Saldo Inicial",FluxoCaixa10131514191827[[#This Row],[R$ (Valores)]],K530+FluxoCaixa10131514191827[[#This Row],[Valores Receitas / Despesas]])</f>
        <v>16520.550000000105</v>
      </c>
      <c r="L531" s="20">
        <f>IF(FluxoCaixa10131514191827[[#This Row],[Entrada / Saída]]="Saída",FluxoCaixa10131514191827[[#This Row],[R$ (Valores)]]*-1,FluxoCaixa10131514191827[[#This Row],[R$ (Valores)]])</f>
        <v>0</v>
      </c>
    </row>
    <row r="532" spans="2:18" s="50" customFormat="1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IF(FluxoCaixa10131514191827[[#This Row],[Movimento ]]="Saldo Inicial",FluxoCaixa10131514191827[[#This Row],[R$ (Valores)]],K531+FluxoCaixa10131514191827[[#This Row],[Valores Receitas / Despesas]])</f>
        <v>16520.550000000105</v>
      </c>
      <c r="L532" s="49">
        <f>IF(FluxoCaixa10131514191827[[#This Row],[Entrada / Saída]]="Saída",FluxoCaixa10131514191827[[#This Row],[R$ (Valores)]]*-1,FluxoCaixa10131514191827[[#This Row],[R$ (Valores)]])</f>
        <v>0</v>
      </c>
      <c r="R532" s="51"/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IF(FluxoCaixa10131514191827[[#This Row],[Movimento ]]="Saldo Inicial",FluxoCaixa10131514191827[[#This Row],[R$ (Valores)]],K532+FluxoCaixa10131514191827[[#This Row],[Valores Receitas / Despesas]])</f>
        <v>16520.550000000105</v>
      </c>
      <c r="L533" s="20">
        <f>IF(FluxoCaixa10131514191827[[#This Row],[Entrada / Saída]]="Saída",FluxoCaixa10131514191827[[#This Row],[R$ (Valores)]]*-1,FluxoCaixa10131514191827[[#This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IF(FluxoCaixa10131514191827[[#This Row],[Movimento ]]="Saldo Inicial",FluxoCaixa10131514191827[[#This Row],[R$ (Valores)]],K533+FluxoCaixa10131514191827[[#This Row],[Valores Receitas / Despesas]])</f>
        <v>16520.550000000105</v>
      </c>
      <c r="L534" s="20">
        <f>IF(FluxoCaixa10131514191827[[#This Row],[Entrada / Saída]]="Saída",FluxoCaixa10131514191827[[#This Row],[R$ (Valores)]]*-1,FluxoCaixa10131514191827[[#This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IF(FluxoCaixa10131514191827[[#This Row],[Movimento ]]="Saldo Inicial",FluxoCaixa10131514191827[[#This Row],[R$ (Valores)]],K534+FluxoCaixa10131514191827[[#This Row],[Valores Receitas / Despesas]])</f>
        <v>16520.550000000105</v>
      </c>
      <c r="L535" s="20">
        <f>IF(FluxoCaixa10131514191827[[#This Row],[Entrada / Saída]]="Saída",FluxoCaixa10131514191827[[#This Row],[R$ (Valores)]]*-1,FluxoCaixa10131514191827[[#This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IF(FluxoCaixa10131514191827[[#This Row],[Movimento ]]="Saldo Inicial",FluxoCaixa10131514191827[[#This Row],[R$ (Valores)]],K535+FluxoCaixa10131514191827[[#This Row],[Valores Receitas / Despesas]])</f>
        <v>16520.550000000105</v>
      </c>
      <c r="L536" s="20">
        <f>IF(FluxoCaixa10131514191827[[#This Row],[Entrada / Saída]]="Saída",FluxoCaixa10131514191827[[#This Row],[R$ (Valores)]]*-1,FluxoCaixa10131514191827[[#This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IF(FluxoCaixa10131514191827[[#This Row],[Movimento ]]="Saldo Inicial",FluxoCaixa10131514191827[[#This Row],[R$ (Valores)]],K536+FluxoCaixa10131514191827[[#This Row],[Valores Receitas / Despesas]])</f>
        <v>16520.550000000105</v>
      </c>
      <c r="L537" s="20">
        <f>IF(FluxoCaixa10131514191827[[#This Row],[Entrada / Saída]]="Saída",FluxoCaixa10131514191827[[#This Row],[R$ (Valores)]]*-1,FluxoCaixa10131514191827[[#This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IF(FluxoCaixa10131514191827[[#This Row],[Movimento ]]="Saldo Inicial",FluxoCaixa10131514191827[[#This Row],[R$ (Valores)]],K537+FluxoCaixa10131514191827[[#This Row],[Valores Receitas / Despesas]])</f>
        <v>16520.550000000105</v>
      </c>
      <c r="L538" s="20">
        <f>IF(FluxoCaixa10131514191827[[#This Row],[Entrada / Saída]]="Saída",FluxoCaixa10131514191827[[#This Row],[R$ (Valores)]]*-1,FluxoCaixa10131514191827[[#This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IF(FluxoCaixa10131514191827[[#This Row],[Movimento ]]="Saldo Inicial",FluxoCaixa10131514191827[[#This Row],[R$ (Valores)]],K538+FluxoCaixa10131514191827[[#This Row],[Valores Receitas / Despesas]])</f>
        <v>16520.550000000105</v>
      </c>
      <c r="L539" s="20">
        <f>IF(FluxoCaixa10131514191827[[#This Row],[Entrada / Saída]]="Saída",FluxoCaixa10131514191827[[#This Row],[R$ (Valores)]]*-1,FluxoCaixa10131514191827[[#This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IF(FluxoCaixa10131514191827[[#This Row],[Movimento ]]="Saldo Inicial",FluxoCaixa10131514191827[[#This Row],[R$ (Valores)]],K539+FluxoCaixa10131514191827[[#This Row],[Valores Receitas / Despesas]])</f>
        <v>16520.550000000105</v>
      </c>
      <c r="L540" s="20">
        <f>IF(FluxoCaixa10131514191827[[#This Row],[Entrada / Saída]]="Saída",FluxoCaixa10131514191827[[#This Row],[R$ (Valores)]]*-1,FluxoCaixa10131514191827[[#This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IF(FluxoCaixa10131514191827[[#This Row],[Movimento ]]="Saldo Inicial",FluxoCaixa10131514191827[[#This Row],[R$ (Valores)]],K540+FluxoCaixa10131514191827[[#This Row],[Valores Receitas / Despesas]])</f>
        <v>16520.550000000105</v>
      </c>
      <c r="L541" s="20">
        <f>IF(FluxoCaixa10131514191827[[#This Row],[Entrada / Saída]]="Saída",FluxoCaixa10131514191827[[#This Row],[R$ (Valores)]]*-1,FluxoCaixa10131514191827[[#This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IF(FluxoCaixa10131514191827[[#This Row],[Movimento ]]="Saldo Inicial",FluxoCaixa10131514191827[[#This Row],[R$ (Valores)]],K541+FluxoCaixa10131514191827[[#This Row],[Valores Receitas / Despesas]])</f>
        <v>16520.550000000105</v>
      </c>
      <c r="L542" s="20">
        <f>IF(FluxoCaixa10131514191827[[#This Row],[Entrada / Saída]]="Saída",FluxoCaixa10131514191827[[#This Row],[R$ (Valores)]]*-1,FluxoCaixa10131514191827[[#This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IF(FluxoCaixa10131514191827[[#This Row],[Movimento ]]="Saldo Inicial",FluxoCaixa10131514191827[[#This Row],[R$ (Valores)]],K542+FluxoCaixa10131514191827[[#This Row],[Valores Receitas / Despesas]])</f>
        <v>16520.550000000105</v>
      </c>
      <c r="L543" s="20">
        <f>IF(FluxoCaixa10131514191827[[#This Row],[Entrada / Saída]]="Saída",FluxoCaixa10131514191827[[#This Row],[R$ (Valores)]]*-1,FluxoCaixa10131514191827[[#This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IF(FluxoCaixa10131514191827[[#This Row],[Movimento ]]="Saldo Inicial",FluxoCaixa10131514191827[[#This Row],[R$ (Valores)]],K543+FluxoCaixa10131514191827[[#This Row],[Valores Receitas / Despesas]])</f>
        <v>16520.550000000105</v>
      </c>
      <c r="L544" s="20">
        <f>IF(FluxoCaixa10131514191827[[#This Row],[Entrada / Saída]]="Saída",FluxoCaixa10131514191827[[#This Row],[R$ (Valores)]]*-1,FluxoCaixa10131514191827[[#This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IF(FluxoCaixa10131514191827[[#This Row],[Movimento ]]="Saldo Inicial",FluxoCaixa10131514191827[[#This Row],[R$ (Valores)]],K544+FluxoCaixa10131514191827[[#This Row],[Valores Receitas / Despesas]])</f>
        <v>16520.550000000105</v>
      </c>
      <c r="L545" s="20">
        <f>IF(FluxoCaixa10131514191827[[#This Row],[Entrada / Saída]]="Saída",FluxoCaixa10131514191827[[#This Row],[R$ (Valores)]]*-1,FluxoCaixa10131514191827[[#This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IF(FluxoCaixa10131514191827[[#This Row],[Movimento ]]="Saldo Inicial",FluxoCaixa10131514191827[[#This Row],[R$ (Valores)]],K545+FluxoCaixa10131514191827[[#This Row],[Valores Receitas / Despesas]])</f>
        <v>16520.550000000105</v>
      </c>
      <c r="L546" s="20">
        <f>IF(FluxoCaixa10131514191827[[#This Row],[Entrada / Saída]]="Saída",FluxoCaixa10131514191827[[#This Row],[R$ (Valores)]]*-1,FluxoCaixa10131514191827[[#This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IF(FluxoCaixa10131514191827[[#This Row],[Movimento ]]="Saldo Inicial",FluxoCaixa10131514191827[[#This Row],[R$ (Valores)]],K546+FluxoCaixa10131514191827[[#This Row],[Valores Receitas / Despesas]])</f>
        <v>16520.550000000105</v>
      </c>
      <c r="L547" s="20">
        <f>IF(FluxoCaixa10131514191827[[#This Row],[Entrada / Saída]]="Saída",FluxoCaixa10131514191827[[#This Row],[R$ (Valores)]]*-1,FluxoCaixa10131514191827[[#This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IF(FluxoCaixa10131514191827[[#This Row],[Movimento ]]="Saldo Inicial",FluxoCaixa10131514191827[[#This Row],[R$ (Valores)]],K547+FluxoCaixa10131514191827[[#This Row],[Valores Receitas / Despesas]])</f>
        <v>16520.550000000105</v>
      </c>
      <c r="L548" s="20">
        <f>IF(FluxoCaixa10131514191827[[#This Row],[Entrada / Saída]]="Saída",FluxoCaixa10131514191827[[#This Row],[R$ (Valores)]]*-1,FluxoCaixa10131514191827[[#This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IF(FluxoCaixa10131514191827[[#This Row],[Movimento ]]="Saldo Inicial",FluxoCaixa10131514191827[[#This Row],[R$ (Valores)]],K548+FluxoCaixa10131514191827[[#This Row],[Valores Receitas / Despesas]])</f>
        <v>16520.550000000105</v>
      </c>
      <c r="L549" s="20">
        <f>IF(FluxoCaixa10131514191827[[#This Row],[Entrada / Saída]]="Saída",FluxoCaixa10131514191827[[#This Row],[R$ (Valores)]]*-1,FluxoCaixa10131514191827[[#This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IF(FluxoCaixa10131514191827[[#This Row],[Movimento ]]="Saldo Inicial",FluxoCaixa10131514191827[[#This Row],[R$ (Valores)]],K549+FluxoCaixa10131514191827[[#This Row],[Valores Receitas / Despesas]])</f>
        <v>16520.550000000105</v>
      </c>
      <c r="L550" s="20">
        <f>IF(FluxoCaixa10131514191827[[#This Row],[Entrada / Saída]]="Saída",FluxoCaixa10131514191827[[#This Row],[R$ (Valores)]]*-1,FluxoCaixa10131514191827[[#This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IF(FluxoCaixa10131514191827[[#This Row],[Movimento ]]="Saldo Inicial",FluxoCaixa10131514191827[[#This Row],[R$ (Valores)]],K550+FluxoCaixa10131514191827[[#This Row],[Valores Receitas / Despesas]])</f>
        <v>16520.550000000105</v>
      </c>
      <c r="L551" s="20">
        <f>IF(FluxoCaixa10131514191827[[#This Row],[Entrada / Saída]]="Saída",FluxoCaixa10131514191827[[#This Row],[R$ (Valores)]]*-1,FluxoCaixa10131514191827[[#This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IF(FluxoCaixa10131514191827[[#This Row],[Movimento ]]="Saldo Inicial",FluxoCaixa10131514191827[[#This Row],[R$ (Valores)]],K551+FluxoCaixa10131514191827[[#This Row],[Valores Receitas / Despesas]])</f>
        <v>16520.550000000105</v>
      </c>
      <c r="L552" s="20">
        <f>IF(FluxoCaixa10131514191827[[#This Row],[Entrada / Saída]]="Saída",FluxoCaixa10131514191827[[#This Row],[R$ (Valores)]]*-1,FluxoCaixa10131514191827[[#This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IF(FluxoCaixa10131514191827[[#This Row],[Movimento ]]="Saldo Inicial",FluxoCaixa10131514191827[[#This Row],[R$ (Valores)]],K552+FluxoCaixa10131514191827[[#This Row],[Valores Receitas / Despesas]])</f>
        <v>16520.550000000105</v>
      </c>
      <c r="L553" s="20">
        <f>IF(FluxoCaixa10131514191827[[#This Row],[Entrada / Saída]]="Saída",FluxoCaixa10131514191827[[#This Row],[R$ (Valores)]]*-1,FluxoCaixa10131514191827[[#This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IF(FluxoCaixa10131514191827[[#This Row],[Movimento ]]="Saldo Inicial",FluxoCaixa10131514191827[[#This Row],[R$ (Valores)]],K553+FluxoCaixa10131514191827[[#This Row],[Valores Receitas / Despesas]])</f>
        <v>16520.550000000105</v>
      </c>
      <c r="L554" s="20">
        <f>IF(FluxoCaixa10131514191827[[#This Row],[Entrada / Saída]]="Saída",FluxoCaixa10131514191827[[#This Row],[R$ (Valores)]]*-1,FluxoCaixa10131514191827[[#This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IF(FluxoCaixa10131514191827[[#This Row],[Movimento ]]="Saldo Inicial",FluxoCaixa10131514191827[[#This Row],[R$ (Valores)]],K554+FluxoCaixa10131514191827[[#This Row],[Valores Receitas / Despesas]])</f>
        <v>16520.550000000105</v>
      </c>
      <c r="L555" s="20">
        <f>IF(FluxoCaixa10131514191827[[#This Row],[Entrada / Saída]]="Saída",FluxoCaixa10131514191827[[#This Row],[R$ (Valores)]]*-1,FluxoCaixa10131514191827[[#This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IF(FluxoCaixa10131514191827[[#This Row],[Movimento ]]="Saldo Inicial",FluxoCaixa10131514191827[[#This Row],[R$ (Valores)]],K555+FluxoCaixa10131514191827[[#This Row],[Valores Receitas / Despesas]])</f>
        <v>16520.550000000105</v>
      </c>
      <c r="L556" s="20">
        <f>IF(FluxoCaixa10131514191827[[#This Row],[Entrada / Saída]]="Saída",FluxoCaixa10131514191827[[#This Row],[R$ (Valores)]]*-1,FluxoCaixa10131514191827[[#This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IF(FluxoCaixa10131514191827[[#This Row],[Movimento ]]="Saldo Inicial",FluxoCaixa10131514191827[[#This Row],[R$ (Valores)]],K556+FluxoCaixa10131514191827[[#This Row],[Valores Receitas / Despesas]])</f>
        <v>16520.550000000105</v>
      </c>
      <c r="L557" s="20">
        <f>IF(FluxoCaixa10131514191827[[#This Row],[Entrada / Saída]]="Saída",FluxoCaixa10131514191827[[#This Row],[R$ (Valores)]]*-1,FluxoCaixa10131514191827[[#This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IF(FluxoCaixa10131514191827[[#This Row],[Movimento ]]="Saldo Inicial",FluxoCaixa10131514191827[[#This Row],[R$ (Valores)]],K557+FluxoCaixa10131514191827[[#This Row],[Valores Receitas / Despesas]])</f>
        <v>16520.550000000105</v>
      </c>
      <c r="L558" s="20">
        <f>IF(FluxoCaixa10131514191827[[#This Row],[Entrada / Saída]]="Saída",FluxoCaixa10131514191827[[#This Row],[R$ (Valores)]]*-1,FluxoCaixa10131514191827[[#This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IF(FluxoCaixa10131514191827[[#This Row],[Movimento ]]="Saldo Inicial",FluxoCaixa10131514191827[[#This Row],[R$ (Valores)]],K558+FluxoCaixa10131514191827[[#This Row],[Valores Receitas / Despesas]])</f>
        <v>16520.550000000105</v>
      </c>
      <c r="L559" s="20">
        <f>IF(FluxoCaixa10131514191827[[#This Row],[Entrada / Saída]]="Saída",FluxoCaixa10131514191827[[#This Row],[R$ (Valores)]]*-1,FluxoCaixa10131514191827[[#This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IF(FluxoCaixa10131514191827[[#This Row],[Movimento ]]="Saldo Inicial",FluxoCaixa10131514191827[[#This Row],[R$ (Valores)]],K559+FluxoCaixa10131514191827[[#This Row],[Valores Receitas / Despesas]])</f>
        <v>16520.550000000105</v>
      </c>
      <c r="L560" s="20">
        <f>IF(FluxoCaixa10131514191827[[#This Row],[Entrada / Saída]]="Saída",FluxoCaixa10131514191827[[#This Row],[R$ (Valores)]]*-1,FluxoCaixa10131514191827[[#This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IF(FluxoCaixa10131514191827[[#This Row],[Movimento ]]="Saldo Inicial",FluxoCaixa10131514191827[[#This Row],[R$ (Valores)]],K560+FluxoCaixa10131514191827[[#This Row],[Valores Receitas / Despesas]])</f>
        <v>16520.550000000105</v>
      </c>
      <c r="L561" s="20">
        <f>IF(FluxoCaixa10131514191827[[#This Row],[Entrada / Saída]]="Saída",FluxoCaixa10131514191827[[#This Row],[R$ (Valores)]]*-1,FluxoCaixa10131514191827[[#This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IF(FluxoCaixa10131514191827[[#This Row],[Movimento ]]="Saldo Inicial",FluxoCaixa10131514191827[[#This Row],[R$ (Valores)]],K561+FluxoCaixa10131514191827[[#This Row],[Valores Receitas / Despesas]])</f>
        <v>16520.550000000105</v>
      </c>
      <c r="L562" s="20">
        <f>IF(FluxoCaixa10131514191827[[#This Row],[Entrada / Saída]]="Saída",FluxoCaixa10131514191827[[#This Row],[R$ (Valores)]]*-1,FluxoCaixa10131514191827[[#This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IF(FluxoCaixa10131514191827[[#This Row],[Movimento ]]="Saldo Inicial",FluxoCaixa10131514191827[[#This Row],[R$ (Valores)]],K562+FluxoCaixa10131514191827[[#This Row],[Valores Receitas / Despesas]])</f>
        <v>16520.550000000105</v>
      </c>
      <c r="L563" s="20">
        <f>IF(FluxoCaixa10131514191827[[#This Row],[Entrada / Saída]]="Saída",FluxoCaixa10131514191827[[#This Row],[R$ (Valores)]]*-1,FluxoCaixa10131514191827[[#This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IF(FluxoCaixa10131514191827[[#This Row],[Movimento ]]="Saldo Inicial",FluxoCaixa10131514191827[[#This Row],[R$ (Valores)]],K563+FluxoCaixa10131514191827[[#This Row],[Valores Receitas / Despesas]])</f>
        <v>16520.550000000105</v>
      </c>
      <c r="L564" s="20">
        <f>IF(FluxoCaixa10131514191827[[#This Row],[Entrada / Saída]]="Saída",FluxoCaixa10131514191827[[#This Row],[R$ (Valores)]]*-1,FluxoCaixa10131514191827[[#This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IF(FluxoCaixa10131514191827[[#This Row],[Movimento ]]="Saldo Inicial",FluxoCaixa10131514191827[[#This Row],[R$ (Valores)]],K564+FluxoCaixa10131514191827[[#This Row],[Valores Receitas / Despesas]])</f>
        <v>16520.550000000105</v>
      </c>
      <c r="L565" s="20">
        <f>IF(FluxoCaixa10131514191827[[#This Row],[Entrada / Saída]]="Saída",FluxoCaixa10131514191827[[#This Row],[R$ (Valores)]]*-1,FluxoCaixa10131514191827[[#This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IF(FluxoCaixa10131514191827[[#This Row],[Movimento ]]="Saldo Inicial",FluxoCaixa10131514191827[[#This Row],[R$ (Valores)]],K565+FluxoCaixa10131514191827[[#This Row],[Valores Receitas / Despesas]])</f>
        <v>16520.550000000105</v>
      </c>
      <c r="L566" s="20">
        <f>IF(FluxoCaixa10131514191827[[#This Row],[Entrada / Saída]]="Saída",FluxoCaixa10131514191827[[#This Row],[R$ (Valores)]]*-1,FluxoCaixa10131514191827[[#This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IF(FluxoCaixa10131514191827[[#This Row],[Movimento ]]="Saldo Inicial",FluxoCaixa10131514191827[[#This Row],[R$ (Valores)]],K566+FluxoCaixa10131514191827[[#This Row],[Valores Receitas / Despesas]])</f>
        <v>16520.550000000105</v>
      </c>
      <c r="L567" s="20">
        <f>IF(FluxoCaixa10131514191827[[#This Row],[Entrada / Saída]]="Saída",FluxoCaixa10131514191827[[#This Row],[R$ (Valores)]]*-1,FluxoCaixa10131514191827[[#This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IF(FluxoCaixa10131514191827[[#This Row],[Movimento ]]="Saldo Inicial",FluxoCaixa10131514191827[[#This Row],[R$ (Valores)]],K567+FluxoCaixa10131514191827[[#This Row],[Valores Receitas / Despesas]])</f>
        <v>16520.550000000105</v>
      </c>
      <c r="L568" s="20">
        <f>IF(FluxoCaixa10131514191827[[#This Row],[Entrada / Saída]]="Saída",FluxoCaixa10131514191827[[#This Row],[R$ (Valores)]]*-1,FluxoCaixa10131514191827[[#This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IF(FluxoCaixa10131514191827[[#This Row],[Movimento ]]="Saldo Inicial",FluxoCaixa10131514191827[[#This Row],[R$ (Valores)]],K568+FluxoCaixa10131514191827[[#This Row],[Valores Receitas / Despesas]])</f>
        <v>16520.550000000105</v>
      </c>
      <c r="L569" s="20">
        <f>IF(FluxoCaixa10131514191827[[#This Row],[Entrada / Saída]]="Saída",FluxoCaixa10131514191827[[#This Row],[R$ (Valores)]]*-1,FluxoCaixa10131514191827[[#This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IF(FluxoCaixa10131514191827[[#This Row],[Movimento ]]="Saldo Inicial",FluxoCaixa10131514191827[[#This Row],[R$ (Valores)]],K569+FluxoCaixa10131514191827[[#This Row],[Valores Receitas / Despesas]])</f>
        <v>16520.550000000105</v>
      </c>
      <c r="L570" s="20">
        <f>IF(FluxoCaixa10131514191827[[#This Row],[Entrada / Saída]]="Saída",FluxoCaixa10131514191827[[#This Row],[R$ (Valores)]]*-1,FluxoCaixa10131514191827[[#This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IF(FluxoCaixa10131514191827[[#This Row],[Movimento ]]="Saldo Inicial",FluxoCaixa10131514191827[[#This Row],[R$ (Valores)]],K570+FluxoCaixa10131514191827[[#This Row],[Valores Receitas / Despesas]])</f>
        <v>16520.550000000105</v>
      </c>
      <c r="L571" s="20">
        <f>IF(FluxoCaixa10131514191827[[#This Row],[Entrada / Saída]]="Saída",FluxoCaixa10131514191827[[#This Row],[R$ (Valores)]]*-1,FluxoCaixa10131514191827[[#This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IF(FluxoCaixa10131514191827[[#This Row],[Movimento ]]="Saldo Inicial",FluxoCaixa10131514191827[[#This Row],[R$ (Valores)]],K571+FluxoCaixa10131514191827[[#This Row],[Valores Receitas / Despesas]])</f>
        <v>16520.550000000105</v>
      </c>
      <c r="L572" s="20">
        <f>IF(FluxoCaixa10131514191827[[#This Row],[Entrada / Saída]]="Saída",FluxoCaixa10131514191827[[#This Row],[R$ (Valores)]]*-1,FluxoCaixa10131514191827[[#This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IF(FluxoCaixa10131514191827[[#This Row],[Movimento ]]="Saldo Inicial",FluxoCaixa10131514191827[[#This Row],[R$ (Valores)]],K572+FluxoCaixa10131514191827[[#This Row],[Valores Receitas / Despesas]])</f>
        <v>16520.550000000105</v>
      </c>
      <c r="L573" s="20">
        <f>IF(FluxoCaixa10131514191827[[#This Row],[Entrada / Saída]]="Saída",FluxoCaixa10131514191827[[#This Row],[R$ (Valores)]]*-1,FluxoCaixa10131514191827[[#This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IF(FluxoCaixa10131514191827[[#This Row],[Movimento ]]="Saldo Inicial",FluxoCaixa10131514191827[[#This Row],[R$ (Valores)]],K573+FluxoCaixa10131514191827[[#This Row],[Valores Receitas / Despesas]])</f>
        <v>16520.550000000105</v>
      </c>
      <c r="L574" s="20">
        <f>IF(FluxoCaixa10131514191827[[#This Row],[Entrada / Saída]]="Saída",FluxoCaixa10131514191827[[#This Row],[R$ (Valores)]]*-1,FluxoCaixa10131514191827[[#This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IF(FluxoCaixa10131514191827[[#This Row],[Movimento ]]="Saldo Inicial",FluxoCaixa10131514191827[[#This Row],[R$ (Valores)]],K574+FluxoCaixa10131514191827[[#This Row],[Valores Receitas / Despesas]])</f>
        <v>16520.550000000105</v>
      </c>
      <c r="L575" s="20">
        <f>IF(FluxoCaixa10131514191827[[#This Row],[Entrada / Saída]]="Saída",FluxoCaixa10131514191827[[#This Row],[R$ (Valores)]]*-1,FluxoCaixa10131514191827[[#This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IF(FluxoCaixa10131514191827[[#This Row],[Movimento ]]="Saldo Inicial",FluxoCaixa10131514191827[[#This Row],[R$ (Valores)]],K575+FluxoCaixa10131514191827[[#This Row],[Valores Receitas / Despesas]])</f>
        <v>16520.550000000105</v>
      </c>
      <c r="L576" s="20">
        <f>IF(FluxoCaixa10131514191827[[#This Row],[Entrada / Saída]]="Saída",FluxoCaixa10131514191827[[#This Row],[R$ (Valores)]]*-1,FluxoCaixa10131514191827[[#This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IF(FluxoCaixa10131514191827[[#This Row],[Movimento ]]="Saldo Inicial",FluxoCaixa10131514191827[[#This Row],[R$ (Valores)]],K576+FluxoCaixa10131514191827[[#This Row],[Valores Receitas / Despesas]])</f>
        <v>16520.550000000105</v>
      </c>
      <c r="L577" s="20">
        <f>IF(FluxoCaixa10131514191827[[#This Row],[Entrada / Saída]]="Saída",FluxoCaixa10131514191827[[#This Row],[R$ (Valores)]]*-1,FluxoCaixa10131514191827[[#This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IF(FluxoCaixa10131514191827[[#This Row],[Movimento ]]="Saldo Inicial",FluxoCaixa10131514191827[[#This Row],[R$ (Valores)]],K577+FluxoCaixa10131514191827[[#This Row],[Valores Receitas / Despesas]])</f>
        <v>16520.550000000105</v>
      </c>
      <c r="L578" s="20">
        <f>IF(FluxoCaixa10131514191827[[#This Row],[Entrada / Saída]]="Saída",FluxoCaixa10131514191827[[#This Row],[R$ (Valores)]]*-1,FluxoCaixa10131514191827[[#This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IF(FluxoCaixa10131514191827[[#This Row],[Movimento ]]="Saldo Inicial",FluxoCaixa10131514191827[[#This Row],[R$ (Valores)]],K578+FluxoCaixa10131514191827[[#This Row],[Valores Receitas / Despesas]])</f>
        <v>16520.550000000105</v>
      </c>
      <c r="L579" s="20">
        <f>IF(FluxoCaixa10131514191827[[#This Row],[Entrada / Saída]]="Saída",FluxoCaixa10131514191827[[#This Row],[R$ (Valores)]]*-1,FluxoCaixa10131514191827[[#This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IF(FluxoCaixa10131514191827[[#This Row],[Movimento ]]="Saldo Inicial",FluxoCaixa10131514191827[[#This Row],[R$ (Valores)]],K579+FluxoCaixa10131514191827[[#This Row],[Valores Receitas / Despesas]])</f>
        <v>16520.550000000105</v>
      </c>
      <c r="L580" s="20">
        <f>IF(FluxoCaixa10131514191827[[#This Row],[Entrada / Saída]]="Saída",FluxoCaixa10131514191827[[#This Row],[R$ (Valores)]]*-1,FluxoCaixa10131514191827[[#This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IF(FluxoCaixa10131514191827[[#This Row],[Movimento ]]="Saldo Inicial",FluxoCaixa10131514191827[[#This Row],[R$ (Valores)]],K580+FluxoCaixa10131514191827[[#This Row],[Valores Receitas / Despesas]])</f>
        <v>16520.550000000105</v>
      </c>
      <c r="L581" s="20">
        <f>IF(FluxoCaixa10131514191827[[#This Row],[Entrada / Saída]]="Saída",FluxoCaixa10131514191827[[#This Row],[R$ (Valores)]]*-1,FluxoCaixa10131514191827[[#This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IF(FluxoCaixa10131514191827[[#This Row],[Movimento ]]="Saldo Inicial",FluxoCaixa10131514191827[[#This Row],[R$ (Valores)]],K581+FluxoCaixa10131514191827[[#This Row],[Valores Receitas / Despesas]])</f>
        <v>16520.550000000105</v>
      </c>
      <c r="L582" s="20">
        <f>IF(FluxoCaixa10131514191827[[#This Row],[Entrada / Saída]]="Saída",FluxoCaixa10131514191827[[#This Row],[R$ (Valores)]]*-1,FluxoCaixa10131514191827[[#This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IF(FluxoCaixa10131514191827[[#This Row],[Movimento ]]="Saldo Inicial",FluxoCaixa10131514191827[[#This Row],[R$ (Valores)]],K582+FluxoCaixa10131514191827[[#This Row],[Valores Receitas / Despesas]])</f>
        <v>16520.550000000105</v>
      </c>
      <c r="L583" s="20">
        <f>IF(FluxoCaixa10131514191827[[#This Row],[Entrada / Saída]]="Saída",FluxoCaixa10131514191827[[#This Row],[R$ (Valores)]]*-1,FluxoCaixa10131514191827[[#This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IF(FluxoCaixa10131514191827[[#This Row],[Movimento ]]="Saldo Inicial",FluxoCaixa10131514191827[[#This Row],[R$ (Valores)]],K583+FluxoCaixa10131514191827[[#This Row],[Valores Receitas / Despesas]])</f>
        <v>16520.550000000105</v>
      </c>
      <c r="L584" s="20">
        <f>IF(FluxoCaixa10131514191827[[#This Row],[Entrada / Saída]]="Saída",FluxoCaixa10131514191827[[#This Row],[R$ (Valores)]]*-1,FluxoCaixa10131514191827[[#This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IF(FluxoCaixa10131514191827[[#This Row],[Movimento ]]="Saldo Inicial",FluxoCaixa10131514191827[[#This Row],[R$ (Valores)]],K584+FluxoCaixa10131514191827[[#This Row],[Valores Receitas / Despesas]])</f>
        <v>16520.550000000105</v>
      </c>
      <c r="L585" s="20">
        <f>IF(FluxoCaixa10131514191827[[#This Row],[Entrada / Saída]]="Saída",FluxoCaixa10131514191827[[#This Row],[R$ (Valores)]]*-1,FluxoCaixa10131514191827[[#This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IF(FluxoCaixa10131514191827[[#This Row],[Movimento ]]="Saldo Inicial",FluxoCaixa10131514191827[[#This Row],[R$ (Valores)]],K585+FluxoCaixa10131514191827[[#This Row],[Valores Receitas / Despesas]])</f>
        <v>16520.550000000105</v>
      </c>
      <c r="L586" s="20">
        <f>IF(FluxoCaixa10131514191827[[#This Row],[Entrada / Saída]]="Saída",FluxoCaixa10131514191827[[#This Row],[R$ (Valores)]]*-1,FluxoCaixa10131514191827[[#This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IF(FluxoCaixa10131514191827[[#This Row],[Movimento ]]="Saldo Inicial",FluxoCaixa10131514191827[[#This Row],[R$ (Valores)]],K586+FluxoCaixa10131514191827[[#This Row],[Valores Receitas / Despesas]])</f>
        <v>16520.550000000105</v>
      </c>
      <c r="L587" s="20">
        <f>IF(FluxoCaixa10131514191827[[#This Row],[Entrada / Saída]]="Saída",FluxoCaixa10131514191827[[#This Row],[R$ (Valores)]]*-1,FluxoCaixa10131514191827[[#This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IF(FluxoCaixa10131514191827[[#This Row],[Movimento ]]="Saldo Inicial",FluxoCaixa10131514191827[[#This Row],[R$ (Valores)]],K587+FluxoCaixa10131514191827[[#This Row],[Valores Receitas / Despesas]])</f>
        <v>16520.550000000105</v>
      </c>
      <c r="L588" s="20">
        <f>IF(FluxoCaixa10131514191827[[#This Row],[Entrada / Saída]]="Saída",FluxoCaixa10131514191827[[#This Row],[R$ (Valores)]]*-1,FluxoCaixa10131514191827[[#This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IF(FluxoCaixa10131514191827[[#This Row],[Movimento ]]="Saldo Inicial",FluxoCaixa10131514191827[[#This Row],[R$ (Valores)]],K588+FluxoCaixa10131514191827[[#This Row],[Valores Receitas / Despesas]])</f>
        <v>16520.550000000105</v>
      </c>
      <c r="L589" s="20">
        <f>IF(FluxoCaixa10131514191827[[#This Row],[Entrada / Saída]]="Saída",FluxoCaixa10131514191827[[#This Row],[R$ (Valores)]]*-1,FluxoCaixa10131514191827[[#This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IF(FluxoCaixa10131514191827[[#This Row],[Movimento ]]="Saldo Inicial",FluxoCaixa10131514191827[[#This Row],[R$ (Valores)]],K589+FluxoCaixa10131514191827[[#This Row],[Valores Receitas / Despesas]])</f>
        <v>16520.550000000105</v>
      </c>
      <c r="L590" s="20">
        <f>IF(FluxoCaixa10131514191827[[#This Row],[Entrada / Saída]]="Saída",FluxoCaixa10131514191827[[#This Row],[R$ (Valores)]]*-1,FluxoCaixa10131514191827[[#This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IF(FluxoCaixa10131514191827[[#This Row],[Movimento ]]="Saldo Inicial",FluxoCaixa10131514191827[[#This Row],[R$ (Valores)]],K590+FluxoCaixa10131514191827[[#This Row],[Valores Receitas / Despesas]])</f>
        <v>16520.550000000105</v>
      </c>
      <c r="L591" s="20">
        <f>IF(FluxoCaixa10131514191827[[#This Row],[Entrada / Saída]]="Saída",FluxoCaixa10131514191827[[#This Row],[R$ (Valores)]]*-1,FluxoCaixa10131514191827[[#This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IF(FluxoCaixa10131514191827[[#This Row],[Movimento ]]="Saldo Inicial",FluxoCaixa10131514191827[[#This Row],[R$ (Valores)]],K591+FluxoCaixa10131514191827[[#This Row],[Valores Receitas / Despesas]])</f>
        <v>16520.550000000105</v>
      </c>
      <c r="L592" s="20">
        <f>IF(FluxoCaixa10131514191827[[#This Row],[Entrada / Saída]]="Saída",FluxoCaixa10131514191827[[#This Row],[R$ (Valores)]]*-1,FluxoCaixa10131514191827[[#This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IF(FluxoCaixa10131514191827[[#This Row],[Movimento ]]="Saldo Inicial",FluxoCaixa10131514191827[[#This Row],[R$ (Valores)]],K592+FluxoCaixa10131514191827[[#This Row],[Valores Receitas / Despesas]])</f>
        <v>16520.550000000105</v>
      </c>
      <c r="L593" s="20">
        <f>IF(FluxoCaixa10131514191827[[#This Row],[Entrada / Saída]]="Saída",FluxoCaixa10131514191827[[#This Row],[R$ (Valores)]]*-1,FluxoCaixa10131514191827[[#This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IF(FluxoCaixa10131514191827[[#This Row],[Movimento ]]="Saldo Inicial",FluxoCaixa10131514191827[[#This Row],[R$ (Valores)]],K593+FluxoCaixa10131514191827[[#This Row],[Valores Receitas / Despesas]])</f>
        <v>16520.550000000105</v>
      </c>
      <c r="L594" s="20">
        <f>IF(FluxoCaixa10131514191827[[#This Row],[Entrada / Saída]]="Saída",FluxoCaixa10131514191827[[#This Row],[R$ (Valores)]]*-1,FluxoCaixa10131514191827[[#This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IF(FluxoCaixa10131514191827[[#This Row],[Movimento ]]="Saldo Inicial",FluxoCaixa10131514191827[[#This Row],[R$ (Valores)]],K594+FluxoCaixa10131514191827[[#This Row],[Valores Receitas / Despesas]])</f>
        <v>16520.550000000105</v>
      </c>
      <c r="L595" s="20">
        <f>IF(FluxoCaixa10131514191827[[#This Row],[Entrada / Saída]]="Saída",FluxoCaixa10131514191827[[#This Row],[R$ (Valores)]]*-1,FluxoCaixa10131514191827[[#This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IF(FluxoCaixa10131514191827[[#This Row],[Movimento ]]="Saldo Inicial",FluxoCaixa10131514191827[[#This Row],[R$ (Valores)]],K595+FluxoCaixa10131514191827[[#This Row],[Valores Receitas / Despesas]])</f>
        <v>16520.550000000105</v>
      </c>
      <c r="L596" s="20">
        <f>IF(FluxoCaixa10131514191827[[#This Row],[Entrada / Saída]]="Saída",FluxoCaixa10131514191827[[#This Row],[R$ (Valores)]]*-1,FluxoCaixa10131514191827[[#This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IF(FluxoCaixa10131514191827[[#This Row],[Movimento ]]="Saldo Inicial",FluxoCaixa10131514191827[[#This Row],[R$ (Valores)]],K596+FluxoCaixa10131514191827[[#This Row],[Valores Receitas / Despesas]])</f>
        <v>16520.550000000105</v>
      </c>
      <c r="L597" s="20">
        <f>IF(FluxoCaixa10131514191827[[#This Row],[Entrada / Saída]]="Saída",FluxoCaixa10131514191827[[#This Row],[R$ (Valores)]]*-1,FluxoCaixa10131514191827[[#This Row],[R$ (Valores)]])</f>
        <v>0</v>
      </c>
    </row>
    <row r="598" spans="2:12">
      <c r="B598" s="48"/>
      <c r="C598" s="48"/>
      <c r="D598" s="16"/>
      <c r="E598" s="48"/>
      <c r="F598" s="17"/>
      <c r="G598" s="17"/>
      <c r="H598" s="17"/>
      <c r="I598" s="21"/>
      <c r="J598" s="17" t="s">
        <v>525</v>
      </c>
      <c r="K598" s="20">
        <f>IF(FluxoCaixa10131514191827[[#This Row],[Movimento ]]="Saldo Inicial",FluxoCaixa10131514191827[[#This Row],[R$ (Valores)]],K597+FluxoCaixa10131514191827[[#This Row],[Valores Receitas / Despesas]])</f>
        <v>16520.550000000105</v>
      </c>
      <c r="L598" s="20">
        <f>IF(FluxoCaixa10131514191827[[#This Row],[Entrada / Saída]]="Saída",FluxoCaixa10131514191827[[#This Row],[R$ (Valores)]]*-1,FluxoCaixa10131514191827[[#This Row],[R$ (Valores)]])</f>
        <v>0</v>
      </c>
    </row>
    <row r="599" spans="2:12">
      <c r="B599" s="48"/>
      <c r="C599" s="48"/>
      <c r="D599" s="16"/>
      <c r="E599" s="48"/>
      <c r="F599" s="17"/>
      <c r="G599" s="17"/>
      <c r="H599" s="17"/>
      <c r="I599" s="21"/>
      <c r="J599" s="17" t="s">
        <v>525</v>
      </c>
      <c r="K599" s="20">
        <f>IF(FluxoCaixa10131514191827[[#This Row],[Movimento ]]="Saldo Inicial",FluxoCaixa10131514191827[[#This Row],[R$ (Valores)]],K598+FluxoCaixa10131514191827[[#This Row],[Valores Receitas / Despesas]])</f>
        <v>16520.550000000105</v>
      </c>
      <c r="L599" s="20">
        <f>IF(FluxoCaixa10131514191827[[#This Row],[Entrada / Saída]]="Saída",FluxoCaixa10131514191827[[#This Row],[R$ (Valores)]]*-1,FluxoCaixa10131514191827[[#This Row],[R$ (Valores)]])</f>
        <v>0</v>
      </c>
    </row>
    <row r="600" spans="2:12">
      <c r="B600" s="48"/>
      <c r="C600" s="48"/>
      <c r="D600" s="16"/>
      <c r="E600" s="48"/>
      <c r="F600" s="17"/>
      <c r="G600" s="17"/>
      <c r="H600" s="17"/>
      <c r="I600" s="21"/>
      <c r="J600" s="17" t="s">
        <v>525</v>
      </c>
      <c r="K600" s="20">
        <f>IF(FluxoCaixa10131514191827[[#This Row],[Movimento ]]="Saldo Inicial",FluxoCaixa10131514191827[[#This Row],[R$ (Valores)]],K599+FluxoCaixa10131514191827[[#This Row],[Valores Receitas / Despesas]])</f>
        <v>16520.550000000105</v>
      </c>
      <c r="L600" s="20">
        <f>IF(FluxoCaixa10131514191827[[#This Row],[Entrada / Saída]]="Saída",FluxoCaixa10131514191827[[#This Row],[R$ (Valores)]]*-1,FluxoCaixa10131514191827[[#This Row],[R$ (Valores)]])</f>
        <v>0</v>
      </c>
    </row>
    <row r="601" spans="2:12">
      <c r="B601" s="48"/>
      <c r="C601" s="48"/>
      <c r="D601" s="16"/>
      <c r="E601" s="48"/>
      <c r="F601" s="17"/>
      <c r="G601" s="17"/>
      <c r="H601" s="17"/>
      <c r="I601" s="21"/>
      <c r="J601" s="17" t="s">
        <v>525</v>
      </c>
      <c r="K601" s="20">
        <f>IF(FluxoCaixa10131514191827[[#This Row],[Movimento ]]="Saldo Inicial",FluxoCaixa10131514191827[[#This Row],[R$ (Valores)]],K600+FluxoCaixa10131514191827[[#This Row],[Valores Receitas / Despesas]])</f>
        <v>16520.550000000105</v>
      </c>
      <c r="L601" s="20">
        <f>IF(FluxoCaixa10131514191827[[#This Row],[Entrada / Saída]]="Saída",FluxoCaixa10131514191827[[#This Row],[R$ (Valores)]]*-1,FluxoCaixa10131514191827[[#This Row],[R$ (Valores)]])</f>
        <v>0</v>
      </c>
    </row>
    <row r="602" spans="2:12">
      <c r="B602" s="48"/>
      <c r="C602" s="48"/>
      <c r="D602" s="16"/>
      <c r="E602" s="48"/>
      <c r="F602" s="17"/>
      <c r="G602" s="17"/>
      <c r="H602" s="17"/>
      <c r="I602" s="21"/>
      <c r="J602" s="17" t="s">
        <v>525</v>
      </c>
      <c r="K602" s="20">
        <f>IF(FluxoCaixa10131514191827[[#This Row],[Movimento ]]="Saldo Inicial",FluxoCaixa10131514191827[[#This Row],[R$ (Valores)]],K601+FluxoCaixa10131514191827[[#This Row],[Valores Receitas / Despesas]])</f>
        <v>16520.550000000105</v>
      </c>
      <c r="L602" s="20">
        <f>IF(FluxoCaixa10131514191827[[#This Row],[Entrada / Saída]]="Saída",FluxoCaixa10131514191827[[#This Row],[R$ (Valores)]]*-1,FluxoCaixa10131514191827[[#This Row],[R$ (Valores)]])</f>
        <v>0</v>
      </c>
    </row>
    <row r="603" spans="2:12">
      <c r="B603" s="48"/>
      <c r="C603" s="48"/>
      <c r="D603" s="16"/>
      <c r="E603" s="48"/>
      <c r="F603" s="17"/>
      <c r="G603" s="17"/>
      <c r="H603" s="17"/>
      <c r="I603" s="21"/>
      <c r="J603" s="17" t="s">
        <v>525</v>
      </c>
      <c r="K603" s="20">
        <f>IF(FluxoCaixa10131514191827[[#This Row],[Movimento ]]="Saldo Inicial",FluxoCaixa10131514191827[[#This Row],[R$ (Valores)]],K602+FluxoCaixa10131514191827[[#This Row],[Valores Receitas / Despesas]])</f>
        <v>16520.550000000105</v>
      </c>
      <c r="L603" s="20">
        <f>IF(FluxoCaixa10131514191827[[#This Row],[Entrada / Saída]]="Saída",FluxoCaixa10131514191827[[#This Row],[R$ (Valores)]]*-1,FluxoCaixa10131514191827[[#This Row],[R$ (Valores)]])</f>
        <v>0</v>
      </c>
    </row>
    <row r="604" spans="2:12">
      <c r="B604" s="48"/>
      <c r="C604" s="48"/>
      <c r="D604" s="16"/>
      <c r="E604" s="48"/>
      <c r="F604" s="17"/>
      <c r="G604" s="17"/>
      <c r="H604" s="17"/>
      <c r="I604" s="21"/>
      <c r="J604" s="17" t="s">
        <v>525</v>
      </c>
      <c r="K604" s="20">
        <f>IF(FluxoCaixa10131514191827[[#This Row],[Movimento ]]="Saldo Inicial",FluxoCaixa10131514191827[[#This Row],[R$ (Valores)]],K603+FluxoCaixa10131514191827[[#This Row],[Valores Receitas / Despesas]])</f>
        <v>16520.550000000105</v>
      </c>
      <c r="L604" s="20">
        <f>IF(FluxoCaixa10131514191827[[#This Row],[Entrada / Saída]]="Saída",FluxoCaixa10131514191827[[#This Row],[R$ (Valores)]]*-1,FluxoCaixa10131514191827[[#This Row],[R$ (Valores)]])</f>
        <v>0</v>
      </c>
    </row>
    <row r="605" spans="2:12">
      <c r="B605" s="48"/>
      <c r="C605" s="48"/>
      <c r="D605" s="16"/>
      <c r="E605" s="48"/>
      <c r="F605" s="17"/>
      <c r="G605" s="17"/>
      <c r="H605" s="17"/>
      <c r="I605" s="21"/>
      <c r="J605" s="17" t="s">
        <v>525</v>
      </c>
      <c r="K605" s="20">
        <f>IF(FluxoCaixa10131514191827[[#This Row],[Movimento ]]="Saldo Inicial",FluxoCaixa10131514191827[[#This Row],[R$ (Valores)]],K604+FluxoCaixa10131514191827[[#This Row],[Valores Receitas / Despesas]])</f>
        <v>16520.550000000105</v>
      </c>
      <c r="L605" s="20">
        <f>IF(FluxoCaixa10131514191827[[#This Row],[Entrada / Saída]]="Saída",FluxoCaixa10131514191827[[#This Row],[R$ (Valores)]]*-1,FluxoCaixa10131514191827[[#This Row],[R$ (Valores)]])</f>
        <v>0</v>
      </c>
    </row>
    <row r="606" spans="2:12">
      <c r="B606" s="48"/>
      <c r="C606" s="48"/>
      <c r="D606" s="16"/>
      <c r="E606" s="48"/>
      <c r="F606" s="17"/>
      <c r="G606" s="17"/>
      <c r="H606" s="17"/>
      <c r="I606" s="21"/>
      <c r="J606" s="17" t="s">
        <v>525</v>
      </c>
      <c r="K606" s="20">
        <f>IF(FluxoCaixa10131514191827[[#This Row],[Movimento ]]="Saldo Inicial",FluxoCaixa10131514191827[[#This Row],[R$ (Valores)]],K605+FluxoCaixa10131514191827[[#This Row],[Valores Receitas / Despesas]])</f>
        <v>16520.550000000105</v>
      </c>
      <c r="L606" s="20">
        <f>IF(FluxoCaixa10131514191827[[#This Row],[Entrada / Saída]]="Saída",FluxoCaixa10131514191827[[#This Row],[R$ (Valores)]]*-1,FluxoCaixa10131514191827[[#This Row],[R$ (Valores)]])</f>
        <v>0</v>
      </c>
    </row>
    <row r="607" spans="2:12">
      <c r="B607" s="48"/>
      <c r="C607" s="48"/>
      <c r="D607" s="16"/>
      <c r="E607" s="48"/>
      <c r="F607" s="17"/>
      <c r="G607" s="17"/>
      <c r="H607" s="17"/>
      <c r="I607" s="21"/>
      <c r="J607" s="17" t="s">
        <v>525</v>
      </c>
      <c r="K607" s="20">
        <f>IF(FluxoCaixa10131514191827[[#This Row],[Movimento ]]="Saldo Inicial",FluxoCaixa10131514191827[[#This Row],[R$ (Valores)]],K606+FluxoCaixa10131514191827[[#This Row],[Valores Receitas / Despesas]])</f>
        <v>16520.550000000105</v>
      </c>
      <c r="L607" s="20">
        <f>IF(FluxoCaixa10131514191827[[#This Row],[Entrada / Saída]]="Saída",FluxoCaixa10131514191827[[#This Row],[R$ (Valores)]]*-1,FluxoCaixa10131514191827[[#This Row],[R$ (Valores)]])</f>
        <v>0</v>
      </c>
    </row>
    <row r="608" spans="2:12">
      <c r="B608" s="48"/>
      <c r="C608" s="48"/>
      <c r="D608" s="16"/>
      <c r="E608" s="48"/>
      <c r="F608" s="17"/>
      <c r="G608" s="17"/>
      <c r="H608" s="17"/>
      <c r="I608" s="21"/>
      <c r="J608" s="17" t="s">
        <v>525</v>
      </c>
      <c r="K608" s="20">
        <f>IF(FluxoCaixa10131514191827[[#This Row],[Movimento ]]="Saldo Inicial",FluxoCaixa10131514191827[[#This Row],[R$ (Valores)]],K607+FluxoCaixa10131514191827[[#This Row],[Valores Receitas / Despesas]])</f>
        <v>16520.550000000105</v>
      </c>
      <c r="L608" s="20">
        <f>IF(FluxoCaixa10131514191827[[#This Row],[Entrada / Saída]]="Saída",FluxoCaixa10131514191827[[#This Row],[R$ (Valores)]]*-1,FluxoCaixa10131514191827[[#This Row],[R$ (Valores)]])</f>
        <v>0</v>
      </c>
    </row>
    <row r="609" spans="2:12">
      <c r="B609" s="48"/>
      <c r="C609" s="48"/>
      <c r="D609" s="16"/>
      <c r="E609" s="48"/>
      <c r="F609" s="17"/>
      <c r="G609" s="17"/>
      <c r="H609" s="17"/>
      <c r="I609" s="21"/>
      <c r="J609" s="17" t="s">
        <v>525</v>
      </c>
      <c r="K609" s="20">
        <f>IF(FluxoCaixa10131514191827[[#This Row],[Movimento ]]="Saldo Inicial",FluxoCaixa10131514191827[[#This Row],[R$ (Valores)]],K608+FluxoCaixa10131514191827[[#This Row],[Valores Receitas / Despesas]])</f>
        <v>16520.550000000105</v>
      </c>
      <c r="L609" s="20">
        <f>IF(FluxoCaixa10131514191827[[#This Row],[Entrada / Saída]]="Saída",FluxoCaixa10131514191827[[#This Row],[R$ (Valores)]]*-1,FluxoCaixa10131514191827[[#This Row],[R$ (Valores)]])</f>
        <v>0</v>
      </c>
    </row>
    <row r="610" spans="2:12">
      <c r="B610" s="48"/>
      <c r="C610" s="48"/>
      <c r="D610" s="16"/>
      <c r="E610" s="48"/>
      <c r="F610" s="17"/>
      <c r="G610" s="17"/>
      <c r="H610" s="17"/>
      <c r="I610" s="21"/>
      <c r="J610" s="17" t="s">
        <v>525</v>
      </c>
      <c r="K610" s="20">
        <f>IF(FluxoCaixa10131514191827[[#This Row],[Movimento ]]="Saldo Inicial",FluxoCaixa10131514191827[[#This Row],[R$ (Valores)]],K609+FluxoCaixa10131514191827[[#This Row],[Valores Receitas / Despesas]])</f>
        <v>16520.550000000105</v>
      </c>
      <c r="L610" s="20">
        <f>IF(FluxoCaixa10131514191827[[#This Row],[Entrada / Saída]]="Saída",FluxoCaixa10131514191827[[#This Row],[R$ (Valores)]]*-1,FluxoCaixa10131514191827[[#This Row],[R$ (Valores)]])</f>
        <v>0</v>
      </c>
    </row>
    <row r="611" spans="2:12">
      <c r="B611" s="48"/>
      <c r="C611" s="48"/>
      <c r="D611" s="16"/>
      <c r="E611" s="48"/>
      <c r="F611" s="17"/>
      <c r="G611" s="17"/>
      <c r="H611" s="17"/>
      <c r="I611" s="21"/>
      <c r="J611" s="17" t="s">
        <v>525</v>
      </c>
      <c r="K611" s="20">
        <f>IF(FluxoCaixa10131514191827[[#This Row],[Movimento ]]="Saldo Inicial",FluxoCaixa10131514191827[[#This Row],[R$ (Valores)]],K610+FluxoCaixa10131514191827[[#This Row],[Valores Receitas / Despesas]])</f>
        <v>16520.550000000105</v>
      </c>
      <c r="L611" s="20">
        <f>IF(FluxoCaixa10131514191827[[#This Row],[Entrada / Saída]]="Saída",FluxoCaixa10131514191827[[#This Row],[R$ (Valores)]]*-1,FluxoCaixa10131514191827[[#This Row],[R$ (Valores)]])</f>
        <v>0</v>
      </c>
    </row>
    <row r="612" spans="2:12">
      <c r="B612" s="48"/>
      <c r="C612" s="48"/>
      <c r="D612" s="16"/>
      <c r="E612" s="52"/>
      <c r="F612" s="17"/>
      <c r="G612" s="17"/>
      <c r="H612" s="17"/>
      <c r="I612" s="21"/>
      <c r="J612" s="17" t="s">
        <v>525</v>
      </c>
      <c r="K612" s="20">
        <f>IF(FluxoCaixa10131514191827[[#This Row],[Movimento ]]="Saldo Inicial",FluxoCaixa10131514191827[[#This Row],[R$ (Valores)]],K611+FluxoCaixa10131514191827[[#This Row],[Valores Receitas / Despesas]])</f>
        <v>16520.550000000105</v>
      </c>
      <c r="L612" s="20">
        <f>IF(FluxoCaixa10131514191827[[#This Row],[Entrada / Saída]]="Saída",FluxoCaixa10131514191827[[#This Row],[R$ (Valores)]]*-1,FluxoCaixa10131514191827[[#This Row],[R$ (Valores)]])</f>
        <v>0</v>
      </c>
    </row>
    <row r="613" spans="2:12">
      <c r="B613" s="48"/>
      <c r="C613" s="48"/>
      <c r="D613" s="16"/>
      <c r="E613" s="52"/>
      <c r="F613" s="17"/>
      <c r="G613" s="17"/>
      <c r="H613" s="17"/>
      <c r="I613" s="21"/>
      <c r="J613" s="17" t="s">
        <v>525</v>
      </c>
      <c r="K613" s="20">
        <f>IF(FluxoCaixa10131514191827[[#This Row],[Movimento ]]="Saldo Inicial",FluxoCaixa10131514191827[[#This Row],[R$ (Valores)]],K612+FluxoCaixa10131514191827[[#This Row],[Valores Receitas / Despesas]])</f>
        <v>16520.550000000105</v>
      </c>
      <c r="L613" s="20">
        <f>IF(FluxoCaixa10131514191827[[#This Row],[Entrada / Saída]]="Saída",FluxoCaixa10131514191827[[#This Row],[R$ (Valores)]]*-1,FluxoCaixa10131514191827[[#This Row],[R$ (Valores)]])</f>
        <v>0</v>
      </c>
    </row>
    <row r="614" spans="2:12">
      <c r="B614" s="48"/>
      <c r="C614" s="48"/>
      <c r="D614" s="16"/>
      <c r="E614" s="48"/>
      <c r="F614" s="17"/>
      <c r="G614" s="17"/>
      <c r="H614" s="17"/>
      <c r="I614" s="21"/>
      <c r="J614" s="17" t="s">
        <v>525</v>
      </c>
      <c r="K614" s="20">
        <f>IF(FluxoCaixa10131514191827[[#This Row],[Movimento ]]="Saldo Inicial",FluxoCaixa10131514191827[[#This Row],[R$ (Valores)]],K613+FluxoCaixa10131514191827[[#This Row],[Valores Receitas / Despesas]])</f>
        <v>16520.550000000105</v>
      </c>
      <c r="L614" s="20">
        <f>IF(FluxoCaixa10131514191827[[#This Row],[Entrada / Saída]]="Saída",FluxoCaixa10131514191827[[#This Row],[R$ (Valores)]]*-1,FluxoCaixa10131514191827[[#This Row],[R$ (Valores)]])</f>
        <v>0</v>
      </c>
    </row>
    <row r="615" spans="2:12">
      <c r="B615" s="48"/>
      <c r="C615" s="48"/>
      <c r="D615" s="16"/>
      <c r="E615" s="52"/>
      <c r="F615" s="17"/>
      <c r="G615" s="17"/>
      <c r="H615" s="17"/>
      <c r="I615" s="21"/>
      <c r="J615" s="17" t="s">
        <v>525</v>
      </c>
      <c r="K615" s="20">
        <f>IF(FluxoCaixa10131514191827[[#This Row],[Movimento ]]="Saldo Inicial",FluxoCaixa10131514191827[[#This Row],[R$ (Valores)]],K614+FluxoCaixa10131514191827[[#This Row],[Valores Receitas / Despesas]])</f>
        <v>16520.550000000105</v>
      </c>
      <c r="L615" s="20">
        <f>IF(FluxoCaixa10131514191827[[#This Row],[Entrada / Saída]]="Saída",FluxoCaixa10131514191827[[#This Row],[R$ (Valores)]]*-1,FluxoCaixa10131514191827[[#This Row],[R$ (Valores)]])</f>
        <v>0</v>
      </c>
    </row>
    <row r="616" spans="2:12">
      <c r="B616" s="48"/>
      <c r="C616" s="48"/>
      <c r="D616" s="16"/>
      <c r="E616" s="52"/>
      <c r="F616" s="17"/>
      <c r="G616" s="17"/>
      <c r="H616" s="17"/>
      <c r="I616" s="21"/>
      <c r="J616" s="17" t="s">
        <v>525</v>
      </c>
      <c r="K616" s="20">
        <f>IF(FluxoCaixa10131514191827[[#This Row],[Movimento ]]="Saldo Inicial",FluxoCaixa10131514191827[[#This Row],[R$ (Valores)]],K615+FluxoCaixa10131514191827[[#This Row],[Valores Receitas / Despesas]])</f>
        <v>16520.550000000105</v>
      </c>
      <c r="L616" s="20">
        <f>IF(FluxoCaixa10131514191827[[#This Row],[Entrada / Saída]]="Saída",FluxoCaixa10131514191827[[#This Row],[R$ (Valores)]]*-1,FluxoCaixa10131514191827[[#This Row],[R$ (Valores)]])</f>
        <v>0</v>
      </c>
    </row>
    <row r="617" spans="2:12">
      <c r="B617" s="48"/>
      <c r="C617" s="48"/>
      <c r="D617" s="16"/>
      <c r="E617" s="48"/>
      <c r="F617" s="17"/>
      <c r="G617" s="17"/>
      <c r="H617" s="17"/>
      <c r="I617" s="21"/>
      <c r="J617" s="17" t="s">
        <v>525</v>
      </c>
      <c r="K617" s="20">
        <f>IF(FluxoCaixa10131514191827[[#This Row],[Movimento ]]="Saldo Inicial",FluxoCaixa10131514191827[[#This Row],[R$ (Valores)]],K616+FluxoCaixa10131514191827[[#This Row],[Valores Receitas / Despesas]])</f>
        <v>16520.550000000105</v>
      </c>
      <c r="L617" s="20">
        <f>IF(FluxoCaixa10131514191827[[#This Row],[Entrada / Saída]]="Saída",FluxoCaixa10131514191827[[#This Row],[R$ (Valores)]]*-1,FluxoCaixa10131514191827[[#This Row],[R$ (Valores)]])</f>
        <v>0</v>
      </c>
    </row>
    <row r="618" spans="2:12">
      <c r="B618" s="48"/>
      <c r="C618" s="48"/>
      <c r="D618" s="16"/>
      <c r="E618" s="52"/>
      <c r="F618" s="17"/>
      <c r="G618" s="17"/>
      <c r="H618" s="17"/>
      <c r="I618" s="21"/>
      <c r="J618" s="17" t="s">
        <v>525</v>
      </c>
      <c r="K618" s="20">
        <f>IF(FluxoCaixa10131514191827[[#This Row],[Movimento ]]="Saldo Inicial",FluxoCaixa10131514191827[[#This Row],[R$ (Valores)]],K617+FluxoCaixa10131514191827[[#This Row],[Valores Receitas / Despesas]])</f>
        <v>16520.550000000105</v>
      </c>
      <c r="L618" s="20">
        <f>IF(FluxoCaixa10131514191827[[#This Row],[Entrada / Saída]]="Saída",FluxoCaixa10131514191827[[#This Row],[R$ (Valores)]]*-1,FluxoCaixa10131514191827[[#This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IF(FluxoCaixa10131514191827[[#This Row],[Movimento ]]="Saldo Inicial",FluxoCaixa10131514191827[[#This Row],[R$ (Valores)]],K618+FluxoCaixa10131514191827[[#This Row],[Valores Receitas / Despesas]])</f>
        <v>16520.550000000105</v>
      </c>
      <c r="L619" s="20">
        <f>IF(FluxoCaixa10131514191827[[#This Row],[Entrada / Saída]]="Saída",FluxoCaixa10131514191827[[#This Row],[R$ (Valores)]]*-1,FluxoCaixa10131514191827[[#This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IF(FluxoCaixa10131514191827[[#This Row],[Movimento ]]="Saldo Inicial",FluxoCaixa10131514191827[[#This Row],[R$ (Valores)]],K619+FluxoCaixa10131514191827[[#This Row],[Valores Receitas / Despesas]])</f>
        <v>16520.550000000105</v>
      </c>
      <c r="L620" s="20">
        <f>IF(FluxoCaixa10131514191827[[#This Row],[Entrada / Saída]]="Saída",FluxoCaixa10131514191827[[#This Row],[R$ (Valores)]]*-1,FluxoCaixa10131514191827[[#This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IF(FluxoCaixa10131514191827[[#This Row],[Movimento ]]="Saldo Inicial",FluxoCaixa10131514191827[[#This Row],[R$ (Valores)]],K620+FluxoCaixa10131514191827[[#This Row],[Valores Receitas / Despesas]])</f>
        <v>16520.550000000105</v>
      </c>
      <c r="L621" s="20">
        <f>IF(FluxoCaixa10131514191827[[#This Row],[Entrada / Saída]]="Saída",FluxoCaixa10131514191827[[#This Row],[R$ (Valores)]]*-1,FluxoCaixa10131514191827[[#This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IF(FluxoCaixa10131514191827[[#This Row],[Movimento ]]="Saldo Inicial",FluxoCaixa10131514191827[[#This Row],[R$ (Valores)]],K621+FluxoCaixa10131514191827[[#This Row],[Valores Receitas / Despesas]])</f>
        <v>16520.550000000105</v>
      </c>
      <c r="L622" s="20">
        <f>IF(FluxoCaixa10131514191827[[#This Row],[Entrada / Saída]]="Saída",FluxoCaixa10131514191827[[#This Row],[R$ (Valores)]]*-1,FluxoCaixa10131514191827[[#This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IF(FluxoCaixa10131514191827[[#This Row],[Movimento ]]="Saldo Inicial",FluxoCaixa10131514191827[[#This Row],[R$ (Valores)]],K622+FluxoCaixa10131514191827[[#This Row],[Valores Receitas / Despesas]])</f>
        <v>16520.550000000105</v>
      </c>
      <c r="L623" s="20">
        <f>IF(FluxoCaixa10131514191827[[#This Row],[Entrada / Saída]]="Saída",FluxoCaixa10131514191827[[#This Row],[R$ (Valores)]]*-1,FluxoCaixa10131514191827[[#This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IF(FluxoCaixa10131514191827[[#This Row],[Movimento ]]="Saldo Inicial",FluxoCaixa10131514191827[[#This Row],[R$ (Valores)]],K623+FluxoCaixa10131514191827[[#This Row],[Valores Receitas / Despesas]])</f>
        <v>16520.550000000105</v>
      </c>
      <c r="L624" s="20">
        <f>IF(FluxoCaixa10131514191827[[#This Row],[Entrada / Saída]]="Saída",FluxoCaixa10131514191827[[#This Row],[R$ (Valores)]]*-1,FluxoCaixa10131514191827[[#This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IF(FluxoCaixa10131514191827[[#This Row],[Movimento ]]="Saldo Inicial",FluxoCaixa10131514191827[[#This Row],[R$ (Valores)]],K624+FluxoCaixa10131514191827[[#This Row],[Valores Receitas / Despesas]])</f>
        <v>16520.550000000105</v>
      </c>
      <c r="L625" s="20">
        <f>IF(FluxoCaixa10131514191827[[#This Row],[Entrada / Saída]]="Saída",FluxoCaixa10131514191827[[#This Row],[R$ (Valores)]]*-1,FluxoCaixa10131514191827[[#This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IF(FluxoCaixa10131514191827[[#This Row],[Movimento ]]="Saldo Inicial",FluxoCaixa10131514191827[[#This Row],[R$ (Valores)]],K625+FluxoCaixa10131514191827[[#This Row],[Valores Receitas / Despesas]])</f>
        <v>16520.550000000105</v>
      </c>
      <c r="L626" s="20">
        <f>IF(FluxoCaixa10131514191827[[#This Row],[Entrada / Saída]]="Saída",FluxoCaixa10131514191827[[#This Row],[R$ (Valores)]]*-1,FluxoCaixa10131514191827[[#This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IF(FluxoCaixa10131514191827[[#This Row],[Movimento ]]="Saldo Inicial",FluxoCaixa10131514191827[[#This Row],[R$ (Valores)]],K626+FluxoCaixa10131514191827[[#This Row],[Valores Receitas / Despesas]])</f>
        <v>16520.550000000105</v>
      </c>
      <c r="L627" s="20">
        <f>IF(FluxoCaixa10131514191827[[#This Row],[Entrada / Saída]]="Saída",FluxoCaixa10131514191827[[#This Row],[R$ (Valores)]]*-1,FluxoCaixa10131514191827[[#This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IF(FluxoCaixa10131514191827[[#This Row],[Movimento ]]="Saldo Inicial",FluxoCaixa10131514191827[[#This Row],[R$ (Valores)]],K627+FluxoCaixa10131514191827[[#This Row],[Valores Receitas / Despesas]])</f>
        <v>16520.550000000105</v>
      </c>
      <c r="L628" s="20">
        <f>IF(FluxoCaixa10131514191827[[#This Row],[Entrada / Saída]]="Saída",FluxoCaixa10131514191827[[#This Row],[R$ (Valores)]]*-1,FluxoCaixa10131514191827[[#This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IF(FluxoCaixa10131514191827[[#This Row],[Movimento ]]="Saldo Inicial",FluxoCaixa10131514191827[[#This Row],[R$ (Valores)]],K628+FluxoCaixa10131514191827[[#This Row],[Valores Receitas / Despesas]])</f>
        <v>16520.550000000105</v>
      </c>
      <c r="L629" s="20">
        <f>IF(FluxoCaixa10131514191827[[#This Row],[Entrada / Saída]]="Saída",FluxoCaixa10131514191827[[#This Row],[R$ (Valores)]]*-1,FluxoCaixa10131514191827[[#This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IF(FluxoCaixa10131514191827[[#This Row],[Movimento ]]="Saldo Inicial",FluxoCaixa10131514191827[[#This Row],[R$ (Valores)]],K629+FluxoCaixa10131514191827[[#This Row],[Valores Receitas / Despesas]])</f>
        <v>16520.550000000105</v>
      </c>
      <c r="L630" s="20">
        <f>IF(FluxoCaixa10131514191827[[#This Row],[Entrada / Saída]]="Saída",FluxoCaixa10131514191827[[#This Row],[R$ (Valores)]]*-1,FluxoCaixa10131514191827[[#This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IF(FluxoCaixa10131514191827[[#This Row],[Movimento ]]="Saldo Inicial",FluxoCaixa10131514191827[[#This Row],[R$ (Valores)]],K630+FluxoCaixa10131514191827[[#This Row],[Valores Receitas / Despesas]])</f>
        <v>16520.550000000105</v>
      </c>
      <c r="L631" s="20">
        <f>IF(FluxoCaixa10131514191827[[#This Row],[Entrada / Saída]]="Saída",FluxoCaixa10131514191827[[#This Row],[R$ (Valores)]]*-1,FluxoCaixa10131514191827[[#This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IF(FluxoCaixa10131514191827[[#This Row],[Movimento ]]="Saldo Inicial",FluxoCaixa10131514191827[[#This Row],[R$ (Valores)]],K631+FluxoCaixa10131514191827[[#This Row],[Valores Receitas / Despesas]])</f>
        <v>16520.550000000105</v>
      </c>
      <c r="L632" s="20">
        <f>IF(FluxoCaixa10131514191827[[#This Row],[Entrada / Saída]]="Saída",FluxoCaixa10131514191827[[#This Row],[R$ (Valores)]]*-1,FluxoCaixa10131514191827[[#This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IF(FluxoCaixa10131514191827[[#This Row],[Movimento ]]="Saldo Inicial",FluxoCaixa10131514191827[[#This Row],[R$ (Valores)]],K632+FluxoCaixa10131514191827[[#This Row],[Valores Receitas / Despesas]])</f>
        <v>16520.550000000105</v>
      </c>
      <c r="L633" s="20">
        <f>IF(FluxoCaixa10131514191827[[#This Row],[Entrada / Saída]]="Saída",FluxoCaixa10131514191827[[#This Row],[R$ (Valores)]]*-1,FluxoCaixa10131514191827[[#This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IF(FluxoCaixa10131514191827[[#This Row],[Movimento ]]="Saldo Inicial",FluxoCaixa10131514191827[[#This Row],[R$ (Valores)]],K633+FluxoCaixa10131514191827[[#This Row],[Valores Receitas / Despesas]])</f>
        <v>16520.550000000105</v>
      </c>
      <c r="L634" s="20">
        <f>IF(FluxoCaixa10131514191827[[#This Row],[Entrada / Saída]]="Saída",FluxoCaixa10131514191827[[#This Row],[R$ (Valores)]]*-1,FluxoCaixa10131514191827[[#This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1"/>
      <c r="J635" s="17" t="s">
        <v>525</v>
      </c>
      <c r="K635" s="20">
        <f>IF(FluxoCaixa10131514191827[[#This Row],[Movimento ]]="Saldo Inicial",FluxoCaixa10131514191827[[#This Row],[R$ (Valores)]],K634+FluxoCaixa10131514191827[[#This Row],[Valores Receitas / Despesas]])</f>
        <v>16520.550000000105</v>
      </c>
      <c r="L635" s="20">
        <f>IF(FluxoCaixa10131514191827[[#This Row],[Entrada / Saída]]="Saída",FluxoCaixa10131514191827[[#This Row],[R$ (Valores)]]*-1,FluxoCaixa10131514191827[[#This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IF(FluxoCaixa10131514191827[[#This Row],[Movimento ]]="Saldo Inicial",FluxoCaixa10131514191827[[#This Row],[R$ (Valores)]],K635+FluxoCaixa10131514191827[[#This Row],[Valores Receitas / Despesas]])</f>
        <v>16520.550000000105</v>
      </c>
      <c r="L636" s="20">
        <f>IF(FluxoCaixa10131514191827[[#This Row],[Entrada / Saída]]="Saída",FluxoCaixa10131514191827[[#This Row],[R$ (Valores)]]*-1,FluxoCaixa10131514191827[[#This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IF(FluxoCaixa10131514191827[[#This Row],[Movimento ]]="Saldo Inicial",FluxoCaixa10131514191827[[#This Row],[R$ (Valores)]],K636+FluxoCaixa10131514191827[[#This Row],[Valores Receitas / Despesas]])</f>
        <v>16520.550000000105</v>
      </c>
      <c r="L637" s="20">
        <f>IF(FluxoCaixa10131514191827[[#This Row],[Entrada / Saída]]="Saída",FluxoCaixa10131514191827[[#This Row],[R$ (Valores)]]*-1,FluxoCaixa10131514191827[[#This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1"/>
      <c r="J638" s="17" t="s">
        <v>525</v>
      </c>
      <c r="K638" s="20">
        <f>IF(FluxoCaixa10131514191827[[#This Row],[Movimento ]]="Saldo Inicial",FluxoCaixa10131514191827[[#This Row],[R$ (Valores)]],K637+FluxoCaixa10131514191827[[#This Row],[Valores Receitas / Despesas]])</f>
        <v>16520.550000000105</v>
      </c>
      <c r="L638" s="20">
        <f>IF(FluxoCaixa10131514191827[[#This Row],[Entrada / Saída]]="Saída",FluxoCaixa10131514191827[[#This Row],[R$ (Valores)]]*-1,FluxoCaixa10131514191827[[#This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IF(FluxoCaixa10131514191827[[#This Row],[Movimento ]]="Saldo Inicial",FluxoCaixa10131514191827[[#This Row],[R$ (Valores)]],K638+FluxoCaixa10131514191827[[#This Row],[Valores Receitas / Despesas]])</f>
        <v>16520.550000000105</v>
      </c>
      <c r="L639" s="20">
        <f>IF(FluxoCaixa10131514191827[[#This Row],[Entrada / Saída]]="Saída",FluxoCaixa10131514191827[[#This Row],[R$ (Valores)]]*-1,FluxoCaixa10131514191827[[#This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IF(FluxoCaixa10131514191827[[#This Row],[Movimento ]]="Saldo Inicial",FluxoCaixa10131514191827[[#This Row],[R$ (Valores)]],K639+FluxoCaixa10131514191827[[#This Row],[Valores Receitas / Despesas]])</f>
        <v>16520.550000000105</v>
      </c>
      <c r="L640" s="20">
        <f>IF(FluxoCaixa10131514191827[[#This Row],[Entrada / Saída]]="Saída",FluxoCaixa10131514191827[[#This Row],[R$ (Valores)]]*-1,FluxoCaixa10131514191827[[#This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9"/>
      <c r="J641" s="17" t="s">
        <v>525</v>
      </c>
      <c r="K641" s="20">
        <f>IF(FluxoCaixa10131514191827[[#This Row],[Movimento ]]="Saldo Inicial",FluxoCaixa10131514191827[[#This Row],[R$ (Valores)]],K640+FluxoCaixa10131514191827[[#This Row],[Valores Receitas / Despesas]])</f>
        <v>16520.550000000105</v>
      </c>
      <c r="L641" s="20">
        <f>IF(FluxoCaixa10131514191827[[#This Row],[Entrada / Saída]]="Saída",FluxoCaixa10131514191827[[#This Row],[R$ (Valores)]]*-1,FluxoCaixa10131514191827[[#This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IF(FluxoCaixa10131514191827[[#This Row],[Movimento ]]="Saldo Inicial",FluxoCaixa10131514191827[[#This Row],[R$ (Valores)]],K641+FluxoCaixa10131514191827[[#This Row],[Valores Receitas / Despesas]])</f>
        <v>16520.550000000105</v>
      </c>
      <c r="L642" s="20">
        <f>IF(FluxoCaixa10131514191827[[#This Row],[Entrada / Saída]]="Saída",FluxoCaixa10131514191827[[#This Row],[R$ (Valores)]]*-1,FluxoCaixa10131514191827[[#This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1"/>
      <c r="J643" s="17" t="s">
        <v>525</v>
      </c>
      <c r="K643" s="20">
        <f>IF(FluxoCaixa10131514191827[[#This Row],[Movimento ]]="Saldo Inicial",FluxoCaixa10131514191827[[#This Row],[R$ (Valores)]],K642+FluxoCaixa10131514191827[[#This Row],[Valores Receitas / Despesas]])</f>
        <v>16520.550000000105</v>
      </c>
      <c r="L643" s="20">
        <f>IF(FluxoCaixa10131514191827[[#This Row],[Entrada / Saída]]="Saída",FluxoCaixa10131514191827[[#This Row],[R$ (Valores)]]*-1,FluxoCaixa10131514191827[[#This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IF(FluxoCaixa10131514191827[[#This Row],[Movimento ]]="Saldo Inicial",FluxoCaixa10131514191827[[#This Row],[R$ (Valores)]],K643+FluxoCaixa10131514191827[[#This Row],[Valores Receitas / Despesas]])</f>
        <v>16520.550000000105</v>
      </c>
      <c r="L644" s="20">
        <f>IF(FluxoCaixa10131514191827[[#This Row],[Entrada / Saída]]="Saída",FluxoCaixa10131514191827[[#This Row],[R$ (Valores)]]*-1,FluxoCaixa10131514191827[[#This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9"/>
      <c r="J645" s="17" t="s">
        <v>525</v>
      </c>
      <c r="K645" s="20">
        <f>IF(FluxoCaixa10131514191827[[#This Row],[Movimento ]]="Saldo Inicial",FluxoCaixa10131514191827[[#This Row],[R$ (Valores)]],K644+FluxoCaixa10131514191827[[#This Row],[Valores Receitas / Despesas]])</f>
        <v>16520.550000000105</v>
      </c>
      <c r="L645" s="20">
        <f>IF(FluxoCaixa10131514191827[[#This Row],[Entrada / Saída]]="Saída",FluxoCaixa10131514191827[[#This Row],[R$ (Valores)]]*-1,FluxoCaixa10131514191827[[#This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9"/>
      <c r="J646" s="17" t="s">
        <v>525</v>
      </c>
      <c r="K646" s="20">
        <f>IF(FluxoCaixa10131514191827[[#This Row],[Movimento ]]="Saldo Inicial",FluxoCaixa10131514191827[[#This Row],[R$ (Valores)]],K645+FluxoCaixa10131514191827[[#This Row],[Valores Receitas / Despesas]])</f>
        <v>16520.550000000105</v>
      </c>
      <c r="L646" s="20">
        <f>IF(FluxoCaixa10131514191827[[#This Row],[Entrada / Saída]]="Saída",FluxoCaixa10131514191827[[#This Row],[R$ (Valores)]]*-1,FluxoCaixa10131514191827[[#This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IF(FluxoCaixa10131514191827[[#This Row],[Movimento ]]="Saldo Inicial",FluxoCaixa10131514191827[[#This Row],[R$ (Valores)]],K646+FluxoCaixa10131514191827[[#This Row],[Valores Receitas / Despesas]])</f>
        <v>16520.550000000105</v>
      </c>
      <c r="L647" s="20">
        <f>IF(FluxoCaixa10131514191827[[#This Row],[Entrada / Saída]]="Saída",FluxoCaixa10131514191827[[#This Row],[R$ (Valores)]]*-1,FluxoCaixa10131514191827[[#This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IF(FluxoCaixa10131514191827[[#This Row],[Movimento ]]="Saldo Inicial",FluxoCaixa10131514191827[[#This Row],[R$ (Valores)]],K647+FluxoCaixa10131514191827[[#This Row],[Valores Receitas / Despesas]])</f>
        <v>16520.550000000105</v>
      </c>
      <c r="L648" s="20">
        <f>IF(FluxoCaixa10131514191827[[#This Row],[Entrada / Saída]]="Saída",FluxoCaixa10131514191827[[#This Row],[R$ (Valores)]]*-1,FluxoCaixa10131514191827[[#This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IF(FluxoCaixa10131514191827[[#This Row],[Movimento ]]="Saldo Inicial",FluxoCaixa10131514191827[[#This Row],[R$ (Valores)]],K648+FluxoCaixa10131514191827[[#This Row],[Valores Receitas / Despesas]])</f>
        <v>16520.550000000105</v>
      </c>
      <c r="L649" s="20">
        <f>IF(FluxoCaixa10131514191827[[#This Row],[Entrada / Saída]]="Saída",FluxoCaixa10131514191827[[#This Row],[R$ (Valores)]]*-1,FluxoCaixa10131514191827[[#This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IF(FluxoCaixa10131514191827[[#This Row],[Movimento ]]="Saldo Inicial",FluxoCaixa10131514191827[[#This Row],[R$ (Valores)]],K649+FluxoCaixa10131514191827[[#This Row],[Valores Receitas / Despesas]])</f>
        <v>16520.550000000105</v>
      </c>
      <c r="L650" s="20">
        <f>IF(FluxoCaixa10131514191827[[#This Row],[Entrada / Saída]]="Saída",FluxoCaixa10131514191827[[#This Row],[R$ (Valores)]]*-1,FluxoCaixa10131514191827[[#This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IF(FluxoCaixa10131514191827[[#This Row],[Movimento ]]="Saldo Inicial",FluxoCaixa10131514191827[[#This Row],[R$ (Valores)]],K650+FluxoCaixa10131514191827[[#This Row],[Valores Receitas / Despesas]])</f>
        <v>16520.550000000105</v>
      </c>
      <c r="L651" s="20">
        <f>IF(FluxoCaixa10131514191827[[#This Row],[Entrada / Saída]]="Saída",FluxoCaixa10131514191827[[#This Row],[R$ (Valores)]]*-1,FluxoCaixa10131514191827[[#This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IF(FluxoCaixa10131514191827[[#This Row],[Movimento ]]="Saldo Inicial",FluxoCaixa10131514191827[[#This Row],[R$ (Valores)]],K651+FluxoCaixa10131514191827[[#This Row],[Valores Receitas / Despesas]])</f>
        <v>16520.550000000105</v>
      </c>
      <c r="L652" s="20">
        <f>IF(FluxoCaixa10131514191827[[#This Row],[Entrada / Saída]]="Saída",FluxoCaixa10131514191827[[#This Row],[R$ (Valores)]]*-1,FluxoCaixa10131514191827[[#This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IF(FluxoCaixa10131514191827[[#This Row],[Movimento ]]="Saldo Inicial",FluxoCaixa10131514191827[[#This Row],[R$ (Valores)]],K652+FluxoCaixa10131514191827[[#This Row],[Valores Receitas / Despesas]])</f>
        <v>16520.550000000105</v>
      </c>
      <c r="L653" s="20">
        <f>IF(FluxoCaixa10131514191827[[#This Row],[Entrada / Saída]]="Saída",FluxoCaixa10131514191827[[#This Row],[R$ (Valores)]]*-1,FluxoCaixa10131514191827[[#This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IF(FluxoCaixa10131514191827[[#This Row],[Movimento ]]="Saldo Inicial",FluxoCaixa10131514191827[[#This Row],[R$ (Valores)]],K653+FluxoCaixa10131514191827[[#This Row],[Valores Receitas / Despesas]])</f>
        <v>16520.550000000105</v>
      </c>
      <c r="L654" s="20">
        <f>IF(FluxoCaixa10131514191827[[#This Row],[Entrada / Saída]]="Saída",FluxoCaixa10131514191827[[#This Row],[R$ (Valores)]]*-1,FluxoCaixa10131514191827[[#This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IF(FluxoCaixa10131514191827[[#This Row],[Movimento ]]="Saldo Inicial",FluxoCaixa10131514191827[[#This Row],[R$ (Valores)]],K654+FluxoCaixa10131514191827[[#This Row],[Valores Receitas / Despesas]])</f>
        <v>16520.550000000105</v>
      </c>
      <c r="L655" s="20">
        <f>IF(FluxoCaixa10131514191827[[#This Row],[Entrada / Saída]]="Saída",FluxoCaixa10131514191827[[#This Row],[R$ (Valores)]]*-1,FluxoCaixa10131514191827[[#This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IF(FluxoCaixa10131514191827[[#This Row],[Movimento ]]="Saldo Inicial",FluxoCaixa10131514191827[[#This Row],[R$ (Valores)]],K655+FluxoCaixa10131514191827[[#This Row],[Valores Receitas / Despesas]])</f>
        <v>16520.550000000105</v>
      </c>
      <c r="L656" s="20">
        <f>IF(FluxoCaixa10131514191827[[#This Row],[Entrada / Saída]]="Saída",FluxoCaixa10131514191827[[#This Row],[R$ (Valores)]]*-1,FluxoCaixa10131514191827[[#This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IF(FluxoCaixa10131514191827[[#This Row],[Movimento ]]="Saldo Inicial",FluxoCaixa10131514191827[[#This Row],[R$ (Valores)]],K656+FluxoCaixa10131514191827[[#This Row],[Valores Receitas / Despesas]])</f>
        <v>16520.550000000105</v>
      </c>
      <c r="L657" s="20">
        <f>IF(FluxoCaixa10131514191827[[#This Row],[Entrada / Saída]]="Saída",FluxoCaixa10131514191827[[#This Row],[R$ (Valores)]]*-1,FluxoCaixa10131514191827[[#This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IF(FluxoCaixa10131514191827[[#This Row],[Movimento ]]="Saldo Inicial",FluxoCaixa10131514191827[[#This Row],[R$ (Valores)]],K657+FluxoCaixa10131514191827[[#This Row],[Valores Receitas / Despesas]])</f>
        <v>16520.550000000105</v>
      </c>
      <c r="L658" s="20">
        <f>IF(FluxoCaixa10131514191827[[#This Row],[Entrada / Saída]]="Saída",FluxoCaixa10131514191827[[#This Row],[R$ (Valores)]]*-1,FluxoCaixa10131514191827[[#This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IF(FluxoCaixa10131514191827[[#This Row],[Movimento ]]="Saldo Inicial",FluxoCaixa10131514191827[[#This Row],[R$ (Valores)]],K658+FluxoCaixa10131514191827[[#This Row],[Valores Receitas / Despesas]])</f>
        <v>16520.550000000105</v>
      </c>
      <c r="L659" s="20">
        <f>IF(FluxoCaixa10131514191827[[#This Row],[Entrada / Saída]]="Saída",FluxoCaixa10131514191827[[#This Row],[R$ (Valores)]]*-1,FluxoCaixa10131514191827[[#This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IF(FluxoCaixa10131514191827[[#This Row],[Movimento ]]="Saldo Inicial",FluxoCaixa10131514191827[[#This Row],[R$ (Valores)]],K659+FluxoCaixa10131514191827[[#This Row],[Valores Receitas / Despesas]])</f>
        <v>16520.550000000105</v>
      </c>
      <c r="L660" s="20">
        <f>IF(FluxoCaixa10131514191827[[#This Row],[Entrada / Saída]]="Saída",FluxoCaixa10131514191827[[#This Row],[R$ (Valores)]]*-1,FluxoCaixa10131514191827[[#This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IF(FluxoCaixa10131514191827[[#This Row],[Movimento ]]="Saldo Inicial",FluxoCaixa10131514191827[[#This Row],[R$ (Valores)]],K660+FluxoCaixa10131514191827[[#This Row],[Valores Receitas / Despesas]])</f>
        <v>16520.550000000105</v>
      </c>
      <c r="L661" s="20">
        <f>IF(FluxoCaixa10131514191827[[#This Row],[Entrada / Saída]]="Saída",FluxoCaixa10131514191827[[#This Row],[R$ (Valores)]]*-1,FluxoCaixa10131514191827[[#This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IF(FluxoCaixa10131514191827[[#This Row],[Movimento ]]="Saldo Inicial",FluxoCaixa10131514191827[[#This Row],[R$ (Valores)]],K661+FluxoCaixa10131514191827[[#This Row],[Valores Receitas / Despesas]])</f>
        <v>16520.550000000105</v>
      </c>
      <c r="L662" s="20">
        <f>IF(FluxoCaixa10131514191827[[#This Row],[Entrada / Saída]]="Saída",FluxoCaixa10131514191827[[#This Row],[R$ (Valores)]]*-1,FluxoCaixa10131514191827[[#This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IF(FluxoCaixa10131514191827[[#This Row],[Movimento ]]="Saldo Inicial",FluxoCaixa10131514191827[[#This Row],[R$ (Valores)]],K662+FluxoCaixa10131514191827[[#This Row],[Valores Receitas / Despesas]])</f>
        <v>16520.550000000105</v>
      </c>
      <c r="L663" s="20">
        <f>IF(FluxoCaixa10131514191827[[#This Row],[Entrada / Saída]]="Saída",FluxoCaixa10131514191827[[#This Row],[R$ (Valores)]]*-1,FluxoCaixa10131514191827[[#This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IF(FluxoCaixa10131514191827[[#This Row],[Movimento ]]="Saldo Inicial",FluxoCaixa10131514191827[[#This Row],[R$ (Valores)]],K663+FluxoCaixa10131514191827[[#This Row],[Valores Receitas / Despesas]])</f>
        <v>16520.550000000105</v>
      </c>
      <c r="L664" s="20">
        <f>IF(FluxoCaixa10131514191827[[#This Row],[Entrada / Saída]]="Saída",FluxoCaixa10131514191827[[#This Row],[R$ (Valores)]]*-1,FluxoCaixa10131514191827[[#This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IF(FluxoCaixa10131514191827[[#This Row],[Movimento ]]="Saldo Inicial",FluxoCaixa10131514191827[[#This Row],[R$ (Valores)]],K664+FluxoCaixa10131514191827[[#This Row],[Valores Receitas / Despesas]])</f>
        <v>16520.550000000105</v>
      </c>
      <c r="L665" s="20">
        <f>IF(FluxoCaixa10131514191827[[#This Row],[Entrada / Saída]]="Saída",FluxoCaixa10131514191827[[#This Row],[R$ (Valores)]]*-1,FluxoCaixa10131514191827[[#This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IF(FluxoCaixa10131514191827[[#This Row],[Movimento ]]="Saldo Inicial",FluxoCaixa10131514191827[[#This Row],[R$ (Valores)]],K665+FluxoCaixa10131514191827[[#This Row],[Valores Receitas / Despesas]])</f>
        <v>16520.550000000105</v>
      </c>
      <c r="L666" s="20">
        <f>IF(FluxoCaixa10131514191827[[#This Row],[Entrada / Saída]]="Saída",FluxoCaixa10131514191827[[#This Row],[R$ (Valores)]]*-1,FluxoCaixa10131514191827[[#This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IF(FluxoCaixa10131514191827[[#This Row],[Movimento ]]="Saldo Inicial",FluxoCaixa10131514191827[[#This Row],[R$ (Valores)]],K666+FluxoCaixa10131514191827[[#This Row],[Valores Receitas / Despesas]])</f>
        <v>16520.550000000105</v>
      </c>
      <c r="L667" s="20">
        <f>IF(FluxoCaixa10131514191827[[#This Row],[Entrada / Saída]]="Saída",FluxoCaixa10131514191827[[#This Row],[R$ (Valores)]]*-1,FluxoCaixa10131514191827[[#This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IF(FluxoCaixa10131514191827[[#This Row],[Movimento ]]="Saldo Inicial",FluxoCaixa10131514191827[[#This Row],[R$ (Valores)]],K667+FluxoCaixa10131514191827[[#This Row],[Valores Receitas / Despesas]])</f>
        <v>16520.550000000105</v>
      </c>
      <c r="L668" s="20">
        <f>IF(FluxoCaixa10131514191827[[#This Row],[Entrada / Saída]]="Saída",FluxoCaixa10131514191827[[#This Row],[R$ (Valores)]]*-1,FluxoCaixa10131514191827[[#This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IF(FluxoCaixa10131514191827[[#This Row],[Movimento ]]="Saldo Inicial",FluxoCaixa10131514191827[[#This Row],[R$ (Valores)]],K668+FluxoCaixa10131514191827[[#This Row],[Valores Receitas / Despesas]])</f>
        <v>16520.550000000105</v>
      </c>
      <c r="L669" s="20">
        <f>IF(FluxoCaixa10131514191827[[#This Row],[Entrada / Saída]]="Saída",FluxoCaixa10131514191827[[#This Row],[R$ (Valores)]]*-1,FluxoCaixa10131514191827[[#This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IF(FluxoCaixa10131514191827[[#This Row],[Movimento ]]="Saldo Inicial",FluxoCaixa10131514191827[[#This Row],[R$ (Valores)]],K669+FluxoCaixa10131514191827[[#This Row],[Valores Receitas / Despesas]])</f>
        <v>16520.550000000105</v>
      </c>
      <c r="L670" s="20">
        <f>IF(FluxoCaixa10131514191827[[#This Row],[Entrada / Saída]]="Saída",FluxoCaixa10131514191827[[#This Row],[R$ (Valores)]]*-1,FluxoCaixa10131514191827[[#This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IF(FluxoCaixa10131514191827[[#This Row],[Movimento ]]="Saldo Inicial",FluxoCaixa10131514191827[[#This Row],[R$ (Valores)]],K670+FluxoCaixa10131514191827[[#This Row],[Valores Receitas / Despesas]])</f>
        <v>16520.550000000105</v>
      </c>
      <c r="L671" s="20">
        <f>IF(FluxoCaixa10131514191827[[#This Row],[Entrada / Saída]]="Saída",FluxoCaixa10131514191827[[#This Row],[R$ (Valores)]]*-1,FluxoCaixa10131514191827[[#This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IF(FluxoCaixa10131514191827[[#This Row],[Movimento ]]="Saldo Inicial",FluxoCaixa10131514191827[[#This Row],[R$ (Valores)]],K671+FluxoCaixa10131514191827[[#This Row],[Valores Receitas / Despesas]])</f>
        <v>16520.550000000105</v>
      </c>
      <c r="L672" s="20">
        <f>IF(FluxoCaixa10131514191827[[#This Row],[Entrada / Saída]]="Saída",FluxoCaixa10131514191827[[#This Row],[R$ (Valores)]]*-1,FluxoCaixa10131514191827[[#This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IF(FluxoCaixa10131514191827[[#This Row],[Movimento ]]="Saldo Inicial",FluxoCaixa10131514191827[[#This Row],[R$ (Valores)]],K672+FluxoCaixa10131514191827[[#This Row],[Valores Receitas / Despesas]])</f>
        <v>16520.550000000105</v>
      </c>
      <c r="L673" s="20">
        <f>IF(FluxoCaixa10131514191827[[#This Row],[Entrada / Saída]]="Saída",FluxoCaixa10131514191827[[#This Row],[R$ (Valores)]]*-1,FluxoCaixa10131514191827[[#This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IF(FluxoCaixa10131514191827[[#This Row],[Movimento ]]="Saldo Inicial",FluxoCaixa10131514191827[[#This Row],[R$ (Valores)]],K673+FluxoCaixa10131514191827[[#This Row],[Valores Receitas / Despesas]])</f>
        <v>16520.550000000105</v>
      </c>
      <c r="L674" s="20">
        <f>IF(FluxoCaixa10131514191827[[#This Row],[Entrada / Saída]]="Saída",FluxoCaixa10131514191827[[#This Row],[R$ (Valores)]]*-1,FluxoCaixa10131514191827[[#This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IF(FluxoCaixa10131514191827[[#This Row],[Movimento ]]="Saldo Inicial",FluxoCaixa10131514191827[[#This Row],[R$ (Valores)]],K674+FluxoCaixa10131514191827[[#This Row],[Valores Receitas / Despesas]])</f>
        <v>16520.550000000105</v>
      </c>
      <c r="L675" s="20">
        <f>IF(FluxoCaixa10131514191827[[#This Row],[Entrada / Saída]]="Saída",FluxoCaixa10131514191827[[#This Row],[R$ (Valores)]]*-1,FluxoCaixa10131514191827[[#This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IF(FluxoCaixa10131514191827[[#This Row],[Movimento ]]="Saldo Inicial",FluxoCaixa10131514191827[[#This Row],[R$ (Valores)]],K675+FluxoCaixa10131514191827[[#This Row],[Valores Receitas / Despesas]])</f>
        <v>16520.550000000105</v>
      </c>
      <c r="L676" s="20">
        <f>IF(FluxoCaixa10131514191827[[#This Row],[Entrada / Saída]]="Saída",FluxoCaixa10131514191827[[#This Row],[R$ (Valores)]]*-1,FluxoCaixa10131514191827[[#This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IF(FluxoCaixa10131514191827[[#This Row],[Movimento ]]="Saldo Inicial",FluxoCaixa10131514191827[[#This Row],[R$ (Valores)]],K676+FluxoCaixa10131514191827[[#This Row],[Valores Receitas / Despesas]])</f>
        <v>16520.550000000105</v>
      </c>
      <c r="L677" s="20">
        <f>IF(FluxoCaixa10131514191827[[#This Row],[Entrada / Saída]]="Saída",FluxoCaixa10131514191827[[#This Row],[R$ (Valores)]]*-1,FluxoCaixa10131514191827[[#This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IF(FluxoCaixa10131514191827[[#This Row],[Movimento ]]="Saldo Inicial",FluxoCaixa10131514191827[[#This Row],[R$ (Valores)]],K677+FluxoCaixa10131514191827[[#This Row],[Valores Receitas / Despesas]])</f>
        <v>16520.550000000105</v>
      </c>
      <c r="L678" s="20">
        <f>IF(FluxoCaixa10131514191827[[#This Row],[Entrada / Saída]]="Saída",FluxoCaixa10131514191827[[#This Row],[R$ (Valores)]]*-1,FluxoCaixa10131514191827[[#This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IF(FluxoCaixa10131514191827[[#This Row],[Movimento ]]="Saldo Inicial",FluxoCaixa10131514191827[[#This Row],[R$ (Valores)]],K678+FluxoCaixa10131514191827[[#This Row],[Valores Receitas / Despesas]])</f>
        <v>16520.550000000105</v>
      </c>
      <c r="L679" s="20">
        <f>IF(FluxoCaixa10131514191827[[#This Row],[Entrada / Saída]]="Saída",FluxoCaixa10131514191827[[#This Row],[R$ (Valores)]]*-1,FluxoCaixa10131514191827[[#This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IF(FluxoCaixa10131514191827[[#This Row],[Movimento ]]="Saldo Inicial",FluxoCaixa10131514191827[[#This Row],[R$ (Valores)]],K679+FluxoCaixa10131514191827[[#This Row],[Valores Receitas / Despesas]])</f>
        <v>16520.550000000105</v>
      </c>
      <c r="L680" s="20">
        <f>IF(FluxoCaixa10131514191827[[#This Row],[Entrada / Saída]]="Saída",FluxoCaixa10131514191827[[#This Row],[R$ (Valores)]]*-1,FluxoCaixa10131514191827[[#This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IF(FluxoCaixa10131514191827[[#This Row],[Movimento ]]="Saldo Inicial",FluxoCaixa10131514191827[[#This Row],[R$ (Valores)]],K680+FluxoCaixa10131514191827[[#This Row],[Valores Receitas / Despesas]])</f>
        <v>16520.550000000105</v>
      </c>
      <c r="L681" s="17">
        <f>IF(FluxoCaixa10131514191827[[#This Row],[Entrada / Saída]]="Saída",FluxoCaixa10131514191827[[#This Row],[R$ (Valores)]]*-1,FluxoCaixa10131514191827[[#This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IF(FluxoCaixa10131514191827[[#This Row],[Movimento ]]="Saldo Inicial",FluxoCaixa10131514191827[[#This Row],[R$ (Valores)]],K681+FluxoCaixa10131514191827[[#This Row],[Valores Receitas / Despesas]])</f>
        <v>16520.550000000105</v>
      </c>
      <c r="L682" s="20">
        <f>IF(FluxoCaixa10131514191827[[#This Row],[Entrada / Saída]]="Saída",FluxoCaixa10131514191827[[#This Row],[R$ (Valores)]]*-1,FluxoCaixa10131514191827[[#This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IF(FluxoCaixa10131514191827[[#This Row],[Movimento ]]="Saldo Inicial",FluxoCaixa10131514191827[[#This Row],[R$ (Valores)]],K682+FluxoCaixa10131514191827[[#This Row],[Valores Receitas / Despesas]])</f>
        <v>16520.550000000105</v>
      </c>
      <c r="L683" s="20">
        <f>IF(FluxoCaixa10131514191827[[#This Row],[Entrada / Saída]]="Saída",FluxoCaixa10131514191827[[#This Row],[R$ (Valores)]]*-1,FluxoCaixa10131514191827[[#This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IF(FluxoCaixa10131514191827[[#This Row],[Movimento ]]="Saldo Inicial",FluxoCaixa10131514191827[[#This Row],[R$ (Valores)]],K683+FluxoCaixa10131514191827[[#This Row],[Valores Receitas / Despesas]])</f>
        <v>16520.550000000105</v>
      </c>
      <c r="L684" s="20">
        <f>IF(FluxoCaixa10131514191827[[#This Row],[Entrada / Saída]]="Saída",FluxoCaixa10131514191827[[#This Row],[R$ (Valores)]]*-1,FluxoCaixa10131514191827[[#This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IF(FluxoCaixa10131514191827[[#This Row],[Movimento ]]="Saldo Inicial",FluxoCaixa10131514191827[[#This Row],[R$ (Valores)]],K684+FluxoCaixa10131514191827[[#This Row],[Valores Receitas / Despesas]])</f>
        <v>16520.550000000105</v>
      </c>
      <c r="L685" s="20">
        <f>IF(FluxoCaixa10131514191827[[#This Row],[Entrada / Saída]]="Saída",FluxoCaixa10131514191827[[#This Row],[R$ (Valores)]]*-1,FluxoCaixa10131514191827[[#This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IF(FluxoCaixa10131514191827[[#This Row],[Movimento ]]="Saldo Inicial",FluxoCaixa10131514191827[[#This Row],[R$ (Valores)]],K685+FluxoCaixa10131514191827[[#This Row],[Valores Receitas / Despesas]])</f>
        <v>16520.550000000105</v>
      </c>
      <c r="L686" s="5">
        <f>IF(FluxoCaixa10131514191827[[#This Row],[Entrada / Saída]]="Saída",FluxoCaixa10131514191827[[#This Row],[R$ (Valores)]]*-1,FluxoCaixa10131514191827[[#This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IF(FluxoCaixa10131514191827[[#This Row],[Movimento ]]="Saldo Inicial",FluxoCaixa10131514191827[[#This Row],[R$ (Valores)]],K686+FluxoCaixa10131514191827[[#This Row],[Valores Receitas / Despesas]])</f>
        <v>16520.550000000105</v>
      </c>
      <c r="L687" s="5">
        <f>IF(FluxoCaixa10131514191827[[#This Row],[Entrada / Saída]]="Saída",FluxoCaixa10131514191827[[#This Row],[R$ (Valores)]]*-1,FluxoCaixa10131514191827[[#This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IF(FluxoCaixa10131514191827[[#This Row],[Movimento ]]="Saldo Inicial",FluxoCaixa10131514191827[[#This Row],[R$ (Valores)]],K687+FluxoCaixa10131514191827[[#This Row],[Valores Receitas / Despesas]])</f>
        <v>16520.550000000105</v>
      </c>
      <c r="L688" s="5">
        <f>IF(FluxoCaixa10131514191827[[#This Row],[Entrada / Saída]]="Saída",FluxoCaixa10131514191827[[#This Row],[R$ (Valores)]]*-1,FluxoCaixa10131514191827[[#This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IF(FluxoCaixa10131514191827[[#This Row],[Movimento ]]="Saldo Inicial",FluxoCaixa10131514191827[[#This Row],[R$ (Valores)]],K688+FluxoCaixa10131514191827[[#This Row],[Valores Receitas / Despesas]])</f>
        <v>16520.550000000105</v>
      </c>
      <c r="L689" s="5">
        <f>IF(FluxoCaixa10131514191827[[#This Row],[Entrada / Saída]]="Saída",FluxoCaixa10131514191827[[#This Row],[R$ (Valores)]]*-1,FluxoCaixa10131514191827[[#This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IF(FluxoCaixa10131514191827[[#This Row],[Movimento ]]="Saldo Inicial",FluxoCaixa10131514191827[[#This Row],[R$ (Valores)]],K689+FluxoCaixa10131514191827[[#This Row],[Valores Receitas / Despesas]])</f>
        <v>16520.550000000105</v>
      </c>
      <c r="L690" s="5">
        <f>IF(FluxoCaixa10131514191827[[#This Row],[Entrada / Saída]]="Saída",FluxoCaixa10131514191827[[#This Row],[R$ (Valores)]]*-1,FluxoCaixa10131514191827[[#This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IF(FluxoCaixa10131514191827[[#This Row],[Movimento ]]="Saldo Inicial",FluxoCaixa10131514191827[[#This Row],[R$ (Valores)]],K690+FluxoCaixa10131514191827[[#This Row],[Valores Receitas / Despesas]])</f>
        <v>16520.550000000105</v>
      </c>
      <c r="L691" s="5">
        <f>IF(FluxoCaixa10131514191827[[#This Row],[Entrada / Saída]]="Saída",FluxoCaixa10131514191827[[#This Row],[R$ (Valores)]]*-1,FluxoCaixa10131514191827[[#This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IF(FluxoCaixa10131514191827[[#This Row],[Movimento ]]="Saldo Inicial",FluxoCaixa10131514191827[[#This Row],[R$ (Valores)]],K691+FluxoCaixa10131514191827[[#This Row],[Valores Receitas / Despesas]])</f>
        <v>16520.550000000105</v>
      </c>
      <c r="L692" s="5">
        <f>IF(FluxoCaixa10131514191827[[#This Row],[Entrada / Saída]]="Saída",FluxoCaixa10131514191827[[#This Row],[R$ (Valores)]]*-1,FluxoCaixa10131514191827[[#This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IF(FluxoCaixa10131514191827[[#This Row],[Movimento ]]="Saldo Inicial",FluxoCaixa10131514191827[[#This Row],[R$ (Valores)]],K692+FluxoCaixa10131514191827[[#This Row],[Valores Receitas / Despesas]])</f>
        <v>16520.550000000105</v>
      </c>
      <c r="L693" s="53">
        <f>IF(FluxoCaixa10131514191827[[#This Row],[Entrada / Saída]]="Saída",FluxoCaixa10131514191827[[#This Row],[R$ (Valores)]]*-1,FluxoCaixa10131514191827[[#This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IF(FluxoCaixa10131514191827[[#This Row],[Movimento ]]="Saldo Inicial",FluxoCaixa10131514191827[[#This Row],[R$ (Valores)]],K693+FluxoCaixa10131514191827[[#This Row],[Valores Receitas / Despesas]])</f>
        <v>16520.550000000105</v>
      </c>
      <c r="L694" s="5">
        <f>IF(FluxoCaixa10131514191827[[#This Row],[Entrada / Saída]]="Saída",FluxoCaixa10131514191827[[#This Row],[R$ (Valores)]]*-1,FluxoCaixa10131514191827[[#This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IF(FluxoCaixa10131514191827[[#This Row],[Movimento ]]="Saldo Inicial",FluxoCaixa10131514191827[[#This Row],[R$ (Valores)]],K694+FluxoCaixa10131514191827[[#This Row],[Valores Receitas / Despesas]])</f>
        <v>16520.550000000105</v>
      </c>
      <c r="L695" s="5">
        <f>IF(FluxoCaixa10131514191827[[#This Row],[Entrada / Saída]]="Saída",FluxoCaixa10131514191827[[#This Row],[R$ (Valores)]]*-1,FluxoCaixa10131514191827[[#This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IF(FluxoCaixa10131514191827[[#This Row],[Movimento ]]="Saldo Inicial",FluxoCaixa10131514191827[[#This Row],[R$ (Valores)]],K695+FluxoCaixa10131514191827[[#This Row],[Valores Receitas / Despesas]])</f>
        <v>16520.550000000105</v>
      </c>
      <c r="L696" s="5">
        <f>IF(FluxoCaixa10131514191827[[#This Row],[Entrada / Saída]]="Saída",FluxoCaixa10131514191827[[#This Row],[R$ (Valores)]]*-1,FluxoCaixa10131514191827[[#This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IF(FluxoCaixa10131514191827[[#This Row],[Movimento ]]="Saldo Inicial",FluxoCaixa10131514191827[[#This Row],[R$ (Valores)]],K696+FluxoCaixa10131514191827[[#This Row],[Valores Receitas / Despesas]])</f>
        <v>16520.550000000105</v>
      </c>
      <c r="L697" s="5">
        <f>IF(FluxoCaixa10131514191827[[#This Row],[Entrada / Saída]]="Saída",FluxoCaixa10131514191827[[#This Row],[R$ (Valores)]]*-1,FluxoCaixa10131514191827[[#This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IF(FluxoCaixa10131514191827[[#This Row],[Movimento ]]="Saldo Inicial",FluxoCaixa10131514191827[[#This Row],[R$ (Valores)]],K697+FluxoCaixa10131514191827[[#This Row],[Valores Receitas / Despesas]])</f>
        <v>16520.550000000105</v>
      </c>
      <c r="L698" s="5">
        <f>IF(FluxoCaixa10131514191827[[#This Row],[Entrada / Saída]]="Saída",FluxoCaixa10131514191827[[#This Row],[R$ (Valores)]]*-1,FluxoCaixa10131514191827[[#This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IF(FluxoCaixa10131514191827[[#This Row],[Movimento ]]="Saldo Inicial",FluxoCaixa10131514191827[[#This Row],[R$ (Valores)]],K698+FluxoCaixa10131514191827[[#This Row],[Valores Receitas / Despesas]])</f>
        <v>16520.550000000105</v>
      </c>
      <c r="L699" s="5">
        <f>IF(FluxoCaixa10131514191827[[#This Row],[Entrada / Saída]]="Saída",FluxoCaixa10131514191827[[#This Row],[R$ (Valores)]]*-1,FluxoCaixa10131514191827[[#This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IF(FluxoCaixa10131514191827[[#This Row],[Movimento ]]="Saldo Inicial",FluxoCaixa10131514191827[[#This Row],[R$ (Valores)]],K699+FluxoCaixa10131514191827[[#This Row],[Valores Receitas / Despesas]])</f>
        <v>16520.550000000105</v>
      </c>
      <c r="L700" s="5">
        <f>IF(FluxoCaixa10131514191827[[#This Row],[Entrada / Saída]]="Saída",FluxoCaixa10131514191827[[#This Row],[R$ (Valores)]]*-1,FluxoCaixa10131514191827[[#This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IF(FluxoCaixa10131514191827[[#This Row],[Movimento ]]="Saldo Inicial",FluxoCaixa10131514191827[[#This Row],[R$ (Valores)]],K700+FluxoCaixa10131514191827[[#This Row],[Valores Receitas / Despesas]])</f>
        <v>16520.550000000105</v>
      </c>
      <c r="L701" s="5">
        <f>IF(FluxoCaixa10131514191827[[#This Row],[Entrada / Saída]]="Saída",FluxoCaixa10131514191827[[#This Row],[R$ (Valores)]]*-1,FluxoCaixa10131514191827[[#This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IF(FluxoCaixa10131514191827[[#This Row],[Movimento ]]="Saldo Inicial",FluxoCaixa10131514191827[[#This Row],[R$ (Valores)]],K701+FluxoCaixa10131514191827[[#This Row],[Valores Receitas / Despesas]])</f>
        <v>16520.550000000105</v>
      </c>
      <c r="L702" s="5">
        <f>IF(FluxoCaixa10131514191827[[#This Row],[Entrada / Saída]]="Saída",FluxoCaixa10131514191827[[#This Row],[R$ (Valores)]]*-1,FluxoCaixa10131514191827[[#This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IF(FluxoCaixa10131514191827[[#This Row],[Movimento ]]="Saldo Inicial",FluxoCaixa10131514191827[[#This Row],[R$ (Valores)]],K702+FluxoCaixa10131514191827[[#This Row],[Valores Receitas / Despesas]])</f>
        <v>16520.550000000105</v>
      </c>
      <c r="L703" s="5">
        <f>IF(FluxoCaixa10131514191827[[#This Row],[Entrada / Saída]]="Saída",FluxoCaixa10131514191827[[#This Row],[R$ (Valores)]]*-1,FluxoCaixa10131514191827[[#This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IF(FluxoCaixa10131514191827[[#This Row],[Movimento ]]="Saldo Inicial",FluxoCaixa10131514191827[[#This Row],[R$ (Valores)]],K703+FluxoCaixa10131514191827[[#This Row],[Valores Receitas / Despesas]])</f>
        <v>16520.550000000105</v>
      </c>
      <c r="L704" s="5">
        <f>IF(FluxoCaixa10131514191827[[#This Row],[Entrada / Saída]]="Saída",FluxoCaixa10131514191827[[#This Row],[R$ (Valores)]]*-1,FluxoCaixa10131514191827[[#This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IF(FluxoCaixa10131514191827[[#This Row],[Movimento ]]="Saldo Inicial",FluxoCaixa10131514191827[[#This Row],[R$ (Valores)]],K704+FluxoCaixa10131514191827[[#This Row],[Valores Receitas / Despesas]])</f>
        <v>16520.550000000105</v>
      </c>
      <c r="L705" s="5">
        <f>IF(FluxoCaixa10131514191827[[#This Row],[Entrada / Saída]]="Saída",FluxoCaixa10131514191827[[#This Row],[R$ (Valores)]]*-1,FluxoCaixa10131514191827[[#This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IF(FluxoCaixa10131514191827[[#This Row],[Movimento ]]="Saldo Inicial",FluxoCaixa10131514191827[[#This Row],[R$ (Valores)]],K705+FluxoCaixa10131514191827[[#This Row],[Valores Receitas / Despesas]])</f>
        <v>16520.550000000105</v>
      </c>
      <c r="L706" s="5">
        <f>IF(FluxoCaixa10131514191827[[#This Row],[Entrada / Saída]]="Saída",FluxoCaixa10131514191827[[#This Row],[R$ (Valores)]]*-1,FluxoCaixa10131514191827[[#This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IF(FluxoCaixa10131514191827[[#This Row],[Movimento ]]="Saldo Inicial",FluxoCaixa10131514191827[[#This Row],[R$ (Valores)]],K706+FluxoCaixa10131514191827[[#This Row],[Valores Receitas / Despesas]])</f>
        <v>16520.550000000105</v>
      </c>
      <c r="L707" s="5">
        <f>IF(FluxoCaixa10131514191827[[#This Row],[Entrada / Saída]]="Saída",FluxoCaixa10131514191827[[#This Row],[R$ (Valores)]]*-1,FluxoCaixa10131514191827[[#This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IF(FluxoCaixa10131514191827[[#This Row],[Movimento ]]="Saldo Inicial",FluxoCaixa10131514191827[[#This Row],[R$ (Valores)]],K707+FluxoCaixa10131514191827[[#This Row],[Valores Receitas / Despesas]])</f>
        <v>16520.550000000105</v>
      </c>
      <c r="L708" s="5">
        <f>IF(FluxoCaixa10131514191827[[#This Row],[Entrada / Saída]]="Saída",FluxoCaixa10131514191827[[#This Row],[R$ (Valores)]]*-1,FluxoCaixa10131514191827[[#This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IF(FluxoCaixa10131514191827[[#This Row],[Movimento ]]="Saldo Inicial",FluxoCaixa10131514191827[[#This Row],[R$ (Valores)]],K708+FluxoCaixa10131514191827[[#This Row],[Valores Receitas / Despesas]])</f>
        <v>16520.550000000105</v>
      </c>
      <c r="L709" s="5">
        <f>IF(FluxoCaixa10131514191827[[#This Row],[Entrada / Saída]]="Saída",FluxoCaixa10131514191827[[#This Row],[R$ (Valores)]]*-1,FluxoCaixa10131514191827[[#This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IF(FluxoCaixa10131514191827[[#This Row],[Movimento ]]="Saldo Inicial",FluxoCaixa10131514191827[[#This Row],[R$ (Valores)]],K709+FluxoCaixa10131514191827[[#This Row],[Valores Receitas / Despesas]])</f>
        <v>16520.550000000105</v>
      </c>
      <c r="L710" s="5">
        <f>IF(FluxoCaixa10131514191827[[#This Row],[Entrada / Saída]]="Saída",FluxoCaixa10131514191827[[#This Row],[R$ (Valores)]]*-1,FluxoCaixa10131514191827[[#This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IF(FluxoCaixa10131514191827[[#This Row],[Movimento ]]="Saldo Inicial",FluxoCaixa10131514191827[[#This Row],[R$ (Valores)]],K710+FluxoCaixa10131514191827[[#This Row],[Valores Receitas / Despesas]])</f>
        <v>16520.550000000105</v>
      </c>
      <c r="L711" s="5">
        <f>IF(FluxoCaixa10131514191827[[#This Row],[Entrada / Saída]]="Saída",FluxoCaixa10131514191827[[#This Row],[R$ (Valores)]]*-1,FluxoCaixa10131514191827[[#This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IF(FluxoCaixa10131514191827[[#This Row],[Movimento ]]="Saldo Inicial",FluxoCaixa10131514191827[[#This Row],[R$ (Valores)]],K711+FluxoCaixa10131514191827[[#This Row],[Valores Receitas / Despesas]])</f>
        <v>16520.550000000105</v>
      </c>
      <c r="L712" s="5">
        <f>IF(FluxoCaixa10131514191827[[#This Row],[Entrada / Saída]]="Saída",FluxoCaixa10131514191827[[#This Row],[R$ (Valores)]]*-1,FluxoCaixa10131514191827[[#This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IF(FluxoCaixa10131514191827[[#This Row],[Movimento ]]="Saldo Inicial",FluxoCaixa10131514191827[[#This Row],[R$ (Valores)]],K712+FluxoCaixa10131514191827[[#This Row],[Valores Receitas / Despesas]])</f>
        <v>16520.550000000105</v>
      </c>
      <c r="L713" s="5">
        <f>IF(FluxoCaixa10131514191827[[#This Row],[Entrada / Saída]]="Saída",FluxoCaixa10131514191827[[#This Row],[R$ (Valores)]]*-1,FluxoCaixa10131514191827[[#This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IF(FluxoCaixa10131514191827[[#This Row],[Movimento ]]="Saldo Inicial",FluxoCaixa10131514191827[[#This Row],[R$ (Valores)]],K713+FluxoCaixa10131514191827[[#This Row],[Valores Receitas / Despesas]])</f>
        <v>16520.550000000105</v>
      </c>
      <c r="L714" s="5">
        <f>IF(FluxoCaixa10131514191827[[#This Row],[Entrada / Saída]]="Saída",FluxoCaixa10131514191827[[#This Row],[R$ (Valores)]]*-1,FluxoCaixa10131514191827[[#This Row],[R$ (Valores)]])</f>
        <v>0</v>
      </c>
    </row>
    <row r="715" spans="2:12">
      <c r="B715" s="48"/>
      <c r="C715" s="48"/>
      <c r="D715" s="16"/>
      <c r="E715" s="48"/>
      <c r="F715" s="17"/>
      <c r="G715" s="17"/>
      <c r="H715" s="17"/>
      <c r="I715" s="21"/>
      <c r="J715" s="17" t="s">
        <v>525</v>
      </c>
      <c r="K715" s="20">
        <f>IF(FluxoCaixa10131514191827[[#This Row],[Movimento ]]="Saldo Inicial",FluxoCaixa10131514191827[[#This Row],[R$ (Valores)]],K714+FluxoCaixa10131514191827[[#This Row],[Valores Receitas / Despesas]])</f>
        <v>16520.550000000105</v>
      </c>
      <c r="L715" s="5">
        <f>IF(FluxoCaixa10131514191827[[#This Row],[Entrada / Saída]]="Saída",FluxoCaixa10131514191827[[#This Row],[R$ (Valores)]]*-1,FluxoCaixa10131514191827[[#This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IF(FluxoCaixa10131514191827[[#This Row],[Entrada / Saída]]="Saída",FluxoCaixa10131514191827[[#This Row],[R$ (Valores)]]*-1,FluxoCaixa10131514191827[[#This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IF(FluxoCaixa10131514191827[[#This Row],[Entrada / Saída]]="Saída",FluxoCaixa10131514191827[[#This Row],[R$ (Valores)]]*-1,FluxoCaixa10131514191827[[#This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IF(FluxoCaixa10131514191827[[#This Row],[Entrada / Saída]]="Saída",FluxoCaixa10131514191827[[#This Row],[R$ (Valores)]]*-1,FluxoCaixa10131514191827[[#This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IF(FluxoCaixa10131514191827[[#This Row],[Entrada / Saída]]="Saída",FluxoCaixa10131514191827[[#This Row],[R$ (Valores)]]*-1,FluxoCaixa10131514191827[[#This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IF(FluxoCaixa10131514191827[[#This Row],[Entrada / Saída]]="Saída",FluxoCaixa10131514191827[[#This Row],[R$ (Valores)]]*-1,FluxoCaixa10131514191827[[#This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IF(FluxoCaixa10131514191827[[#This Row],[Entrada / Saída]]="Saída",FluxoCaixa10131514191827[[#This Row],[R$ (Valores)]]*-1,FluxoCaixa10131514191827[[#This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IF(FluxoCaixa10131514191827[[#This Row],[Entrada / Saída]]="Saída",FluxoCaixa10131514191827[[#This Row],[R$ (Valores)]]*-1,FluxoCaixa10131514191827[[#This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IF(FluxoCaixa10131514191827[[#This Row],[Entrada / Saída]]="Saída",FluxoCaixa10131514191827[[#This Row],[R$ (Valores)]]*-1,FluxoCaixa10131514191827[[#This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IF(FluxoCaixa10131514191827[[#This Row],[Entrada / Saída]]="Saída",FluxoCaixa10131514191827[[#This Row],[R$ (Valores)]]*-1,FluxoCaixa10131514191827[[#This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IF(FluxoCaixa10131514191827[[#This Row],[Entrada / Saída]]="Saída",FluxoCaixa10131514191827[[#This Row],[R$ (Valores)]]*-1,FluxoCaixa10131514191827[[#This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IF(FluxoCaixa10131514191827[[#This Row],[Entrada / Saída]]="Saída",FluxoCaixa10131514191827[[#This Row],[R$ (Valores)]]*-1,FluxoCaixa10131514191827[[#This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IF(FluxoCaixa10131514191827[[#This Row],[Entrada / Saída]]="Saída",FluxoCaixa10131514191827[[#This Row],[R$ (Valores)]]*-1,FluxoCaixa10131514191827[[#This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IF(FluxoCaixa10131514191827[[#This Row],[Entrada / Saída]]="Saída",FluxoCaixa10131514191827[[#This Row],[R$ (Valores)]]*-1,FluxoCaixa10131514191827[[#This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IF(FluxoCaixa10131514191827[[#This Row],[Entrada / Saída]]="Saída",FluxoCaixa10131514191827[[#This Row],[R$ (Valores)]]*-1,FluxoCaixa10131514191827[[#This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IF(FluxoCaixa10131514191827[[#This Row],[Entrada / Saída]]="Saída",FluxoCaixa10131514191827[[#This Row],[R$ (Valores)]]*-1,FluxoCaixa10131514191827[[#This Row],[R$ (Valores)]])</f>
        <v>0</v>
      </c>
    </row>
    <row r="731" spans="2:12">
      <c r="B731" s="42"/>
      <c r="C731" s="42"/>
      <c r="D731" s="4"/>
      <c r="I731" s="96"/>
      <c r="K731" s="53"/>
      <c r="L731" s="5">
        <f>IF(FluxoCaixa10131514191827[[#This Row],[Entrada / Saída]]="Saída",FluxoCaixa10131514191827[[#This Row],[R$ (Valores)]]*-1,FluxoCaixa10131514191827[[#This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IF(FluxoCaixa10131514191827[[#This Row],[Entrada / Saída]]="Saída",FluxoCaixa10131514191827[[#This Row],[R$ (Valores)]]*-1,FluxoCaixa10131514191827[[#This Row],[R$ (Valores)]])</f>
        <v>0</v>
      </c>
    </row>
    <row r="733" spans="2:12">
      <c r="B733" s="42"/>
      <c r="C733" s="42"/>
      <c r="D733" s="4"/>
      <c r="I733" s="97"/>
      <c r="K733" s="53"/>
      <c r="L733" s="5">
        <f>IF(FluxoCaixa10131514191827[[#This Row],[Entrada / Saída]]="Saída",FluxoCaixa10131514191827[[#This Row],[R$ (Valores)]]*-1,FluxoCaixa10131514191827[[#This Row],[R$ (Valores)]])</f>
        <v>0</v>
      </c>
    </row>
    <row r="734" spans="2:12">
      <c r="B734" s="42"/>
      <c r="C734" s="42"/>
      <c r="D734" s="4"/>
      <c r="I734" s="96"/>
      <c r="K734" s="53"/>
      <c r="L734" s="5">
        <f>IF(FluxoCaixa10131514191827[[#This Row],[Entrada / Saída]]="Saída",FluxoCaixa10131514191827[[#This Row],[R$ (Valores)]]*-1,FluxoCaixa10131514191827[[#This Row],[R$ (Valores)]])</f>
        <v>0</v>
      </c>
    </row>
    <row r="735" spans="2:12">
      <c r="B735" s="42"/>
      <c r="C735" s="42"/>
      <c r="D735" s="4"/>
      <c r="I735" s="96"/>
      <c r="K735" s="53"/>
      <c r="L735" s="95">
        <f>IF(FluxoCaixa10131514191827[[#This Row],[Entrada / Saída]]="Saída",FluxoCaixa10131514191827[[#This Row],[R$ (Valores)]]*-1,FluxoCaixa10131514191827[[#This Row],[R$ (Valores)]])</f>
        <v>0</v>
      </c>
    </row>
    <row r="736" spans="2:12">
      <c r="B736" s="42"/>
      <c r="C736" s="42"/>
      <c r="D736" s="4"/>
      <c r="I736" s="97"/>
      <c r="K736" s="53"/>
      <c r="L736" s="5">
        <f>IF(FluxoCaixa10131514191827[[#This Row],[Entrada / Saída]]="Saída",FluxoCaixa10131514191827[[#This Row],[R$ (Valores)]]*-1,FluxoCaixa10131514191827[[#This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IF(FluxoCaixa10131514191827[[#This Row],[Entrada / Saída]]="Saída",FluxoCaixa10131514191827[[#This Row],[R$ (Valores)]]*-1,FluxoCaixa10131514191827[[#This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IF(FluxoCaixa10131514191827[[#This Row],[Entrada / Saída]]="Saída",FluxoCaixa10131514191827[[#This Row],[R$ (Valores)]]*-1,FluxoCaixa10131514191827[[#This Row],[R$ (Valores)]])</f>
        <v>0</v>
      </c>
    </row>
    <row r="739" spans="2:12">
      <c r="B739" s="42"/>
      <c r="C739" s="42"/>
      <c r="D739" s="4"/>
      <c r="I739" s="97"/>
      <c r="K739" s="53"/>
      <c r="L739" s="5">
        <f>IF(FluxoCaixa10131514191827[[#This Row],[Entrada / Saída]]="Saída",FluxoCaixa10131514191827[[#This Row],[R$ (Valores)]]*-1,FluxoCaixa10131514191827[[#This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IF(FluxoCaixa10131514191827[[#This Row],[Entrada / Saída]]="Saída",FluxoCaixa10131514191827[[#This Row],[R$ (Valores)]]*-1,FluxoCaixa10131514191827[[#This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IF(FluxoCaixa10131514191827[[#This Row],[Entrada / Saída]]="Saída",FluxoCaixa10131514191827[[#This Row],[R$ (Valores)]]*-1,FluxoCaixa10131514191827[[#This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IF(FluxoCaixa10131514191827[[#This Row],[Entrada / Saída]]="Saída",FluxoCaixa10131514191827[[#This Row],[R$ (Valores)]]*-1,FluxoCaixa10131514191827[[#This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IF(FluxoCaixa10131514191827[[#This Row],[Entrada / Saída]]="Saída",FluxoCaixa10131514191827[[#This Row],[R$ (Valores)]]*-1,FluxoCaixa10131514191827[[#This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IF(FluxoCaixa10131514191827[[#This Row],[Entrada / Saída]]="Saída",FluxoCaixa10131514191827[[#This Row],[R$ (Valores)]]*-1,FluxoCaixa10131514191827[[#This Row],[R$ (Valores)]])</f>
        <v>0</v>
      </c>
    </row>
    <row r="745" spans="2:12">
      <c r="B745" s="42"/>
      <c r="C745" s="42"/>
      <c r="D745" s="4"/>
      <c r="I745" s="97"/>
      <c r="K745" s="53"/>
      <c r="L745" s="5">
        <f>IF(FluxoCaixa10131514191827[[#This Row],[Entrada / Saída]]="Saída",FluxoCaixa10131514191827[[#This Row],[R$ (Valores)]]*-1,FluxoCaixa10131514191827[[#This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IF(FluxoCaixa10131514191827[[#This Row],[Entrada / Saída]]="Saída",FluxoCaixa10131514191827[[#This Row],[R$ (Valores)]]*-1,FluxoCaixa10131514191827[[#This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IF(FluxoCaixa10131514191827[[#This Row],[Entrada / Saída]]="Saída",FluxoCaixa10131514191827[[#This Row],[R$ (Valores)]]*-1,FluxoCaixa10131514191827[[#This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IF(FluxoCaixa10131514191827[[#This Row],[Entrada / Saída]]="Saída",FluxoCaixa10131514191827[[#This Row],[R$ (Valores)]]*-1,FluxoCaixa10131514191827[[#This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IF(FluxoCaixa10131514191827[[#This Row],[Entrada / Saída]]="Saída",FluxoCaixa10131514191827[[#This Row],[R$ (Valores)]]*-1,FluxoCaixa10131514191827[[#This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IF(FluxoCaixa10131514191827[[#This Row],[Entrada / Saída]]="Saída",FluxoCaixa10131514191827[[#This Row],[R$ (Valores)]]*-1,FluxoCaixa10131514191827[[#This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IF(FluxoCaixa10131514191827[[#This Row],[Entrada / Saída]]="Saída",FluxoCaixa10131514191827[[#This Row],[R$ (Valores)]]*-1,FluxoCaixa10131514191827[[#This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IF(FluxoCaixa10131514191827[[#This Row],[Entrada / Saída]]="Saída",FluxoCaixa10131514191827[[#This Row],[R$ (Valores)]]*-1,FluxoCaixa10131514191827[[#This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IF(FluxoCaixa10131514191827[[#This Row],[Entrada / Saída]]="Saída",FluxoCaixa10131514191827[[#This Row],[R$ (Valores)]]*-1,FluxoCaixa10131514191827[[#This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IF(FluxoCaixa10131514191827[[#This Row],[Entrada / Saída]]="Saída",FluxoCaixa10131514191827[[#This Row],[R$ (Valores)]]*-1,FluxoCaixa10131514191827[[#This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IF(FluxoCaixa10131514191827[[#This Row],[Entrada / Saída]]="Saída",FluxoCaixa10131514191827[[#This Row],[R$ (Valores)]]*-1,FluxoCaixa10131514191827[[#This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IF(FluxoCaixa10131514191827[[#This Row],[Entrada / Saída]]="Saída",FluxoCaixa10131514191827[[#This Row],[R$ (Valores)]]*-1,FluxoCaixa10131514191827[[#This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IF(FluxoCaixa10131514191827[[#This Row],[Entrada / Saída]]="Saída",FluxoCaixa10131514191827[[#This Row],[R$ (Valores)]]*-1,FluxoCaixa10131514191827[[#This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IF(FluxoCaixa10131514191827[[#This Row],[Entrada / Saída]]="Saída",FluxoCaixa10131514191827[[#This Row],[R$ (Valores)]]*-1,FluxoCaixa10131514191827[[#This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IF(FluxoCaixa10131514191827[[#This Row],[Entrada / Saída]]="Saída",FluxoCaixa10131514191827[[#This Row],[R$ (Valores)]]*-1,FluxoCaixa10131514191827[[#This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IF(FluxoCaixa10131514191827[[#This Row],[Entrada / Saída]]="Saída",FluxoCaixa10131514191827[[#This Row],[R$ (Valores)]]*-1,FluxoCaixa10131514191827[[#This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IF(FluxoCaixa10131514191827[[#This Row],[Entrada / Saída]]="Saída",FluxoCaixa10131514191827[[#This Row],[R$ (Valores)]]*-1,FluxoCaixa10131514191827[[#This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IF(FluxoCaixa10131514191827[[#This Row],[Entrada / Saída]]="Saída",FluxoCaixa10131514191827[[#This Row],[R$ (Valores)]]*-1,FluxoCaixa10131514191827[[#This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IF(FluxoCaixa10131514191827[[#This Row],[Entrada / Saída]]="Saída",FluxoCaixa10131514191827[[#This Row],[R$ (Valores)]]*-1,FluxoCaixa10131514191827[[#This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IF(FluxoCaixa10131514191827[[#This Row],[Entrada / Saída]]="Saída",FluxoCaixa10131514191827[[#This Row],[R$ (Valores)]]*-1,FluxoCaixa10131514191827[[#This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IF(FluxoCaixa10131514191827[[#This Row],[Entrada / Saída]]="Saída",FluxoCaixa10131514191827[[#This Row],[R$ (Valores)]]*-1,FluxoCaixa10131514191827[[#This Row],[R$ (Valores)]])</f>
        <v>0</v>
      </c>
    </row>
    <row r="766" spans="2:12">
      <c r="B766" s="42"/>
      <c r="C766" s="42"/>
      <c r="D766" s="4"/>
      <c r="I766" s="96"/>
      <c r="K766" s="53"/>
      <c r="L766" s="5">
        <f>IF(FluxoCaixa10131514191827[[#This Row],[Entrada / Saída]]="Saída",FluxoCaixa10131514191827[[#This Row],[R$ (Valores)]]*-1,FluxoCaixa10131514191827[[#This Row],[R$ (Valores)]])</f>
        <v>0</v>
      </c>
    </row>
    <row r="767" spans="2:12">
      <c r="B767" s="42"/>
      <c r="C767" s="42"/>
      <c r="D767" s="4"/>
      <c r="I767" s="96"/>
      <c r="K767" s="53"/>
      <c r="L767" s="5">
        <f>IF(FluxoCaixa10131514191827[[#This Row],[Entrada / Saída]]="Saída",FluxoCaixa10131514191827[[#This Row],[R$ (Valores)]]*-1,FluxoCaixa10131514191827[[#This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IF(FluxoCaixa10131514191827[[#This Row],[Entrada / Saída]]="Saída",FluxoCaixa10131514191827[[#This Row],[R$ (Valores)]]*-1,FluxoCaixa10131514191827[[#This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IF(FluxoCaixa10131514191827[[#This Row],[Entrada / Saída]]="Saída",FluxoCaixa10131514191827[[#This Row],[R$ (Valores)]]*-1,FluxoCaixa10131514191827[[#This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IF(FluxoCaixa10131514191827[[#This Row],[Entrada / Saída]]="Saída",FluxoCaixa10131514191827[[#This Row],[R$ (Valores)]]*-1,FluxoCaixa10131514191827[[#This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IF(FluxoCaixa10131514191827[[#This Row],[Entrada / Saída]]="Saída",FluxoCaixa10131514191827[[#This Row],[R$ (Valores)]]*-1,FluxoCaixa10131514191827[[#This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IF(FluxoCaixa10131514191827[[#This Row],[Entrada / Saída]]="Saída",FluxoCaixa10131514191827[[#This Row],[R$ (Valores)]]*-1,FluxoCaixa10131514191827[[#This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IF(FluxoCaixa10131514191827[[#This Row],[Entrada / Saída]]="Saída",FluxoCaixa10131514191827[[#This Row],[R$ (Valores)]]*-1,FluxoCaixa10131514191827[[#This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IF(FluxoCaixa10131514191827[[#This Row],[Entrada / Saída]]="Saída",FluxoCaixa10131514191827[[#This Row],[R$ (Valores)]]*-1,FluxoCaixa10131514191827[[#This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IF(FluxoCaixa10131514191827[[#This Row],[Entrada / Saída]]="Saída",FluxoCaixa10131514191827[[#This Row],[R$ (Valores)]]*-1,FluxoCaixa10131514191827[[#This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IF(FluxoCaixa10131514191827[[#This Row],[Entrada / Saída]]="Saída",FluxoCaixa10131514191827[[#This Row],[R$ (Valores)]]*-1,FluxoCaixa10131514191827[[#This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IF(FluxoCaixa10131514191827[[#This Row],[Entrada / Saída]]="Saída",FluxoCaixa10131514191827[[#This Row],[R$ (Valores)]]*-1,FluxoCaixa10131514191827[[#This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IF(FluxoCaixa10131514191827[[#This Row],[Entrada / Saída]]="Saída",FluxoCaixa10131514191827[[#This Row],[R$ (Valores)]]*-1,FluxoCaixa10131514191827[[#This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IF(FluxoCaixa10131514191827[[#This Row],[Entrada / Saída]]="Saída",FluxoCaixa10131514191827[[#This Row],[R$ (Valores)]]*-1,FluxoCaixa10131514191827[[#This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IF(FluxoCaixa10131514191827[[#This Row],[Entrada / Saída]]="Saída",FluxoCaixa10131514191827[[#This Row],[R$ (Valores)]]*-1,FluxoCaixa10131514191827[[#This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IF(FluxoCaixa10131514191827[[#This Row],[Entrada / Saída]]="Saída",FluxoCaixa10131514191827[[#This Row],[R$ (Valores)]]*-1,FluxoCaixa10131514191827[[#This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IF(FluxoCaixa10131514191827[[#This Row],[Entrada / Saída]]="Saída",FluxoCaixa10131514191827[[#This Row],[R$ (Valores)]]*-1,FluxoCaixa10131514191827[[#This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IF(FluxoCaixa10131514191827[[#This Row],[Entrada / Saída]]="Saída",FluxoCaixa10131514191827[[#This Row],[R$ (Valores)]]*-1,FluxoCaixa10131514191827[[#This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IF(FluxoCaixa10131514191827[[#This Row],[Entrada / Saída]]="Saída",FluxoCaixa10131514191827[[#This Row],[R$ (Valores)]]*-1,FluxoCaixa10131514191827[[#This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IF(FluxoCaixa10131514191827[[#This Row],[Entrada / Saída]]="Saída",FluxoCaixa10131514191827[[#This Row],[R$ (Valores)]]*-1,FluxoCaixa10131514191827[[#This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IF(FluxoCaixa10131514191827[[#This Row],[Entrada / Saída]]="Saída",FluxoCaixa10131514191827[[#This Row],[R$ (Valores)]]*-1,FluxoCaixa10131514191827[[#This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IF(FluxoCaixa10131514191827[[#This Row],[Entrada / Saída]]="Saída",FluxoCaixa10131514191827[[#This Row],[R$ (Valores)]]*-1,FluxoCaixa10131514191827[[#This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IF(FluxoCaixa10131514191827[[#This Row],[Entrada / Saída]]="Saída",FluxoCaixa10131514191827[[#This Row],[R$ (Valores)]]*-1,FluxoCaixa10131514191827[[#This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IF(FluxoCaixa10131514191827[[#This Row],[Entrada / Saída]]="Saída",FluxoCaixa10131514191827[[#This Row],[R$ (Valores)]]*-1,FluxoCaixa10131514191827[[#This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IF(FluxoCaixa10131514191827[[#This Row],[Entrada / Saída]]="Saída",FluxoCaixa10131514191827[[#This Row],[R$ (Valores)]]*-1,FluxoCaixa10131514191827[[#This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IF(FluxoCaixa10131514191827[[#This Row],[Entrada / Saída]]="Saída",FluxoCaixa10131514191827[[#This Row],[R$ (Valores)]]*-1,FluxoCaixa10131514191827[[#This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IF(FluxoCaixa10131514191827[[#This Row],[Entrada / Saída]]="Saída",FluxoCaixa10131514191827[[#This Row],[R$ (Valores)]]*-1,FluxoCaixa10131514191827[[#This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IF(FluxoCaixa10131514191827[[#This Row],[Entrada / Saída]]="Saída",FluxoCaixa10131514191827[[#This Row],[R$ (Valores)]]*-1,FluxoCaixa10131514191827[[#This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IF(FluxoCaixa10131514191827[[#This Row],[Entrada / Saída]]="Saída",FluxoCaixa10131514191827[[#This Row],[R$ (Valores)]]*-1,FluxoCaixa10131514191827[[#This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IF(FluxoCaixa10131514191827[[#This Row],[Entrada / Saída]]="Saída",FluxoCaixa10131514191827[[#This Row],[R$ (Valores)]]*-1,FluxoCaixa10131514191827[[#This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IF(FluxoCaixa10131514191827[[#This Row],[Entrada / Saída]]="Saída",FluxoCaixa10131514191827[[#This Row],[R$ (Valores)]]*-1,FluxoCaixa10131514191827[[#This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IF(FluxoCaixa10131514191827[[#This Row],[Entrada / Saída]]="Saída",FluxoCaixa10131514191827[[#This Row],[R$ (Valores)]]*-1,FluxoCaixa10131514191827[[#This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IF(FluxoCaixa10131514191827[[#This Row],[Entrada / Saída]]="Saída",FluxoCaixa10131514191827[[#This Row],[R$ (Valores)]]*-1,FluxoCaixa10131514191827[[#This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IF(FluxoCaixa10131514191827[[#This Row],[Entrada / Saída]]="Saída",FluxoCaixa10131514191827[[#This Row],[R$ (Valores)]]*-1,FluxoCaixa10131514191827[[#This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IF(FluxoCaixa10131514191827[[#This Row],[Entrada / Saída]]="Saída",FluxoCaixa10131514191827[[#This Row],[R$ (Valores)]]*-1,FluxoCaixa10131514191827[[#This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IF(FluxoCaixa10131514191827[[#This Row],[Entrada / Saída]]="Saída",FluxoCaixa10131514191827[[#This Row],[R$ (Valores)]]*-1,FluxoCaixa10131514191827[[#This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IF(FluxoCaixa10131514191827[[#This Row],[Entrada / Saída]]="Saída",FluxoCaixa10131514191827[[#This Row],[R$ (Valores)]]*-1,FluxoCaixa10131514191827[[#This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IF(FluxoCaixa10131514191827[[#This Row],[Entrada / Saída]]="Saída",FluxoCaixa10131514191827[[#This Row],[R$ (Valores)]]*-1,FluxoCaixa10131514191827[[#This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IF(FluxoCaixa10131514191827[[#This Row],[Entrada / Saída]]="Saída",FluxoCaixa10131514191827[[#This Row],[R$ (Valores)]]*-1,FluxoCaixa10131514191827[[#This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IF(FluxoCaixa10131514191827[[#This Row],[Entrada / Saída]]="Saída",FluxoCaixa10131514191827[[#This Row],[R$ (Valores)]]*-1,FluxoCaixa10131514191827[[#This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IF(FluxoCaixa10131514191827[[#This Row],[Entrada / Saída]]="Saída",FluxoCaixa10131514191827[[#This Row],[R$ (Valores)]]*-1,FluxoCaixa10131514191827[[#This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IF(FluxoCaixa10131514191827[[#This Row],[Entrada / Saída]]="Saída",FluxoCaixa10131514191827[[#This Row],[R$ (Valores)]]*-1,FluxoCaixa10131514191827[[#This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IF(FluxoCaixa10131514191827[[#This Row],[Entrada / Saída]]="Saída",FluxoCaixa10131514191827[[#This Row],[R$ (Valores)]]*-1,FluxoCaixa10131514191827[[#This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IF(FluxoCaixa10131514191827[[#This Row],[Entrada / Saída]]="Saída",FluxoCaixa10131514191827[[#This Row],[R$ (Valores)]]*-1,FluxoCaixa10131514191827[[#This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IF(FluxoCaixa10131514191827[[#This Row],[Entrada / Saída]]="Saída",FluxoCaixa10131514191827[[#This Row],[R$ (Valores)]]*-1,FluxoCaixa10131514191827[[#This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IF(FluxoCaixa10131514191827[[#This Row],[Entrada / Saída]]="Saída",FluxoCaixa10131514191827[[#This Row],[R$ (Valores)]]*-1,FluxoCaixa10131514191827[[#This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IF(FluxoCaixa10131514191827[[#This Row],[Entrada / Saída]]="Saída",FluxoCaixa10131514191827[[#This Row],[R$ (Valores)]]*-1,FluxoCaixa10131514191827[[#This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IF(FluxoCaixa10131514191827[[#This Row],[Entrada / Saída]]="Saída",FluxoCaixa10131514191827[[#This Row],[R$ (Valores)]]*-1,FluxoCaixa10131514191827[[#This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IF(FluxoCaixa10131514191827[[#This Row],[Entrada / Saída]]="Saída",FluxoCaixa10131514191827[[#This Row],[R$ (Valores)]]*-1,FluxoCaixa10131514191827[[#This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IF(FluxoCaixa10131514191827[[#This Row],[Entrada / Saída]]="Saída",FluxoCaixa10131514191827[[#This Row],[R$ (Valores)]]*-1,FluxoCaixa10131514191827[[#This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IF(FluxoCaixa10131514191827[[#This Row],[Entrada / Saída]]="Saída",FluxoCaixa10131514191827[[#This Row],[R$ (Valores)]]*-1,FluxoCaixa10131514191827[[#This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IF(FluxoCaixa10131514191827[[#This Row],[Entrada / Saída]]="Saída",FluxoCaixa10131514191827[[#This Row],[R$ (Valores)]]*-1,FluxoCaixa10131514191827[[#This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IF(FluxoCaixa10131514191827[[#This Row],[Entrada / Saída]]="Saída",FluxoCaixa10131514191827[[#This Row],[R$ (Valores)]]*-1,FluxoCaixa10131514191827[[#This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IF(FluxoCaixa10131514191827[[#This Row],[Entrada / Saída]]="Saída",FluxoCaixa10131514191827[[#This Row],[R$ (Valores)]]*-1,FluxoCaixa10131514191827[[#This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IF(FluxoCaixa10131514191827[[#This Row],[Entrada / Saída]]="Saída",FluxoCaixa10131514191827[[#This Row],[R$ (Valores)]]*-1,FluxoCaixa10131514191827[[#This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IF(FluxoCaixa10131514191827[[#This Row],[Entrada / Saída]]="Saída",FluxoCaixa10131514191827[[#This Row],[R$ (Valores)]]*-1,FluxoCaixa10131514191827[[#This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IF(FluxoCaixa10131514191827[[#This Row],[Entrada / Saída]]="Saída",FluxoCaixa10131514191827[[#This Row],[R$ (Valores)]]*-1,FluxoCaixa10131514191827[[#This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IF(FluxoCaixa10131514191827[[#This Row],[Entrada / Saída]]="Saída",FluxoCaixa10131514191827[[#This Row],[R$ (Valores)]]*-1,FluxoCaixa10131514191827[[#This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IF(FluxoCaixa10131514191827[[#This Row],[Entrada / Saída]]="Saída",FluxoCaixa10131514191827[[#This Row],[R$ (Valores)]]*-1,FluxoCaixa10131514191827[[#This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IF(FluxoCaixa10131514191827[[#This Row],[Entrada / Saída]]="Saída",FluxoCaixa10131514191827[[#This Row],[R$ (Valores)]]*-1,FluxoCaixa10131514191827[[#This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IF(FluxoCaixa10131514191827[[#This Row],[Entrada / Saída]]="Saída",FluxoCaixa10131514191827[[#This Row],[R$ (Valores)]]*-1,FluxoCaixa10131514191827[[#This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IF(FluxoCaixa10131514191827[[#This Row],[Entrada / Saída]]="Saída",FluxoCaixa10131514191827[[#This Row],[R$ (Valores)]]*-1,FluxoCaixa10131514191827[[#This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IF(FluxoCaixa10131514191827[[#This Row],[Entrada / Saída]]="Saída",FluxoCaixa10131514191827[[#This Row],[R$ (Valores)]]*-1,FluxoCaixa10131514191827[[#This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IF(FluxoCaixa10131514191827[[#This Row],[Entrada / Saída]]="Saída",FluxoCaixa10131514191827[[#This Row],[R$ (Valores)]]*-1,FluxoCaixa10131514191827[[#This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IF(FluxoCaixa10131514191827[[#This Row],[Entrada / Saída]]="Saída",FluxoCaixa10131514191827[[#This Row],[R$ (Valores)]]*-1,FluxoCaixa10131514191827[[#This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IF(FluxoCaixa10131514191827[[#This Row],[Entrada / Saída]]="Saída",FluxoCaixa10131514191827[[#This Row],[R$ (Valores)]]*-1,FluxoCaixa10131514191827[[#This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IF(FluxoCaixa10131514191827[[#This Row],[Entrada / Saída]]="Saída",FluxoCaixa10131514191827[[#This Row],[R$ (Valores)]]*-1,FluxoCaixa10131514191827[[#This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IF(FluxoCaixa10131514191827[[#This Row],[Entrada / Saída]]="Saída",FluxoCaixa10131514191827[[#This Row],[R$ (Valores)]]*-1,FluxoCaixa10131514191827[[#This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IF(FluxoCaixa10131514191827[[#This Row],[Entrada / Saída]]="Saída",FluxoCaixa10131514191827[[#This Row],[R$ (Valores)]]*-1,FluxoCaixa10131514191827[[#This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IF(FluxoCaixa10131514191827[[#This Row],[Entrada / Saída]]="Saída",FluxoCaixa10131514191827[[#This Row],[R$ (Valores)]]*-1,FluxoCaixa10131514191827[[#This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IF(FluxoCaixa10131514191827[[#This Row],[Entrada / Saída]]="Saída",FluxoCaixa10131514191827[[#This Row],[R$ (Valores)]]*-1,FluxoCaixa10131514191827[[#This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IF(FluxoCaixa10131514191827[[#This Row],[Entrada / Saída]]="Saída",FluxoCaixa10131514191827[[#This Row],[R$ (Valores)]]*-1,FluxoCaixa10131514191827[[#This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IF(FluxoCaixa10131514191827[[#This Row],[Entrada / Saída]]="Saída",FluxoCaixa10131514191827[[#This Row],[R$ (Valores)]]*-1,FluxoCaixa10131514191827[[#This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IF(FluxoCaixa10131514191827[[#This Row],[Entrada / Saída]]="Saída",FluxoCaixa10131514191827[[#This Row],[R$ (Valores)]]*-1,FluxoCaixa10131514191827[[#This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IF(FluxoCaixa10131514191827[[#This Row],[Entrada / Saída]]="Saída",FluxoCaixa10131514191827[[#This Row],[R$ (Valores)]]*-1,FluxoCaixa10131514191827[[#This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IF(FluxoCaixa10131514191827[[#This Row],[Entrada / Saída]]="Saída",FluxoCaixa10131514191827[[#This Row],[R$ (Valores)]]*-1,FluxoCaixa10131514191827[[#This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IF(FluxoCaixa10131514191827[[#This Row],[Entrada / Saída]]="Saída",FluxoCaixa10131514191827[[#This Row],[R$ (Valores)]]*-1,FluxoCaixa10131514191827[[#This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IF(FluxoCaixa10131514191827[[#This Row],[Entrada / Saída]]="Saída",FluxoCaixa10131514191827[[#This Row],[R$ (Valores)]]*-1,FluxoCaixa10131514191827[[#This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IF(FluxoCaixa10131514191827[[#This Row],[Entrada / Saída]]="Saída",FluxoCaixa10131514191827[[#This Row],[R$ (Valores)]]*-1,FluxoCaixa10131514191827[[#This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IF(FluxoCaixa10131514191827[[#This Row],[Entrada / Saída]]="Saída",FluxoCaixa10131514191827[[#This Row],[R$ (Valores)]]*-1,FluxoCaixa10131514191827[[#This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IF(FluxoCaixa10131514191827[[#This Row],[Entrada / Saída]]="Saída",FluxoCaixa10131514191827[[#This Row],[R$ (Valores)]]*-1,FluxoCaixa10131514191827[[#This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IF(FluxoCaixa10131514191827[[#This Row],[Entrada / Saída]]="Saída",FluxoCaixa10131514191827[[#This Row],[R$ (Valores)]]*-1,FluxoCaixa10131514191827[[#This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IF(FluxoCaixa10131514191827[[#This Row],[Entrada / Saída]]="Saída",FluxoCaixa10131514191827[[#This Row],[R$ (Valores)]]*-1,FluxoCaixa10131514191827[[#This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IF(FluxoCaixa10131514191827[[#This Row],[Entrada / Saída]]="Saída",FluxoCaixa10131514191827[[#This Row],[R$ (Valores)]]*-1,FluxoCaixa10131514191827[[#This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IF(FluxoCaixa10131514191827[[#This Row],[Entrada / Saída]]="Saída",FluxoCaixa10131514191827[[#This Row],[R$ (Valores)]]*-1,FluxoCaixa10131514191827[[#This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IF(FluxoCaixa10131514191827[[#This Row],[Entrada / Saída]]="Saída",FluxoCaixa10131514191827[[#This Row],[R$ (Valores)]]*-1,FluxoCaixa10131514191827[[#This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IF(FluxoCaixa10131514191827[[#This Row],[Entrada / Saída]]="Saída",FluxoCaixa10131514191827[[#This Row],[R$ (Valores)]]*-1,FluxoCaixa10131514191827[[#This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IF(FluxoCaixa10131514191827[[#This Row],[Entrada / Saída]]="Saída",FluxoCaixa10131514191827[[#This Row],[R$ (Valores)]]*-1,FluxoCaixa10131514191827[[#This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IF(FluxoCaixa10131514191827[[#This Row],[Entrada / Saída]]="Saída",FluxoCaixa10131514191827[[#This Row],[R$ (Valores)]]*-1,FluxoCaixa10131514191827[[#This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IF(FluxoCaixa10131514191827[[#This Row],[Entrada / Saída]]="Saída",FluxoCaixa10131514191827[[#This Row],[R$ (Valores)]]*-1,FluxoCaixa10131514191827[[#This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IF(FluxoCaixa10131514191827[[#This Row],[Entrada / Saída]]="Saída",FluxoCaixa10131514191827[[#This Row],[R$ (Valores)]]*-1,FluxoCaixa10131514191827[[#This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IF(FluxoCaixa10131514191827[[#This Row],[Entrada / Saída]]="Saída",FluxoCaixa10131514191827[[#This Row],[R$ (Valores)]]*-1,FluxoCaixa10131514191827[[#This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IF(FluxoCaixa10131514191827[[#This Row],[Entrada / Saída]]="Saída",FluxoCaixa10131514191827[[#This Row],[R$ (Valores)]]*-1,FluxoCaixa10131514191827[[#This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IF(FluxoCaixa10131514191827[[#This Row],[Entrada / Saída]]="Saída",FluxoCaixa10131514191827[[#This Row],[R$ (Valores)]]*-1,FluxoCaixa10131514191827[[#This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IF(FluxoCaixa10131514191827[[#This Row],[Entrada / Saída]]="Saída",FluxoCaixa10131514191827[[#This Row],[R$ (Valores)]]*-1,FluxoCaixa10131514191827[[#This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IF(FluxoCaixa10131514191827[[#This Row],[Entrada / Saída]]="Saída",FluxoCaixa10131514191827[[#This Row],[R$ (Valores)]]*-1,FluxoCaixa10131514191827[[#This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IF(FluxoCaixa10131514191827[[#This Row],[Entrada / Saída]]="Saída",FluxoCaixa10131514191827[[#This Row],[R$ (Valores)]]*-1,FluxoCaixa10131514191827[[#This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IF(FluxoCaixa10131514191827[[#This Row],[Entrada / Saída]]="Saída",FluxoCaixa10131514191827[[#This Row],[R$ (Valores)]]*-1,FluxoCaixa10131514191827[[#This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IF(FluxoCaixa10131514191827[[#This Row],[Entrada / Saída]]="Saída",FluxoCaixa10131514191827[[#This Row],[R$ (Valores)]]*-1,FluxoCaixa10131514191827[[#This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IF(FluxoCaixa10131514191827[[#This Row],[Entrada / Saída]]="Saída",FluxoCaixa10131514191827[[#This Row],[R$ (Valores)]]*-1,FluxoCaixa10131514191827[[#This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IF(FluxoCaixa10131514191827[[#This Row],[Entrada / Saída]]="Saída",FluxoCaixa10131514191827[[#This Row],[R$ (Valores)]]*-1,FluxoCaixa10131514191827[[#This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IF(FluxoCaixa10131514191827[[#This Row],[Entrada / Saída]]="Saída",FluxoCaixa10131514191827[[#This Row],[R$ (Valores)]]*-1,FluxoCaixa10131514191827[[#This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IF(FluxoCaixa10131514191827[[#This Row],[Entrada / Saída]]="Saída",FluxoCaixa10131514191827[[#This Row],[R$ (Valores)]]*-1,FluxoCaixa10131514191827[[#This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IF(FluxoCaixa10131514191827[[#This Row],[Entrada / Saída]]="Saída",FluxoCaixa10131514191827[[#This Row],[R$ (Valores)]]*-1,FluxoCaixa10131514191827[[#This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IF(FluxoCaixa10131514191827[[#This Row],[Entrada / Saída]]="Saída",FluxoCaixa10131514191827[[#This Row],[R$ (Valores)]]*-1,FluxoCaixa10131514191827[[#This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IF(FluxoCaixa10131514191827[[#This Row],[Entrada / Saída]]="Saída",FluxoCaixa10131514191827[[#This Row],[R$ (Valores)]]*-1,FluxoCaixa10131514191827[[#This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IF(FluxoCaixa10131514191827[[#This Row],[Entrada / Saída]]="Saída",FluxoCaixa10131514191827[[#This Row],[R$ (Valores)]]*-1,FluxoCaixa10131514191827[[#This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IF(FluxoCaixa10131514191827[[#This Row],[Entrada / Saída]]="Saída",FluxoCaixa10131514191827[[#This Row],[R$ (Valores)]]*-1,FluxoCaixa10131514191827[[#This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IF(FluxoCaixa10131514191827[[#This Row],[Entrada / Saída]]="Saída",FluxoCaixa10131514191827[[#This Row],[R$ (Valores)]]*-1,FluxoCaixa10131514191827[[#This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IF(FluxoCaixa10131514191827[[#This Row],[Entrada / Saída]]="Saída",FluxoCaixa10131514191827[[#This Row],[R$ (Valores)]]*-1,FluxoCaixa10131514191827[[#This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IF(FluxoCaixa10131514191827[[#This Row],[Entrada / Saída]]="Saída",FluxoCaixa10131514191827[[#This Row],[R$ (Valores)]]*-1,FluxoCaixa10131514191827[[#This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IF(FluxoCaixa10131514191827[[#This Row],[Entrada / Saída]]="Saída",FluxoCaixa10131514191827[[#This Row],[R$ (Valores)]]*-1,FluxoCaixa10131514191827[[#This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IF(FluxoCaixa10131514191827[[#This Row],[Entrada / Saída]]="Saída",FluxoCaixa10131514191827[[#This Row],[R$ (Valores)]]*-1,FluxoCaixa10131514191827[[#This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IF(FluxoCaixa10131514191827[[#This Row],[Entrada / Saída]]="Saída",FluxoCaixa10131514191827[[#This Row],[R$ (Valores)]]*-1,FluxoCaixa10131514191827[[#This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IF(FluxoCaixa10131514191827[[#This Row],[Entrada / Saída]]="Saída",FluxoCaixa10131514191827[[#This Row],[R$ (Valores)]]*-1,FluxoCaixa10131514191827[[#This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IF(FluxoCaixa10131514191827[[#This Row],[Entrada / Saída]]="Saída",FluxoCaixa10131514191827[[#This Row],[R$ (Valores)]]*-1,FluxoCaixa10131514191827[[#This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IF(FluxoCaixa10131514191827[[#This Row],[Entrada / Saída]]="Saída",FluxoCaixa10131514191827[[#This Row],[R$ (Valores)]]*-1,FluxoCaixa10131514191827[[#This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IF(FluxoCaixa10131514191827[[#This Row],[Entrada / Saída]]="Saída",FluxoCaixa10131514191827[[#This Row],[R$ (Valores)]]*-1,FluxoCaixa10131514191827[[#This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IF(FluxoCaixa10131514191827[[#This Row],[Entrada / Saída]]="Saída",FluxoCaixa10131514191827[[#This Row],[R$ (Valores)]]*-1,FluxoCaixa10131514191827[[#This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IF(FluxoCaixa10131514191827[[#This Row],[Entrada / Saída]]="Saída",FluxoCaixa10131514191827[[#This Row],[R$ (Valores)]]*-1,FluxoCaixa10131514191827[[#This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IF(FluxoCaixa10131514191827[[#This Row],[Entrada / Saída]]="Saída",FluxoCaixa10131514191827[[#This Row],[R$ (Valores)]]*-1,FluxoCaixa10131514191827[[#This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IF(FluxoCaixa10131514191827[[#This Row],[Entrada / Saída]]="Saída",FluxoCaixa10131514191827[[#This Row],[R$ (Valores)]]*-1,FluxoCaixa10131514191827[[#This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IF(FluxoCaixa10131514191827[[#This Row],[Entrada / Saída]]="Saída",FluxoCaixa10131514191827[[#This Row],[R$ (Valores)]]*-1,FluxoCaixa10131514191827[[#This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IF(FluxoCaixa10131514191827[[#This Row],[Entrada / Saída]]="Saída",FluxoCaixa10131514191827[[#This Row],[R$ (Valores)]]*-1,FluxoCaixa10131514191827[[#This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IF(FluxoCaixa10131514191827[[#This Row],[Entrada / Saída]]="Saída",FluxoCaixa10131514191827[[#This Row],[R$ (Valores)]]*-1,FluxoCaixa10131514191827[[#This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IF(FluxoCaixa10131514191827[[#This Row],[Entrada / Saída]]="Saída",FluxoCaixa10131514191827[[#This Row],[R$ (Valores)]]*-1,FluxoCaixa10131514191827[[#This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IF(FluxoCaixa10131514191827[[#This Row],[Entrada / Saída]]="Saída",FluxoCaixa10131514191827[[#This Row],[R$ (Valores)]]*-1,FluxoCaixa10131514191827[[#This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IF(FluxoCaixa10131514191827[[#This Row],[Entrada / Saída]]="Saída",FluxoCaixa10131514191827[[#This Row],[R$ (Valores)]]*-1,FluxoCaixa10131514191827[[#This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IF(FluxoCaixa10131514191827[[#This Row],[Entrada / Saída]]="Saída",FluxoCaixa10131514191827[[#This Row],[R$ (Valores)]]*-1,FluxoCaixa10131514191827[[#This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IF(FluxoCaixa10131514191827[[#This Row],[Entrada / Saída]]="Saída",FluxoCaixa10131514191827[[#This Row],[R$ (Valores)]]*-1,FluxoCaixa10131514191827[[#This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IF(FluxoCaixa10131514191827[[#This Row],[Entrada / Saída]]="Saída",FluxoCaixa10131514191827[[#This Row],[R$ (Valores)]]*-1,FluxoCaixa10131514191827[[#This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IF(FluxoCaixa10131514191827[[#This Row],[Entrada / Saída]]="Saída",FluxoCaixa10131514191827[[#This Row],[R$ (Valores)]]*-1,FluxoCaixa10131514191827[[#This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IF(FluxoCaixa10131514191827[[#This Row],[Entrada / Saída]]="Saída",FluxoCaixa10131514191827[[#This Row],[R$ (Valores)]]*-1,FluxoCaixa10131514191827[[#This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IF(FluxoCaixa10131514191827[[#This Row],[Entrada / Saída]]="Saída",FluxoCaixa10131514191827[[#This Row],[R$ (Valores)]]*-1,FluxoCaixa10131514191827[[#This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IF(FluxoCaixa10131514191827[[#This Row],[Entrada / Saída]]="Saída",FluxoCaixa10131514191827[[#This Row],[R$ (Valores)]]*-1,FluxoCaixa10131514191827[[#This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IF(FluxoCaixa10131514191827[[#This Row],[Entrada / Saída]]="Saída",FluxoCaixa10131514191827[[#This Row],[R$ (Valores)]]*-1,FluxoCaixa10131514191827[[#This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IF(FluxoCaixa10131514191827[[#This Row],[Entrada / Saída]]="Saída",FluxoCaixa10131514191827[[#This Row],[R$ (Valores)]]*-1,FluxoCaixa10131514191827[[#This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IF(FluxoCaixa10131514191827[[#This Row],[Entrada / Saída]]="Saída",FluxoCaixa10131514191827[[#This Row],[R$ (Valores)]]*-1,FluxoCaixa10131514191827[[#This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IF(FluxoCaixa10131514191827[[#This Row],[Entrada / Saída]]="Saída",FluxoCaixa10131514191827[[#This Row],[R$ (Valores)]]*-1,FluxoCaixa10131514191827[[#This Row],[R$ (Valores)]])</f>
        <v>0</v>
      </c>
    </row>
    <row r="905" spans="2:15">
      <c r="B905" s="42"/>
      <c r="C905" s="42"/>
      <c r="D905" s="4"/>
      <c r="I905" s="96"/>
      <c r="K905" s="53"/>
      <c r="L905" s="53">
        <f>IF(FluxoCaixa10131514191827[[#This Row],[Entrada / Saída]]="Saída",FluxoCaixa10131514191827[[#This Row],[R$ (Valores)]]*-1,FluxoCaixa10131514191827[[#This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IF(FluxoCaixa10131514191827[[#This Row],[Entrada / Saída]]="Saída",FluxoCaixa10131514191827[[#This Row],[R$ (Valores)]]*-1,FluxoCaixa10131514191827[[#This Row],[R$ (Valores)]])</f>
        <v>0</v>
      </c>
      <c r="O906" s="31"/>
    </row>
    <row r="907" spans="2:15">
      <c r="B907" s="42"/>
      <c r="C907" s="42"/>
      <c r="D907" s="4"/>
      <c r="I907" s="96"/>
      <c r="K907" s="53"/>
      <c r="L907" s="53">
        <f>IF(FluxoCaixa10131514191827[[#This Row],[Entrada / Saída]]="Saída",FluxoCaixa10131514191827[[#This Row],[R$ (Valores)]]*-1,FluxoCaixa10131514191827[[#This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IF(FluxoCaixa10131514191827[[#This Row],[Entrada / Saída]]="Saída",FluxoCaixa10131514191827[[#This Row],[R$ (Valores)]]*-1,FluxoCaixa10131514191827[[#This Row],[R$ (Valores)]])</f>
        <v>0</v>
      </c>
      <c r="O908" s="26"/>
    </row>
    <row r="909" spans="2:15">
      <c r="B909" s="42"/>
      <c r="C909" s="42"/>
      <c r="D909" s="4"/>
      <c r="I909" s="96"/>
      <c r="K909" s="53"/>
      <c r="L909" s="53">
        <f>IF(FluxoCaixa10131514191827[[#This Row],[Entrada / Saída]]="Saída",FluxoCaixa10131514191827[[#This Row],[R$ (Valores)]]*-1,FluxoCaixa10131514191827[[#This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IF(FluxoCaixa10131514191827[[#This Row],[Entrada / Saída]]="Saída",FluxoCaixa10131514191827[[#This Row],[R$ (Valores)]]*-1,FluxoCaixa10131514191827[[#This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IF(FluxoCaixa10131514191827[[#This Row],[Entrada / Saída]]="Saída",FluxoCaixa10131514191827[[#This Row],[R$ (Valores)]]*-1,FluxoCaixa10131514191827[[#This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IF(FluxoCaixa10131514191827[[#This Row],[Entrada / Saída]]="Saída",FluxoCaixa10131514191827[[#This Row],[R$ (Valores)]]*-1,FluxoCaixa10131514191827[[#This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IF(FluxoCaixa10131514191827[[#This Row],[Entrada / Saída]]="Saída",FluxoCaixa10131514191827[[#This Row],[R$ (Valores)]]*-1,FluxoCaixa10131514191827[[#This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IF(FluxoCaixa10131514191827[[#This Row],[Entrada / Saída]]="Saída",FluxoCaixa10131514191827[[#This Row],[R$ (Valores)]]*-1,FluxoCaixa10131514191827[[#This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IF(FluxoCaixa10131514191827[[#This Row],[Entrada / Saída]]="Saída",FluxoCaixa10131514191827[[#This Row],[R$ (Valores)]]*-1,FluxoCaixa10131514191827[[#This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IF(FluxoCaixa10131514191827[[#This Row],[Entrada / Saída]]="Saída",FluxoCaixa10131514191827[[#This Row],[R$ (Valores)]]*-1,FluxoCaixa10131514191827[[#This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IF(FluxoCaixa10131514191827[[#This Row],[Entrada / Saída]]="Saída",FluxoCaixa10131514191827[[#This Row],[R$ (Valores)]]*-1,FluxoCaixa10131514191827[[#This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IF(FluxoCaixa10131514191827[[#This Row],[Entrada / Saída]]="Saída",FluxoCaixa10131514191827[[#This Row],[R$ (Valores)]]*-1,FluxoCaixa10131514191827[[#This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IF(FluxoCaixa10131514191827[[#This Row],[Entrada / Saída]]="Saída",FluxoCaixa10131514191827[[#This Row],[R$ (Valores)]]*-1,FluxoCaixa10131514191827[[#This Row],[R$ (Valores)]])</f>
        <v>0</v>
      </c>
    </row>
    <row r="920" spans="2:12">
      <c r="B920" s="42"/>
      <c r="C920" s="42"/>
      <c r="D920" s="4"/>
      <c r="I920" s="96"/>
      <c r="K920" s="53"/>
      <c r="L920" s="53">
        <f>IF(FluxoCaixa10131514191827[[#This Row],[Entrada / Saída]]="Saída",FluxoCaixa10131514191827[[#This Row],[R$ (Valores)]]*-1,FluxoCaixa10131514191827[[#This Row],[R$ (Valores)]])</f>
        <v>0</v>
      </c>
    </row>
    <row r="921" spans="2:12">
      <c r="B921" s="42"/>
      <c r="C921" s="42"/>
      <c r="D921" s="4"/>
      <c r="I921" s="96"/>
      <c r="K921" s="53"/>
      <c r="L921" s="53">
        <f>IF(FluxoCaixa10131514191827[[#This Row],[Entrada / Saída]]="Saída",FluxoCaixa10131514191827[[#This Row],[R$ (Valores)]]*-1,FluxoCaixa10131514191827[[#This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IF(FluxoCaixa10131514191827[[#This Row],[Entrada / Saída]]="Saída",FluxoCaixa10131514191827[[#This Row],[R$ (Valores)]]*-1,FluxoCaixa10131514191827[[#This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IF(FluxoCaixa10131514191827[[#This Row],[Entrada / Saída]]="Saída",FluxoCaixa10131514191827[[#This Row],[R$ (Valores)]]*-1,FluxoCaixa10131514191827[[#This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IF(FluxoCaixa10131514191827[[#This Row],[Entrada / Saída]]="Saída",FluxoCaixa10131514191827[[#This Row],[R$ (Valores)]]*-1,FluxoCaixa10131514191827[[#This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IF(FluxoCaixa10131514191827[[#This Row],[Entrada / Saída]]="Saída",FluxoCaixa10131514191827[[#This Row],[R$ (Valores)]]*-1,FluxoCaixa10131514191827[[#This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IF(FluxoCaixa10131514191827[[#This Row],[Entrada / Saída]]="Saída",FluxoCaixa10131514191827[[#This Row],[R$ (Valores)]]*-1,FluxoCaixa10131514191827[[#This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IF(FluxoCaixa10131514191827[[#This Row],[Entrada / Saída]]="Saída",FluxoCaixa10131514191827[[#This Row],[R$ (Valores)]]*-1,FluxoCaixa10131514191827[[#This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IF(FluxoCaixa10131514191827[[#This Row],[Entrada / Saída]]="Saída",FluxoCaixa10131514191827[[#This Row],[R$ (Valores)]]*-1,FluxoCaixa10131514191827[[#This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IF(FluxoCaixa10131514191827[[#This Row],[Entrada / Saída]]="Saída",FluxoCaixa10131514191827[[#This Row],[R$ (Valores)]]*-1,FluxoCaixa10131514191827[[#This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IF(FluxoCaixa10131514191827[[#This Row],[Entrada / Saída]]="Saída",FluxoCaixa10131514191827[[#This Row],[R$ (Valores)]]*-1,FluxoCaixa10131514191827[[#This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IF(FluxoCaixa10131514191827[[#This Row],[Entrada / Saída]]="Saída",FluxoCaixa10131514191827[[#This Row],[R$ (Valores)]]*-1,FluxoCaixa10131514191827[[#This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IF(FluxoCaixa10131514191827[[#This Row],[Entrada / Saída]]="Saída",FluxoCaixa10131514191827[[#This Row],[R$ (Valores)]]*-1,FluxoCaixa10131514191827[[#This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IF(FluxoCaixa10131514191827[[#This Row],[Entrada / Saída]]="Saída",FluxoCaixa10131514191827[[#This Row],[R$ (Valores)]]*-1,FluxoCaixa10131514191827[[#This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IF(FluxoCaixa10131514191827[[#This Row],[Entrada / Saída]]="Saída",FluxoCaixa10131514191827[[#This Row],[R$ (Valores)]]*-1,FluxoCaixa10131514191827[[#This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IF(FluxoCaixa10131514191827[[#This Row],[Entrada / Saída]]="Saída",FluxoCaixa10131514191827[[#This Row],[R$ (Valores)]]*-1,FluxoCaixa10131514191827[[#This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IF(FluxoCaixa10131514191827[[#This Row],[Entrada / Saída]]="Saída",FluxoCaixa10131514191827[[#This Row],[R$ (Valores)]]*-1,FluxoCaixa10131514191827[[#This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IF(FluxoCaixa10131514191827[[#This Row],[Entrada / Saída]]="Saída",FluxoCaixa10131514191827[[#This Row],[R$ (Valores)]]*-1,FluxoCaixa10131514191827[[#This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IF(FluxoCaixa10131514191827[[#This Row],[Entrada / Saída]]="Saída",FluxoCaixa10131514191827[[#This Row],[R$ (Valores)]]*-1,FluxoCaixa10131514191827[[#This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IF(FluxoCaixa10131514191827[[#This Row],[Entrada / Saída]]="Saída",FluxoCaixa10131514191827[[#This Row],[R$ (Valores)]]*-1,FluxoCaixa10131514191827[[#This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IF(FluxoCaixa10131514191827[[#This Row],[Entrada / Saída]]="Saída",FluxoCaixa10131514191827[[#This Row],[R$ (Valores)]]*-1,FluxoCaixa10131514191827[[#This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IF(FluxoCaixa10131514191827[[#This Row],[Entrada / Saída]]="Saída",FluxoCaixa10131514191827[[#This Row],[R$ (Valores)]]*-1,FluxoCaixa10131514191827[[#This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IF(FluxoCaixa10131514191827[[#This Row],[Entrada / Saída]]="Saída",FluxoCaixa10131514191827[[#This Row],[R$ (Valores)]]*-1,FluxoCaixa10131514191827[[#This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IF(FluxoCaixa10131514191827[[#This Row],[Entrada / Saída]]="Saída",FluxoCaixa10131514191827[[#This Row],[R$ (Valores)]]*-1,FluxoCaixa10131514191827[[#This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IF(FluxoCaixa10131514191827[[#This Row],[Entrada / Saída]]="Saída",FluxoCaixa10131514191827[[#This Row],[R$ (Valores)]]*-1,FluxoCaixa10131514191827[[#This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IF(FluxoCaixa10131514191827[[#This Row],[Entrada / Saída]]="Saída",FluxoCaixa10131514191827[[#This Row],[R$ (Valores)]]*-1,FluxoCaixa10131514191827[[#This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IF(FluxoCaixa10131514191827[[#This Row],[Entrada / Saída]]="Saída",FluxoCaixa10131514191827[[#This Row],[R$ (Valores)]]*-1,FluxoCaixa10131514191827[[#This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IF(FluxoCaixa10131514191827[[#This Row],[Entrada / Saída]]="Saída",FluxoCaixa10131514191827[[#This Row],[R$ (Valores)]]*-1,FluxoCaixa10131514191827[[#This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IF(FluxoCaixa10131514191827[[#This Row],[Entrada / Saída]]="Saída",FluxoCaixa10131514191827[[#This Row],[R$ (Valores)]]*-1,FluxoCaixa10131514191827[[#This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IF(FluxoCaixa10131514191827[[#This Row],[Entrada / Saída]]="Saída",FluxoCaixa10131514191827[[#This Row],[R$ (Valores)]]*-1,FluxoCaixa10131514191827[[#This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IF(FluxoCaixa10131514191827[[#This Row],[Entrada / Saída]]="Saída",FluxoCaixa10131514191827[[#This Row],[R$ (Valores)]]*-1,FluxoCaixa10131514191827[[#This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IF(FluxoCaixa10131514191827[[#This Row],[Entrada / Saída]]="Saída",FluxoCaixa10131514191827[[#This Row],[R$ (Valores)]]*-1,FluxoCaixa10131514191827[[#This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IF(FluxoCaixa10131514191827[[#This Row],[Entrada / Saída]]="Saída",FluxoCaixa10131514191827[[#This Row],[R$ (Valores)]]*-1,FluxoCaixa10131514191827[[#This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IF(FluxoCaixa10131514191827[[#This Row],[Entrada / Saída]]="Saída",FluxoCaixa10131514191827[[#This Row],[R$ (Valores)]]*-1,FluxoCaixa10131514191827[[#This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IF(FluxoCaixa10131514191827[[#This Row],[Entrada / Saída]]="Saída",FluxoCaixa10131514191827[[#This Row],[R$ (Valores)]]*-1,FluxoCaixa10131514191827[[#This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IF(FluxoCaixa10131514191827[[#This Row],[Entrada / Saída]]="Saída",FluxoCaixa10131514191827[[#This Row],[R$ (Valores)]]*-1,FluxoCaixa10131514191827[[#This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IF(FluxoCaixa10131514191827[[#This Row],[Entrada / Saída]]="Saída",FluxoCaixa10131514191827[[#This Row],[R$ (Valores)]]*-1,FluxoCaixa10131514191827[[#This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IF(FluxoCaixa10131514191827[[#This Row],[Entrada / Saída]]="Saída",FluxoCaixa10131514191827[[#This Row],[R$ (Valores)]]*-1,FluxoCaixa10131514191827[[#This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IF(FluxoCaixa10131514191827[[#This Row],[Entrada / Saída]]="Saída",FluxoCaixa10131514191827[[#This Row],[R$ (Valores)]]*-1,FluxoCaixa10131514191827[[#This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IF(FluxoCaixa10131514191827[[#This Row],[Entrada / Saída]]="Saída",FluxoCaixa10131514191827[[#This Row],[R$ (Valores)]]*-1,FluxoCaixa10131514191827[[#This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IF(FluxoCaixa10131514191827[[#This Row],[Entrada / Saída]]="Saída",FluxoCaixa10131514191827[[#This Row],[R$ (Valores)]]*-1,FluxoCaixa10131514191827[[#This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IF(FluxoCaixa10131514191827[[#This Row],[Entrada / Saída]]="Saída",FluxoCaixa10131514191827[[#This Row],[R$ (Valores)]]*-1,FluxoCaixa10131514191827[[#This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IF(FluxoCaixa10131514191827[[#This Row],[Entrada / Saída]]="Saída",FluxoCaixa10131514191827[[#This Row],[R$ (Valores)]]*-1,FluxoCaixa10131514191827[[#This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IF(FluxoCaixa10131514191827[[#This Row],[Entrada / Saída]]="Saída",FluxoCaixa10131514191827[[#This Row],[R$ (Valores)]]*-1,FluxoCaixa10131514191827[[#This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IF(FluxoCaixa10131514191827[[#This Row],[Entrada / Saída]]="Saída",FluxoCaixa10131514191827[[#This Row],[R$ (Valores)]]*-1,FluxoCaixa10131514191827[[#This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IF(FluxoCaixa10131514191827[[#This Row],[Entrada / Saída]]="Saída",FluxoCaixa10131514191827[[#This Row],[R$ (Valores)]]*-1,FluxoCaixa10131514191827[[#This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IF(FluxoCaixa10131514191827[[#This Row],[Entrada / Saída]]="Saída",FluxoCaixa10131514191827[[#This Row],[R$ (Valores)]]*-1,FluxoCaixa10131514191827[[#This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IF(FluxoCaixa10131514191827[[#This Row],[Entrada / Saída]]="Saída",FluxoCaixa10131514191827[[#This Row],[R$ (Valores)]]*-1,FluxoCaixa10131514191827[[#This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IF(FluxoCaixa10131514191827[[#This Row],[Entrada / Saída]]="Saída",FluxoCaixa10131514191827[[#This Row],[R$ (Valores)]]*-1,FluxoCaixa10131514191827[[#This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IF(FluxoCaixa10131514191827[[#This Row],[Entrada / Saída]]="Saída",FluxoCaixa10131514191827[[#This Row],[R$ (Valores)]]*-1,FluxoCaixa10131514191827[[#This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IF(FluxoCaixa10131514191827[[#This Row],[Entrada / Saída]]="Saída",FluxoCaixa10131514191827[[#This Row],[R$ (Valores)]]*-1,FluxoCaixa10131514191827[[#This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IF(FluxoCaixa10131514191827[[#This Row],[Entrada / Saída]]="Saída",FluxoCaixa10131514191827[[#This Row],[R$ (Valores)]]*-1,FluxoCaixa10131514191827[[#This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IF(FluxoCaixa10131514191827[[#This Row],[Entrada / Saída]]="Saída",FluxoCaixa10131514191827[[#This Row],[R$ (Valores)]]*-1,FluxoCaixa10131514191827[[#This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IF(FluxoCaixa10131514191827[[#This Row],[Entrada / Saída]]="Saída",FluxoCaixa10131514191827[[#This Row],[R$ (Valores)]]*-1,FluxoCaixa10131514191827[[#This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IF(FluxoCaixa10131514191827[[#This Row],[Entrada / Saída]]="Saída",FluxoCaixa10131514191827[[#This Row],[R$ (Valores)]]*-1,FluxoCaixa10131514191827[[#This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IF(FluxoCaixa10131514191827[[#This Row],[Entrada / Saída]]="Saída",FluxoCaixa10131514191827[[#This Row],[R$ (Valores)]]*-1,FluxoCaixa10131514191827[[#This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IF(FluxoCaixa10131514191827[[#This Row],[Entrada / Saída]]="Saída",FluxoCaixa10131514191827[[#This Row],[R$ (Valores)]]*-1,FluxoCaixa10131514191827[[#This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IF(FluxoCaixa10131514191827[[#This Row],[Entrada / Saída]]="Saída",FluxoCaixa10131514191827[[#This Row],[R$ (Valores)]]*-1,FluxoCaixa10131514191827[[#This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IF(FluxoCaixa10131514191827[[#This Row],[Entrada / Saída]]="Saída",FluxoCaixa10131514191827[[#This Row],[R$ (Valores)]]*-1,FluxoCaixa10131514191827[[#This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IF(FluxoCaixa10131514191827[[#This Row],[Entrada / Saída]]="Saída",FluxoCaixa10131514191827[[#This Row],[R$ (Valores)]]*-1,FluxoCaixa10131514191827[[#This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IF(FluxoCaixa10131514191827[[#This Row],[Entrada / Saída]]="Saída",FluxoCaixa10131514191827[[#This Row],[R$ (Valores)]]*-1,FluxoCaixa10131514191827[[#This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IF(FluxoCaixa10131514191827[[#This Row],[Entrada / Saída]]="Saída",FluxoCaixa10131514191827[[#This Row],[R$ (Valores)]]*-1,FluxoCaixa10131514191827[[#This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IF(FluxoCaixa10131514191827[[#This Row],[Entrada / Saída]]="Saída",FluxoCaixa10131514191827[[#This Row],[R$ (Valores)]]*-1,FluxoCaixa10131514191827[[#This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IF(FluxoCaixa10131514191827[[#This Row],[Entrada / Saída]]="Saída",FluxoCaixa10131514191827[[#This Row],[R$ (Valores)]]*-1,FluxoCaixa10131514191827[[#This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IF(FluxoCaixa10131514191827[[#This Row],[Entrada / Saída]]="Saída",FluxoCaixa10131514191827[[#This Row],[R$ (Valores)]]*-1,FluxoCaixa10131514191827[[#This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IF(FluxoCaixa10131514191827[[#This Row],[Entrada / Saída]]="Saída",FluxoCaixa10131514191827[[#This Row],[R$ (Valores)]]*-1,FluxoCaixa10131514191827[[#This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IF(FluxoCaixa10131514191827[[#This Row],[Entrada / Saída]]="Saída",FluxoCaixa10131514191827[[#This Row],[R$ (Valores)]]*-1,FluxoCaixa10131514191827[[#This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IF(FluxoCaixa10131514191827[[#This Row],[Entrada / Saída]]="Saída",FluxoCaixa10131514191827[[#This Row],[R$ (Valores)]]*-1,FluxoCaixa10131514191827[[#This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IF(FluxoCaixa10131514191827[[#This Row],[Entrada / Saída]]="Saída",FluxoCaixa10131514191827[[#This Row],[R$ (Valores)]]*-1,FluxoCaixa10131514191827[[#This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IF(FluxoCaixa10131514191827[[#This Row],[Entrada / Saída]]="Saída",FluxoCaixa10131514191827[[#This Row],[R$ (Valores)]]*-1,FluxoCaixa10131514191827[[#This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IF(FluxoCaixa10131514191827[[#This Row],[Entrada / Saída]]="Saída",FluxoCaixa10131514191827[[#This Row],[R$ (Valores)]]*-1,FluxoCaixa10131514191827[[#This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IF(FluxoCaixa10131514191827[[#This Row],[Entrada / Saída]]="Saída",FluxoCaixa10131514191827[[#This Row],[R$ (Valores)]]*-1,FluxoCaixa10131514191827[[#This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IF(FluxoCaixa10131514191827[[#This Row],[Entrada / Saída]]="Saída",FluxoCaixa10131514191827[[#This Row],[R$ (Valores)]]*-1,FluxoCaixa10131514191827[[#This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IF(FluxoCaixa10131514191827[[#This Row],[Entrada / Saída]]="Saída",FluxoCaixa10131514191827[[#This Row],[R$ (Valores)]]*-1,FluxoCaixa10131514191827[[#This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IF(FluxoCaixa10131514191827[[#This Row],[Entrada / Saída]]="Saída",FluxoCaixa10131514191827[[#This Row],[R$ (Valores)]]*-1,FluxoCaixa10131514191827[[#This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IF(FluxoCaixa10131514191827[[#This Row],[Entrada / Saída]]="Saída",FluxoCaixa10131514191827[[#This Row],[R$ (Valores)]]*-1,FluxoCaixa10131514191827[[#This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IF(FluxoCaixa10131514191827[[#This Row],[Entrada / Saída]]="Saída",FluxoCaixa10131514191827[[#This Row],[R$ (Valores)]]*-1,FluxoCaixa10131514191827[[#This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IF(FluxoCaixa10131514191827[[#This Row],[Entrada / Saída]]="Saída",FluxoCaixa10131514191827[[#This Row],[R$ (Valores)]]*-1,FluxoCaixa10131514191827[[#This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IF(FluxoCaixa10131514191827[[#This Row],[Entrada / Saída]]="Saída",FluxoCaixa10131514191827[[#This Row],[R$ (Valores)]]*-1,FluxoCaixa10131514191827[[#This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IF(FluxoCaixa10131514191827[[#This Row],[Entrada / Saída]]="Saída",FluxoCaixa10131514191827[[#This Row],[R$ (Valores)]]*-1,FluxoCaixa10131514191827[[#This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IF(FluxoCaixa10131514191827[[#This Row],[Entrada / Saída]]="Saída",FluxoCaixa10131514191827[[#This Row],[R$ (Valores)]]*-1,FluxoCaixa10131514191827[[#This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IF(FluxoCaixa10131514191827[[#This Row],[Entrada / Saída]]="Saída",FluxoCaixa10131514191827[[#This Row],[R$ (Valores)]]*-1,FluxoCaixa10131514191827[[#This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IF(FluxoCaixa10131514191827[[#This Row],[Entrada / Saída]]="Saída",FluxoCaixa10131514191827[[#This Row],[R$ (Valores)]]*-1,FluxoCaixa10131514191827[[#This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IF(FluxoCaixa10131514191827[[#This Row],[Entrada / Saída]]="Saída",FluxoCaixa10131514191827[[#This Row],[R$ (Valores)]]*-1,FluxoCaixa10131514191827[[#This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IF(FluxoCaixa10131514191827[[#This Row],[Entrada / Saída]]="Saída",FluxoCaixa10131514191827[[#This Row],[R$ (Valores)]]*-1,FluxoCaixa10131514191827[[#This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IF(FluxoCaixa10131514191827[[#This Row],[Entrada / Saída]]="Saída",FluxoCaixa10131514191827[[#This Row],[R$ (Valores)]]*-1,FluxoCaixa10131514191827[[#This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IF(FluxoCaixa10131514191827[[#This Row],[Entrada / Saída]]="Saída",FluxoCaixa10131514191827[[#This Row],[R$ (Valores)]]*-1,FluxoCaixa10131514191827[[#This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IF(FluxoCaixa10131514191827[[#This Row],[Entrada / Saída]]="Saída",FluxoCaixa10131514191827[[#This Row],[R$ (Valores)]]*-1,FluxoCaixa10131514191827[[#This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IF(FluxoCaixa10131514191827[[#This Row],[Entrada / Saída]]="Saída",FluxoCaixa10131514191827[[#This Row],[R$ (Valores)]]*-1,FluxoCaixa10131514191827[[#This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IF(FluxoCaixa10131514191827[[#This Row],[Entrada / Saída]]="Saída",FluxoCaixa10131514191827[[#This Row],[R$ (Valores)]]*-1,FluxoCaixa10131514191827[[#This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IF(FluxoCaixa10131514191827[[#This Row],[Entrada / Saída]]="Saída",FluxoCaixa10131514191827[[#This Row],[R$ (Valores)]]*-1,FluxoCaixa10131514191827[[#This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IF(FluxoCaixa10131514191827[[#This Row],[Entrada / Saída]]="Saída",FluxoCaixa10131514191827[[#This Row],[R$ (Valores)]]*-1,FluxoCaixa10131514191827[[#This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IF(FluxoCaixa10131514191827[[#This Row],[Entrada / Saída]]="Saída",FluxoCaixa10131514191827[[#This Row],[R$ (Valores)]]*-1,FluxoCaixa10131514191827[[#This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IF(FluxoCaixa10131514191827[[#This Row],[Entrada / Saída]]="Saída",FluxoCaixa10131514191827[[#This Row],[R$ (Valores)]]*-1,FluxoCaixa10131514191827[[#This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IF(FluxoCaixa10131514191827[[#This Row],[Entrada / Saída]]="Saída",FluxoCaixa10131514191827[[#This Row],[R$ (Valores)]]*-1,FluxoCaixa10131514191827[[#This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IF(FluxoCaixa10131514191827[[#This Row],[Entrada / Saída]]="Saída",FluxoCaixa10131514191827[[#This Row],[R$ (Valores)]]*-1,FluxoCaixa10131514191827[[#This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IF(FluxoCaixa10131514191827[[#This Row],[Entrada / Saída]]="Saída",FluxoCaixa10131514191827[[#This Row],[R$ (Valores)]]*-1,FluxoCaixa10131514191827[[#This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IF(FluxoCaixa10131514191827[[#This Row],[Entrada / Saída]]="Saída",FluxoCaixa10131514191827[[#This Row],[R$ (Valores)]]*-1,FluxoCaixa10131514191827[[#This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IF(FluxoCaixa10131514191827[[#This Row],[Entrada / Saída]]="Saída",FluxoCaixa10131514191827[[#This Row],[R$ (Valores)]]*-1,FluxoCaixa10131514191827[[#This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IF(FluxoCaixa10131514191827[[#This Row],[Entrada / Saída]]="Saída",FluxoCaixa10131514191827[[#This Row],[R$ (Valores)]]*-1,FluxoCaixa10131514191827[[#This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IF(FluxoCaixa10131514191827[[#This Row],[Entrada / Saída]]="Saída",FluxoCaixa10131514191827[[#This Row],[R$ (Valores)]]*-1,FluxoCaixa10131514191827[[#This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IF(FluxoCaixa10131514191827[[#This Row],[Entrada / Saída]]="Saída",FluxoCaixa10131514191827[[#This Row],[R$ (Valores)]]*-1,FluxoCaixa10131514191827[[#This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IF(FluxoCaixa10131514191827[[#This Row],[Entrada / Saída]]="Saída",FluxoCaixa10131514191827[[#This Row],[R$ (Valores)]]*-1,FluxoCaixa10131514191827[[#This Row],[R$ (Valores)]])</f>
        <v>0</v>
      </c>
    </row>
    <row r="1023" spans="2:12">
      <c r="B1023" s="42"/>
      <c r="C1023" s="42"/>
      <c r="D1023" s="4"/>
      <c r="I1023" s="96"/>
      <c r="K1023" s="53"/>
      <c r="L1023" s="5">
        <f>IF(FluxoCaixa10131514191827[[#This Row],[Entrada / Saída]]="Saída",FluxoCaixa10131514191827[[#This Row],[R$ (Valores)]]*-1,FluxoCaixa10131514191827[[#This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IF(FluxoCaixa10131514191827[[#This Row],[Entrada / Saída]]="Saída",FluxoCaixa10131514191827[[#This Row],[R$ (Valores)]]*-1,FluxoCaixa10131514191827[[#This Row],[R$ (Valores)]])</f>
        <v>0</v>
      </c>
    </row>
    <row r="1025" spans="2:12">
      <c r="B1025" s="42"/>
      <c r="C1025" s="42"/>
      <c r="D1025" s="4"/>
      <c r="I1025" s="96"/>
      <c r="K1025" s="53"/>
      <c r="L1025" s="53">
        <f>IF(FluxoCaixa10131514191827[[#This Row],[Entrada / Saída]]="Saída",FluxoCaixa10131514191827[[#This Row],[R$ (Valores)]]*-1,FluxoCaixa10131514191827[[#This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IF(FluxoCaixa10131514191827[[#This Row],[Entrada / Saída]]="Saída",FluxoCaixa10131514191827[[#This Row],[R$ (Valores)]]*-1,FluxoCaixa10131514191827[[#This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IF(FluxoCaixa10131514191827[[#This Row],[Entrada / Saída]]="Saída",FluxoCaixa10131514191827[[#This Row],[R$ (Valores)]]*-1,FluxoCaixa10131514191827[[#This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IF(FluxoCaixa10131514191827[[#This Row],[Entrada / Saída]]="Saída",FluxoCaixa10131514191827[[#This Row],[R$ (Valores)]]*-1,FluxoCaixa10131514191827[[#This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IF(FluxoCaixa10131514191827[[#This Row],[Entrada / Saída]]="Saída",FluxoCaixa10131514191827[[#This Row],[R$ (Valores)]]*-1,FluxoCaixa10131514191827[[#This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IF(FluxoCaixa10131514191827[[#This Row],[Entrada / Saída]]="Saída",FluxoCaixa10131514191827[[#This Row],[R$ (Valores)]]*-1,FluxoCaixa10131514191827[[#This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IF(FluxoCaixa10131514191827[[#This Row],[Entrada / Saída]]="Saída",FluxoCaixa10131514191827[[#This Row],[R$ (Valores)]]*-1,FluxoCaixa10131514191827[[#This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IF(FluxoCaixa10131514191827[[#This Row],[Entrada / Saída]]="Saída",FluxoCaixa10131514191827[[#This Row],[R$ (Valores)]]*-1,FluxoCaixa10131514191827[[#This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IF(FluxoCaixa10131514191827[[#This Row],[Entrada / Saída]]="Saída",FluxoCaixa10131514191827[[#This Row],[R$ (Valores)]]*-1,FluxoCaixa10131514191827[[#This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IF(FluxoCaixa10131514191827[[#This Row],[Entrada / Saída]]="Saída",FluxoCaixa10131514191827[[#This Row],[R$ (Valores)]]*-1,FluxoCaixa10131514191827[[#This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IF(FluxoCaixa10131514191827[[#This Row],[Entrada / Saída]]="Saída",FluxoCaixa10131514191827[[#This Row],[R$ (Valores)]]*-1,FluxoCaixa10131514191827[[#This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IF(FluxoCaixa10131514191827[[#This Row],[Entrada / Saída]]="Saída",FluxoCaixa10131514191827[[#This Row],[R$ (Valores)]]*-1,FluxoCaixa10131514191827[[#This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IF(FluxoCaixa10131514191827[[#This Row],[Entrada / Saída]]="Saída",FluxoCaixa10131514191827[[#This Row],[R$ (Valores)]]*-1,FluxoCaixa10131514191827[[#This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IF(FluxoCaixa10131514191827[[#This Row],[Entrada / Saída]]="Saída",FluxoCaixa10131514191827[[#This Row],[R$ (Valores)]]*-1,FluxoCaixa10131514191827[[#This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IF(FluxoCaixa10131514191827[[#This Row],[Entrada / Saída]]="Saída",FluxoCaixa10131514191827[[#This Row],[R$ (Valores)]]*-1,FluxoCaixa10131514191827[[#This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IF(FluxoCaixa10131514191827[[#This Row],[Entrada / Saída]]="Saída",FluxoCaixa10131514191827[[#This Row],[R$ (Valores)]]*-1,FluxoCaixa10131514191827[[#This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IF(FluxoCaixa10131514191827[[#This Row],[Entrada / Saída]]="Saída",FluxoCaixa10131514191827[[#This Row],[R$ (Valores)]]*-1,FluxoCaixa10131514191827[[#This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IF(FluxoCaixa10131514191827[[#This Row],[Entrada / Saída]]="Saída",FluxoCaixa10131514191827[[#This Row],[R$ (Valores)]]*-1,FluxoCaixa10131514191827[[#This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IF(FluxoCaixa10131514191827[[#This Row],[Entrada / Saída]]="Saída",FluxoCaixa10131514191827[[#This Row],[R$ (Valores)]]*-1,FluxoCaixa10131514191827[[#This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IF(FluxoCaixa10131514191827[[#This Row],[Entrada / Saída]]="Saída",FluxoCaixa10131514191827[[#This Row],[R$ (Valores)]]*-1,FluxoCaixa10131514191827[[#This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IF(FluxoCaixa10131514191827[[#This Row],[Entrada / Saída]]="Saída",FluxoCaixa10131514191827[[#This Row],[R$ (Valores)]]*-1,FluxoCaixa10131514191827[[#This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IF(FluxoCaixa10131514191827[[#This Row],[Entrada / Saída]]="Saída",FluxoCaixa10131514191827[[#This Row],[R$ (Valores)]]*-1,FluxoCaixa10131514191827[[#This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IF(FluxoCaixa10131514191827[[#This Row],[Entrada / Saída]]="Saída",FluxoCaixa10131514191827[[#This Row],[R$ (Valores)]]*-1,FluxoCaixa10131514191827[[#This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IF(FluxoCaixa10131514191827[[#This Row],[Entrada / Saída]]="Saída",FluxoCaixa10131514191827[[#This Row],[R$ (Valores)]]*-1,FluxoCaixa10131514191827[[#This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IF(FluxoCaixa10131514191827[[#This Row],[Entrada / Saída]]="Saída",FluxoCaixa10131514191827[[#This Row],[R$ (Valores)]]*-1,FluxoCaixa10131514191827[[#This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IF(FluxoCaixa10131514191827[[#This Row],[Entrada / Saída]]="Saída",FluxoCaixa10131514191827[[#This Row],[R$ (Valores)]]*-1,FluxoCaixa10131514191827[[#This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IF(FluxoCaixa10131514191827[[#This Row],[Entrada / Saída]]="Saída",FluxoCaixa10131514191827[[#This Row],[R$ (Valores)]]*-1,FluxoCaixa10131514191827[[#This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IF(FluxoCaixa10131514191827[[#This Row],[Entrada / Saída]]="Saída",FluxoCaixa10131514191827[[#This Row],[R$ (Valores)]]*-1,FluxoCaixa10131514191827[[#This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IF(FluxoCaixa10131514191827[[#This Row],[Entrada / Saída]]="Saída",FluxoCaixa10131514191827[[#This Row],[R$ (Valores)]]*-1,FluxoCaixa10131514191827[[#This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IF(FluxoCaixa10131514191827[[#This Row],[Entrada / Saída]]="Saída",FluxoCaixa10131514191827[[#This Row],[R$ (Valores)]]*-1,FluxoCaixa10131514191827[[#This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IF(FluxoCaixa10131514191827[[#This Row],[Entrada / Saída]]="Saída",FluxoCaixa10131514191827[[#This Row],[R$ (Valores)]]*-1,FluxoCaixa10131514191827[[#This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IF(FluxoCaixa10131514191827[[#This Row],[Entrada / Saída]]="Saída",FluxoCaixa10131514191827[[#This Row],[R$ (Valores)]]*-1,FluxoCaixa10131514191827[[#This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IF(FluxoCaixa10131514191827[[#This Row],[Entrada / Saída]]="Saída",FluxoCaixa10131514191827[[#This Row],[R$ (Valores)]]*-1,FluxoCaixa10131514191827[[#This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IF(FluxoCaixa10131514191827[[#This Row],[Entrada / Saída]]="Saída",FluxoCaixa10131514191827[[#This Row],[R$ (Valores)]]*-1,FluxoCaixa10131514191827[[#This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IF(FluxoCaixa10131514191827[[#This Row],[Entrada / Saída]]="Saída",FluxoCaixa10131514191827[[#This Row],[R$ (Valores)]]*-1,FluxoCaixa10131514191827[[#This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IF(FluxoCaixa10131514191827[[#This Row],[Entrada / Saída]]="Saída",FluxoCaixa10131514191827[[#This Row],[R$ (Valores)]]*-1,FluxoCaixa10131514191827[[#This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IF(FluxoCaixa10131514191827[[#This Row],[Entrada / Saída]]="Saída",FluxoCaixa10131514191827[[#This Row],[R$ (Valores)]]*-1,FluxoCaixa10131514191827[[#This Row],[R$ (Valores)]])</f>
        <v>0</v>
      </c>
    </row>
    <row r="1062" spans="2:12">
      <c r="B1062" s="42"/>
      <c r="C1062" s="42"/>
      <c r="D1062" s="4"/>
      <c r="I1062" s="96"/>
      <c r="K1062" s="53"/>
      <c r="L1062" s="5">
        <f>IF(FluxoCaixa10131514191827[[#This Row],[Entrada / Saída]]="Saída",FluxoCaixa10131514191827[[#This Row],[R$ (Valores)]]*-1,FluxoCaixa10131514191827[[#This Row],[R$ (Valores)]])</f>
        <v>0</v>
      </c>
    </row>
    <row r="1063" spans="2:12">
      <c r="B1063" s="42"/>
      <c r="C1063" s="42"/>
      <c r="D1063" s="4"/>
      <c r="I1063" s="96"/>
      <c r="K1063" s="53"/>
      <c r="L1063" s="5">
        <f>IF(FluxoCaixa10131514191827[[#This Row],[Entrada / Saída]]="Saída",FluxoCaixa10131514191827[[#This Row],[R$ (Valores)]]*-1,FluxoCaixa10131514191827[[#This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IF(FluxoCaixa10131514191827[[#This Row],[Entrada / Saída]]="Saída",FluxoCaixa10131514191827[[#This Row],[R$ (Valores)]]*-1,FluxoCaixa10131514191827[[#This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IF(FluxoCaixa10131514191827[[#This Row],[Entrada / Saída]]="Saída",FluxoCaixa10131514191827[[#This Row],[R$ (Valores)]]*-1,FluxoCaixa10131514191827[[#This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IF(FluxoCaixa10131514191827[[#This Row],[Entrada / Saída]]="Saída",FluxoCaixa10131514191827[[#This Row],[R$ (Valores)]]*-1,FluxoCaixa10131514191827[[#This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IF(FluxoCaixa10131514191827[[#This Row],[Entrada / Saída]]="Saída",FluxoCaixa10131514191827[[#This Row],[R$ (Valores)]]*-1,FluxoCaixa10131514191827[[#This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IF(FluxoCaixa10131514191827[[#This Row],[Entrada / Saída]]="Saída",FluxoCaixa10131514191827[[#This Row],[R$ (Valores)]]*-1,FluxoCaixa10131514191827[[#This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IF(FluxoCaixa10131514191827[[#This Row],[Entrada / Saída]]="Saída",FluxoCaixa10131514191827[[#This Row],[R$ (Valores)]]*-1,FluxoCaixa10131514191827[[#This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IF(FluxoCaixa10131514191827[[#This Row],[Entrada / Saída]]="Saída",FluxoCaixa10131514191827[[#This Row],[R$ (Valores)]]*-1,FluxoCaixa10131514191827[[#This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IF(FluxoCaixa10131514191827[[#This Row],[Entrada / Saída]]="Saída",FluxoCaixa10131514191827[[#This Row],[R$ (Valores)]]*-1,FluxoCaixa10131514191827[[#This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IF(FluxoCaixa10131514191827[[#This Row],[Entrada / Saída]]="Saída",FluxoCaixa10131514191827[[#This Row],[R$ (Valores)]]*-1,FluxoCaixa10131514191827[[#This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IF(FluxoCaixa10131514191827[[#This Row],[Entrada / Saída]]="Saída",FluxoCaixa10131514191827[[#This Row],[R$ (Valores)]]*-1,FluxoCaixa10131514191827[[#This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IF(FluxoCaixa10131514191827[[#This Row],[Entrada / Saída]]="Saída",FluxoCaixa10131514191827[[#This Row],[R$ (Valores)]]*-1,FluxoCaixa10131514191827[[#This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IF(FluxoCaixa10131514191827[[#This Row],[Entrada / Saída]]="Saída",FluxoCaixa10131514191827[[#This Row],[R$ (Valores)]]*-1,FluxoCaixa10131514191827[[#This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IF(FluxoCaixa10131514191827[[#This Row],[Entrada / Saída]]="Saída",FluxoCaixa10131514191827[[#This Row],[R$ (Valores)]]*-1,FluxoCaixa10131514191827[[#This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IF(FluxoCaixa10131514191827[[#This Row],[Entrada / Saída]]="Saída",FluxoCaixa10131514191827[[#This Row],[R$ (Valores)]]*-1,FluxoCaixa10131514191827[[#This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IF(FluxoCaixa10131514191827[[#This Row],[Entrada / Saída]]="Saída",FluxoCaixa10131514191827[[#This Row],[R$ (Valores)]]*-1,FluxoCaixa10131514191827[[#This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IF(FluxoCaixa10131514191827[[#This Row],[Entrada / Saída]]="Saída",FluxoCaixa10131514191827[[#This Row],[R$ (Valores)]]*-1,FluxoCaixa10131514191827[[#This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IF(FluxoCaixa10131514191827[[#This Row],[Entrada / Saída]]="Saída",FluxoCaixa10131514191827[[#This Row],[R$ (Valores)]]*-1,FluxoCaixa10131514191827[[#This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IF(FluxoCaixa10131514191827[[#This Row],[Entrada / Saída]]="Saída",FluxoCaixa10131514191827[[#This Row],[R$ (Valores)]]*-1,FluxoCaixa10131514191827[[#This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IF(FluxoCaixa10131514191827[[#This Row],[Entrada / Saída]]="Saída",FluxoCaixa10131514191827[[#This Row],[R$ (Valores)]]*-1,FluxoCaixa10131514191827[[#This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IF(FluxoCaixa10131514191827[[#This Row],[Entrada / Saída]]="Saída",FluxoCaixa10131514191827[[#This Row],[R$ (Valores)]]*-1,FluxoCaixa10131514191827[[#This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IF(FluxoCaixa10131514191827[[#This Row],[Entrada / Saída]]="Saída",FluxoCaixa10131514191827[[#This Row],[R$ (Valores)]]*-1,FluxoCaixa10131514191827[[#This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IF(FluxoCaixa10131514191827[[#This Row],[Entrada / Saída]]="Saída",FluxoCaixa10131514191827[[#This Row],[R$ (Valores)]]*-1,FluxoCaixa10131514191827[[#This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IF(FluxoCaixa10131514191827[[#This Row],[Entrada / Saída]]="Saída",FluxoCaixa10131514191827[[#This Row],[R$ (Valores)]]*-1,FluxoCaixa10131514191827[[#This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IF(FluxoCaixa10131514191827[[#This Row],[Entrada / Saída]]="Saída",FluxoCaixa10131514191827[[#This Row],[R$ (Valores)]]*-1,FluxoCaixa10131514191827[[#This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IF(FluxoCaixa10131514191827[[#This Row],[Entrada / Saída]]="Saída",FluxoCaixa10131514191827[[#This Row],[R$ (Valores)]]*-1,FluxoCaixa10131514191827[[#This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IF(FluxoCaixa10131514191827[[#This Row],[Entrada / Saída]]="Saída",FluxoCaixa10131514191827[[#This Row],[R$ (Valores)]]*-1,FluxoCaixa10131514191827[[#This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IF(FluxoCaixa10131514191827[[#This Row],[Entrada / Saída]]="Saída",FluxoCaixa10131514191827[[#This Row],[R$ (Valores)]]*-1,FluxoCaixa10131514191827[[#This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IF(FluxoCaixa10131514191827[[#This Row],[Entrada / Saída]]="Saída",FluxoCaixa10131514191827[[#This Row],[R$ (Valores)]]*-1,FluxoCaixa10131514191827[[#This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IF(FluxoCaixa10131514191827[[#This Row],[Entrada / Saída]]="Saída",FluxoCaixa10131514191827[[#This Row],[R$ (Valores)]]*-1,FluxoCaixa10131514191827[[#This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IF(FluxoCaixa10131514191827[[#This Row],[Entrada / Saída]]="Saída",FluxoCaixa10131514191827[[#This Row],[R$ (Valores)]]*-1,FluxoCaixa10131514191827[[#This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IF(FluxoCaixa10131514191827[[#This Row],[Entrada / Saída]]="Saída",FluxoCaixa10131514191827[[#This Row],[R$ (Valores)]]*-1,FluxoCaixa10131514191827[[#This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IF(FluxoCaixa10131514191827[[#This Row],[Entrada / Saída]]="Saída",FluxoCaixa10131514191827[[#This Row],[R$ (Valores)]]*-1,FluxoCaixa10131514191827[[#This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IF(FluxoCaixa10131514191827[[#This Row],[Entrada / Saída]]="Saída",FluxoCaixa10131514191827[[#This Row],[R$ (Valores)]]*-1,FluxoCaixa10131514191827[[#This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IF(FluxoCaixa10131514191827[[#This Row],[Entrada / Saída]]="Saída",FluxoCaixa10131514191827[[#This Row],[R$ (Valores)]]*-1,FluxoCaixa10131514191827[[#This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IF(FluxoCaixa10131514191827[[#This Row],[Entrada / Saída]]="Saída",FluxoCaixa10131514191827[[#This Row],[R$ (Valores)]]*-1,FluxoCaixa10131514191827[[#This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IF(FluxoCaixa10131514191827[[#This Row],[Entrada / Saída]]="Saída",FluxoCaixa10131514191827[[#This Row],[R$ (Valores)]]*-1,FluxoCaixa10131514191827[[#This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IF(FluxoCaixa10131514191827[[#This Row],[Entrada / Saída]]="Saída",FluxoCaixa10131514191827[[#This Row],[R$ (Valores)]]*-1,FluxoCaixa10131514191827[[#This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IF(FluxoCaixa10131514191827[[#This Row],[Entrada / Saída]]="Saída",FluxoCaixa10131514191827[[#This Row],[R$ (Valores)]]*-1,FluxoCaixa10131514191827[[#This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IF(FluxoCaixa10131514191827[[#This Row],[Entrada / Saída]]="Saída",FluxoCaixa10131514191827[[#This Row],[R$ (Valores)]]*-1,FluxoCaixa10131514191827[[#This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IF(FluxoCaixa10131514191827[[#This Row],[Entrada / Saída]]="Saída",FluxoCaixa10131514191827[[#This Row],[R$ (Valores)]]*-1,FluxoCaixa10131514191827[[#This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IF(FluxoCaixa10131514191827[[#This Row],[Entrada / Saída]]="Saída",FluxoCaixa10131514191827[[#This Row],[R$ (Valores)]]*-1,FluxoCaixa10131514191827[[#This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IF(FluxoCaixa10131514191827[[#This Row],[Entrada / Saída]]="Saída",FluxoCaixa10131514191827[[#This Row],[R$ (Valores)]]*-1,FluxoCaixa10131514191827[[#This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IF(FluxoCaixa10131514191827[[#This Row],[Entrada / Saída]]="Saída",FluxoCaixa10131514191827[[#This Row],[R$ (Valores)]]*-1,FluxoCaixa10131514191827[[#This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IF(FluxoCaixa10131514191827[[#This Row],[Entrada / Saída]]="Saída",FluxoCaixa10131514191827[[#This Row],[R$ (Valores)]]*-1,FluxoCaixa10131514191827[[#This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IF(FluxoCaixa10131514191827[[#This Row],[Entrada / Saída]]="Saída",FluxoCaixa10131514191827[[#This Row],[R$ (Valores)]]*-1,FluxoCaixa10131514191827[[#This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IF(FluxoCaixa10131514191827[[#This Row],[Entrada / Saída]]="Saída",FluxoCaixa10131514191827[[#This Row],[R$ (Valores)]]*-1,FluxoCaixa10131514191827[[#This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IF(FluxoCaixa10131514191827[[#This Row],[Entrada / Saída]]="Saída",FluxoCaixa10131514191827[[#This Row],[R$ (Valores)]]*-1,FluxoCaixa10131514191827[[#This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IF(FluxoCaixa10131514191827[[#This Row],[Entrada / Saída]]="Saída",FluxoCaixa10131514191827[[#This Row],[R$ (Valores)]]*-1,FluxoCaixa10131514191827[[#This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IF(FluxoCaixa10131514191827[[#This Row],[Entrada / Saída]]="Saída",FluxoCaixa10131514191827[[#This Row],[R$ (Valores)]]*-1,FluxoCaixa10131514191827[[#This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IF(FluxoCaixa10131514191827[[#This Row],[Entrada / Saída]]="Saída",FluxoCaixa10131514191827[[#This Row],[R$ (Valores)]]*-1,FluxoCaixa10131514191827[[#This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IF(FluxoCaixa10131514191827[[#This Row],[Entrada / Saída]]="Saída",FluxoCaixa10131514191827[[#This Row],[R$ (Valores)]]*-1,FluxoCaixa10131514191827[[#This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IF(FluxoCaixa10131514191827[[#This Row],[Entrada / Saída]]="Saída",FluxoCaixa10131514191827[[#This Row],[R$ (Valores)]]*-1,FluxoCaixa10131514191827[[#This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IF(FluxoCaixa10131514191827[[#This Row],[Entrada / Saída]]="Saída",FluxoCaixa10131514191827[[#This Row],[R$ (Valores)]]*-1,FluxoCaixa10131514191827[[#This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IF(FluxoCaixa10131514191827[[#This Row],[Entrada / Saída]]="Saída",FluxoCaixa10131514191827[[#This Row],[R$ (Valores)]]*-1,FluxoCaixa10131514191827[[#This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IF(FluxoCaixa10131514191827[[#This Row],[Entrada / Saída]]="Saída",FluxoCaixa10131514191827[[#This Row],[R$ (Valores)]]*-1,FluxoCaixa10131514191827[[#This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IF(FluxoCaixa10131514191827[[#This Row],[Entrada / Saída]]="Saída",FluxoCaixa10131514191827[[#This Row],[R$ (Valores)]]*-1,FluxoCaixa10131514191827[[#This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IF(FluxoCaixa10131514191827[[#This Row],[Entrada / Saída]]="Saída",FluxoCaixa10131514191827[[#This Row],[R$ (Valores)]]*-1,FluxoCaixa10131514191827[[#This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IF(FluxoCaixa10131514191827[[#This Row],[Entrada / Saída]]="Saída",FluxoCaixa10131514191827[[#This Row],[R$ (Valores)]]*-1,FluxoCaixa10131514191827[[#This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IF(FluxoCaixa10131514191827[[#This Row],[Entrada / Saída]]="Saída",FluxoCaixa10131514191827[[#This Row],[R$ (Valores)]]*-1,FluxoCaixa10131514191827[[#This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IF(FluxoCaixa10131514191827[[#This Row],[Entrada / Saída]]="Saída",FluxoCaixa10131514191827[[#This Row],[R$ (Valores)]]*-1,FluxoCaixa10131514191827[[#This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IF(FluxoCaixa10131514191827[[#This Row],[Entrada / Saída]]="Saída",FluxoCaixa10131514191827[[#This Row],[R$ (Valores)]]*-1,FluxoCaixa10131514191827[[#This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IF(FluxoCaixa10131514191827[[#This Row],[Entrada / Saída]]="Saída",FluxoCaixa10131514191827[[#This Row],[R$ (Valores)]]*-1,FluxoCaixa10131514191827[[#This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IF(FluxoCaixa10131514191827[[#This Row],[Entrada / Saída]]="Saída",FluxoCaixa10131514191827[[#This Row],[R$ (Valores)]]*-1,FluxoCaixa10131514191827[[#This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IF(FluxoCaixa10131514191827[[#This Row],[Entrada / Saída]]="Saída",FluxoCaixa10131514191827[[#This Row],[R$ (Valores)]]*-1,FluxoCaixa10131514191827[[#This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IF(FluxoCaixa10131514191827[[#This Row],[Entrada / Saída]]="Saída",FluxoCaixa10131514191827[[#This Row],[R$ (Valores)]]*-1,FluxoCaixa10131514191827[[#This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IF(FluxoCaixa10131514191827[[#This Row],[Entrada / Saída]]="Saída",FluxoCaixa10131514191827[[#This Row],[R$ (Valores)]]*-1,FluxoCaixa10131514191827[[#This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IF(FluxoCaixa10131514191827[[#This Row],[Entrada / Saída]]="Saída",FluxoCaixa10131514191827[[#This Row],[R$ (Valores)]]*-1,FluxoCaixa10131514191827[[#This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IF(FluxoCaixa10131514191827[[#This Row],[Entrada / Saída]]="Saída",FluxoCaixa10131514191827[[#This Row],[R$ (Valores)]]*-1,FluxoCaixa10131514191827[[#This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IF(FluxoCaixa10131514191827[[#This Row],[Entrada / Saída]]="Saída",FluxoCaixa10131514191827[[#This Row],[R$ (Valores)]]*-1,FluxoCaixa10131514191827[[#This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IF(FluxoCaixa10131514191827[[#This Row],[Entrada / Saída]]="Saída",FluxoCaixa10131514191827[[#This Row],[R$ (Valores)]]*-1,FluxoCaixa10131514191827[[#This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IF(FluxoCaixa10131514191827[[#This Row],[Entrada / Saída]]="Saída",FluxoCaixa10131514191827[[#This Row],[R$ (Valores)]]*-1,FluxoCaixa10131514191827[[#This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IF(FluxoCaixa10131514191827[[#This Row],[Entrada / Saída]]="Saída",FluxoCaixa10131514191827[[#This Row],[R$ (Valores)]]*-1,FluxoCaixa10131514191827[[#This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IF(FluxoCaixa10131514191827[[#This Row],[Entrada / Saída]]="Saída",FluxoCaixa10131514191827[[#This Row],[R$ (Valores)]]*-1,FluxoCaixa10131514191827[[#This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IF(FluxoCaixa10131514191827[[#This Row],[Entrada / Saída]]="Saída",FluxoCaixa10131514191827[[#This Row],[R$ (Valores)]]*-1,FluxoCaixa10131514191827[[#This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IF(FluxoCaixa10131514191827[[#This Row],[Entrada / Saída]]="Saída",FluxoCaixa10131514191827[[#This Row],[R$ (Valores)]]*-1,FluxoCaixa10131514191827[[#This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IF(FluxoCaixa10131514191827[[#This Row],[Entrada / Saída]]="Saída",FluxoCaixa10131514191827[[#This Row],[R$ (Valores)]]*-1,FluxoCaixa10131514191827[[#This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IF(FluxoCaixa10131514191827[[#This Row],[Entrada / Saída]]="Saída",FluxoCaixa10131514191827[[#This Row],[R$ (Valores)]]*-1,FluxoCaixa10131514191827[[#This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IF(FluxoCaixa10131514191827[[#This Row],[Entrada / Saída]]="Saída",FluxoCaixa10131514191827[[#This Row],[R$ (Valores)]]*-1,FluxoCaixa10131514191827[[#This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IF(FluxoCaixa10131514191827[[#This Row],[Entrada / Saída]]="Saída",FluxoCaixa10131514191827[[#This Row],[R$ (Valores)]]*-1,FluxoCaixa10131514191827[[#This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IF(FluxoCaixa10131514191827[[#This Row],[Entrada / Saída]]="Saída",FluxoCaixa10131514191827[[#This Row],[R$ (Valores)]]*-1,FluxoCaixa10131514191827[[#This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IF(FluxoCaixa10131514191827[[#This Row],[Entrada / Saída]]="Saída",FluxoCaixa10131514191827[[#This Row],[R$ (Valores)]]*-1,FluxoCaixa10131514191827[[#This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IF(FluxoCaixa10131514191827[[#This Row],[Entrada / Saída]]="Saída",FluxoCaixa10131514191827[[#This Row],[R$ (Valores)]]*-1,FluxoCaixa10131514191827[[#This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IF(FluxoCaixa10131514191827[[#This Row],[Entrada / Saída]]="Saída",FluxoCaixa10131514191827[[#This Row],[R$ (Valores)]]*-1,FluxoCaixa10131514191827[[#This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IF(FluxoCaixa10131514191827[[#This Row],[Entrada / Saída]]="Saída",FluxoCaixa10131514191827[[#This Row],[R$ (Valores)]]*-1,FluxoCaixa10131514191827[[#This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IF(FluxoCaixa10131514191827[[#This Row],[Entrada / Saída]]="Saída",FluxoCaixa10131514191827[[#This Row],[R$ (Valores)]]*-1,FluxoCaixa10131514191827[[#This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IF(FluxoCaixa10131514191827[[#This Row],[Entrada / Saída]]="Saída",FluxoCaixa10131514191827[[#This Row],[R$ (Valores)]]*-1,FluxoCaixa10131514191827[[#This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IF(FluxoCaixa10131514191827[[#This Row],[Entrada / Saída]]="Saída",FluxoCaixa10131514191827[[#This Row],[R$ (Valores)]]*-1,FluxoCaixa10131514191827[[#This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IF(FluxoCaixa10131514191827[[#This Row],[Entrada / Saída]]="Saída",FluxoCaixa10131514191827[[#This Row],[R$ (Valores)]]*-1,FluxoCaixa10131514191827[[#This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IF(FluxoCaixa10131514191827[[#This Row],[Entrada / Saída]]="Saída",FluxoCaixa10131514191827[[#This Row],[R$ (Valores)]]*-1,FluxoCaixa10131514191827[[#This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IF(FluxoCaixa10131514191827[[#This Row],[Entrada / Saída]]="Saída",FluxoCaixa10131514191827[[#This Row],[R$ (Valores)]]*-1,FluxoCaixa10131514191827[[#This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IF(FluxoCaixa10131514191827[[#This Row],[Entrada / Saída]]="Saída",FluxoCaixa10131514191827[[#This Row],[R$ (Valores)]]*-1,FluxoCaixa10131514191827[[#This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IF(FluxoCaixa10131514191827[[#This Row],[Entrada / Saída]]="Saída",FluxoCaixa10131514191827[[#This Row],[R$ (Valores)]]*-1,FluxoCaixa10131514191827[[#This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IF(FluxoCaixa10131514191827[[#This Row],[Entrada / Saída]]="Saída",FluxoCaixa10131514191827[[#This Row],[R$ (Valores)]]*-1,FluxoCaixa10131514191827[[#This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IF(FluxoCaixa10131514191827[[#This Row],[Entrada / Saída]]="Saída",FluxoCaixa10131514191827[[#This Row],[R$ (Valores)]]*-1,FluxoCaixa10131514191827[[#This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IF(FluxoCaixa10131514191827[[#This Row],[Entrada / Saída]]="Saída",FluxoCaixa10131514191827[[#This Row],[R$ (Valores)]]*-1,FluxoCaixa10131514191827[[#This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IF(FluxoCaixa10131514191827[[#This Row],[Entrada / Saída]]="Saída",FluxoCaixa10131514191827[[#This Row],[R$ (Valores)]]*-1,FluxoCaixa10131514191827[[#This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IF(FluxoCaixa10131514191827[[#This Row],[Entrada / Saída]]="Saída",FluxoCaixa10131514191827[[#This Row],[R$ (Valores)]]*-1,FluxoCaixa10131514191827[[#This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IF(FluxoCaixa10131514191827[[#This Row],[Entrada / Saída]]="Saída",FluxoCaixa10131514191827[[#This Row],[R$ (Valores)]]*-1,FluxoCaixa10131514191827[[#This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IF(FluxoCaixa10131514191827[[#This Row],[Entrada / Saída]]="Saída",FluxoCaixa10131514191827[[#This Row],[R$ (Valores)]]*-1,FluxoCaixa10131514191827[[#This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IF(FluxoCaixa10131514191827[[#This Row],[Entrada / Saída]]="Saída",FluxoCaixa10131514191827[[#This Row],[R$ (Valores)]]*-1,FluxoCaixa10131514191827[[#This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IF(FluxoCaixa10131514191827[[#This Row],[Entrada / Saída]]="Saída",FluxoCaixa10131514191827[[#This Row],[R$ (Valores)]]*-1,FluxoCaixa10131514191827[[#This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IF(FluxoCaixa10131514191827[[#This Row],[Entrada / Saída]]="Saída",FluxoCaixa10131514191827[[#This Row],[R$ (Valores)]]*-1,FluxoCaixa10131514191827[[#This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IF(FluxoCaixa10131514191827[[#This Row],[Entrada / Saída]]="Saída",FluxoCaixa10131514191827[[#This Row],[R$ (Valores)]]*-1,FluxoCaixa10131514191827[[#This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IF(FluxoCaixa10131514191827[[#This Row],[Entrada / Saída]]="Saída",FluxoCaixa10131514191827[[#This Row],[R$ (Valores)]]*-1,FluxoCaixa10131514191827[[#This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IF(FluxoCaixa10131514191827[[#This Row],[Entrada / Saída]]="Saída",FluxoCaixa10131514191827[[#This Row],[R$ (Valores)]]*-1,FluxoCaixa10131514191827[[#This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IF(FluxoCaixa10131514191827[[#This Row],[Entrada / Saída]]="Saída",FluxoCaixa10131514191827[[#This Row],[R$ (Valores)]]*-1,FluxoCaixa10131514191827[[#This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IF(FluxoCaixa10131514191827[[#This Row],[Entrada / Saída]]="Saída",FluxoCaixa10131514191827[[#This Row],[R$ (Valores)]]*-1,FluxoCaixa10131514191827[[#This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IF(FluxoCaixa10131514191827[[#This Row],[Entrada / Saída]]="Saída",FluxoCaixa10131514191827[[#This Row],[R$ (Valores)]]*-1,FluxoCaixa10131514191827[[#This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IF(FluxoCaixa10131514191827[[#This Row],[Entrada / Saída]]="Saída",FluxoCaixa10131514191827[[#This Row],[R$ (Valores)]]*-1,FluxoCaixa10131514191827[[#This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IF(FluxoCaixa10131514191827[[#This Row],[Entrada / Saída]]="Saída",FluxoCaixa10131514191827[[#This Row],[R$ (Valores)]]*-1,FluxoCaixa10131514191827[[#This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IF(FluxoCaixa10131514191827[[#This Row],[Entrada / Saída]]="Saída",FluxoCaixa10131514191827[[#This Row],[R$ (Valores)]]*-1,FluxoCaixa10131514191827[[#This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IF(FluxoCaixa10131514191827[[#This Row],[Entrada / Saída]]="Saída",FluxoCaixa10131514191827[[#This Row],[R$ (Valores)]]*-1,FluxoCaixa10131514191827[[#This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IF(FluxoCaixa10131514191827[[#This Row],[Entrada / Saída]]="Saída",FluxoCaixa10131514191827[[#This Row],[R$ (Valores)]]*-1,FluxoCaixa10131514191827[[#This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IF(FluxoCaixa10131514191827[[#This Row],[Entrada / Saída]]="Saída",FluxoCaixa10131514191827[[#This Row],[R$ (Valores)]]*-1,FluxoCaixa10131514191827[[#This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IF(FluxoCaixa10131514191827[[#This Row],[Entrada / Saída]]="Saída",FluxoCaixa10131514191827[[#This Row],[R$ (Valores)]]*-1,FluxoCaixa10131514191827[[#This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IF(FluxoCaixa10131514191827[[#This Row],[Entrada / Saída]]="Saída",FluxoCaixa10131514191827[[#This Row],[R$ (Valores)]]*-1,FluxoCaixa10131514191827[[#This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IF(FluxoCaixa10131514191827[[#This Row],[Entrada / Saída]]="Saída",FluxoCaixa10131514191827[[#This Row],[R$ (Valores)]]*-1,FluxoCaixa10131514191827[[#This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IF(FluxoCaixa10131514191827[[#This Row],[Entrada / Saída]]="Saída",FluxoCaixa10131514191827[[#This Row],[R$ (Valores)]]*-1,FluxoCaixa10131514191827[[#This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IF(FluxoCaixa10131514191827[[#This Row],[Entrada / Saída]]="Saída",FluxoCaixa10131514191827[[#This Row],[R$ (Valores)]]*-1,FluxoCaixa10131514191827[[#This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IF(FluxoCaixa10131514191827[[#This Row],[Entrada / Saída]]="Saída",FluxoCaixa10131514191827[[#This Row],[R$ (Valores)]]*-1,FluxoCaixa10131514191827[[#This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IF(FluxoCaixa10131514191827[[#This Row],[Entrada / Saída]]="Saída",FluxoCaixa10131514191827[[#This Row],[R$ (Valores)]]*-1,FluxoCaixa10131514191827[[#This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IF(FluxoCaixa10131514191827[[#This Row],[Entrada / Saída]]="Saída",FluxoCaixa10131514191827[[#This Row],[R$ (Valores)]]*-1,FluxoCaixa10131514191827[[#This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IF(FluxoCaixa10131514191827[[#This Row],[Entrada / Saída]]="Saída",FluxoCaixa10131514191827[[#This Row],[R$ (Valores)]]*-1,FluxoCaixa10131514191827[[#This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IF(FluxoCaixa10131514191827[[#This Row],[Entrada / Saída]]="Saída",FluxoCaixa10131514191827[[#This Row],[R$ (Valores)]]*-1,FluxoCaixa10131514191827[[#This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IF(FluxoCaixa10131514191827[[#This Row],[Entrada / Saída]]="Saída",FluxoCaixa10131514191827[[#This Row],[R$ (Valores)]]*-1,FluxoCaixa10131514191827[[#This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IF(FluxoCaixa10131514191827[[#This Row],[Entrada / Saída]]="Saída",FluxoCaixa10131514191827[[#This Row],[R$ (Valores)]]*-1,FluxoCaixa10131514191827[[#This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IF(FluxoCaixa10131514191827[[#This Row],[Entrada / Saída]]="Saída",FluxoCaixa10131514191827[[#This Row],[R$ (Valores)]]*-1,FluxoCaixa10131514191827[[#This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IF(FluxoCaixa10131514191827[[#This Row],[Entrada / Saída]]="Saída",FluxoCaixa10131514191827[[#This Row],[R$ (Valores)]]*-1,FluxoCaixa10131514191827[[#This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IF(FluxoCaixa10131514191827[[#This Row],[Entrada / Saída]]="Saída",FluxoCaixa10131514191827[[#This Row],[R$ (Valores)]]*-1,FluxoCaixa10131514191827[[#This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IF(FluxoCaixa10131514191827[[#This Row],[Entrada / Saída]]="Saída",FluxoCaixa10131514191827[[#This Row],[R$ (Valores)]]*-1,FluxoCaixa10131514191827[[#This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IF(FluxoCaixa10131514191827[[#This Row],[Entrada / Saída]]="Saída",FluxoCaixa10131514191827[[#This Row],[R$ (Valores)]]*-1,FluxoCaixa10131514191827[[#This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IF(FluxoCaixa10131514191827[[#This Row],[Entrada / Saída]]="Saída",FluxoCaixa10131514191827[[#This Row],[R$ (Valores)]]*-1,FluxoCaixa10131514191827[[#This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IF(FluxoCaixa10131514191827[[#This Row],[Entrada / Saída]]="Saída",FluxoCaixa10131514191827[[#This Row],[R$ (Valores)]]*-1,FluxoCaixa10131514191827[[#This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IF(FluxoCaixa10131514191827[[#This Row],[Entrada / Saída]]="Saída",FluxoCaixa10131514191827[[#This Row],[R$ (Valores)]]*-1,FluxoCaixa10131514191827[[#This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IF(FluxoCaixa10131514191827[[#This Row],[Entrada / Saída]]="Saída",FluxoCaixa10131514191827[[#This Row],[R$ (Valores)]]*-1,FluxoCaixa10131514191827[[#This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IF(FluxoCaixa10131514191827[[#This Row],[Entrada / Saída]]="Saída",FluxoCaixa10131514191827[[#This Row],[R$ (Valores)]]*-1,FluxoCaixa10131514191827[[#This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IF(FluxoCaixa10131514191827[[#This Row],[Entrada / Saída]]="Saída",FluxoCaixa10131514191827[[#This Row],[R$ (Valores)]]*-1,FluxoCaixa10131514191827[[#This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IF(FluxoCaixa10131514191827[[#This Row],[Entrada / Saída]]="Saída",FluxoCaixa10131514191827[[#This Row],[R$ (Valores)]]*-1,FluxoCaixa10131514191827[[#This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IF(FluxoCaixa10131514191827[[#This Row],[Entrada / Saída]]="Saída",FluxoCaixa10131514191827[[#This Row],[R$ (Valores)]]*-1,FluxoCaixa10131514191827[[#This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IF(FluxoCaixa10131514191827[[#This Row],[Entrada / Saída]]="Saída",FluxoCaixa10131514191827[[#This Row],[R$ (Valores)]]*-1,FluxoCaixa10131514191827[[#This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IF(FluxoCaixa10131514191827[[#This Row],[Entrada / Saída]]="Saída",FluxoCaixa10131514191827[[#This Row],[R$ (Valores)]]*-1,FluxoCaixa10131514191827[[#This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IF(FluxoCaixa10131514191827[[#This Row],[Entrada / Saída]]="Saída",FluxoCaixa10131514191827[[#This Row],[R$ (Valores)]]*-1,FluxoCaixa10131514191827[[#This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IF(FluxoCaixa10131514191827[[#This Row],[Entrada / Saída]]="Saída",FluxoCaixa10131514191827[[#This Row],[R$ (Valores)]]*-1,FluxoCaixa10131514191827[[#This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IF(FluxoCaixa10131514191827[[#This Row],[Entrada / Saída]]="Saída",FluxoCaixa10131514191827[[#This Row],[R$ (Valores)]]*-1,FluxoCaixa10131514191827[[#This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IF(FluxoCaixa10131514191827[[#This Row],[Entrada / Saída]]="Saída",FluxoCaixa10131514191827[[#This Row],[R$ (Valores)]]*-1,FluxoCaixa10131514191827[[#This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IF(FluxoCaixa10131514191827[[#This Row],[Entrada / Saída]]="Saída",FluxoCaixa10131514191827[[#This Row],[R$ (Valores)]]*-1,FluxoCaixa10131514191827[[#This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IF(FluxoCaixa10131514191827[[#This Row],[Entrada / Saída]]="Saída",FluxoCaixa10131514191827[[#This Row],[R$ (Valores)]]*-1,FluxoCaixa10131514191827[[#This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IF(FluxoCaixa10131514191827[[#This Row],[Entrada / Saída]]="Saída",FluxoCaixa10131514191827[[#This Row],[R$ (Valores)]]*-1,FluxoCaixa10131514191827[[#This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IF(FluxoCaixa10131514191827[[#This Row],[Entrada / Saída]]="Saída",FluxoCaixa10131514191827[[#This Row],[R$ (Valores)]]*-1,FluxoCaixa10131514191827[[#This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IF(FluxoCaixa10131514191827[[#This Row],[Entrada / Saída]]="Saída",FluxoCaixa10131514191827[[#This Row],[R$ (Valores)]]*-1,FluxoCaixa10131514191827[[#This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IF(FluxoCaixa10131514191827[[#This Row],[Entrada / Saída]]="Saída",FluxoCaixa10131514191827[[#This Row],[R$ (Valores)]]*-1,FluxoCaixa10131514191827[[#This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IF(FluxoCaixa10131514191827[[#This Row],[Entrada / Saída]]="Saída",FluxoCaixa10131514191827[[#This Row],[R$ (Valores)]]*-1,FluxoCaixa10131514191827[[#This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IF(FluxoCaixa10131514191827[[#This Row],[Entrada / Saída]]="Saída",FluxoCaixa10131514191827[[#This Row],[R$ (Valores)]]*-1,FluxoCaixa10131514191827[[#This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IF(FluxoCaixa10131514191827[[#This Row],[Entrada / Saída]]="Saída",FluxoCaixa10131514191827[[#This Row],[R$ (Valores)]]*-1,FluxoCaixa10131514191827[[#This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IF(FluxoCaixa10131514191827[[#This Row],[Entrada / Saída]]="Saída",FluxoCaixa10131514191827[[#This Row],[R$ (Valores)]]*-1,FluxoCaixa10131514191827[[#This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IF(FluxoCaixa10131514191827[[#This Row],[Entrada / Saída]]="Saída",FluxoCaixa10131514191827[[#This Row],[R$ (Valores)]]*-1,FluxoCaixa10131514191827[[#This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IF(FluxoCaixa10131514191827[[#This Row],[Entrada / Saída]]="Saída",FluxoCaixa10131514191827[[#This Row],[R$ (Valores)]]*-1,FluxoCaixa10131514191827[[#This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IF(FluxoCaixa10131514191827[[#This Row],[Entrada / Saída]]="Saída",FluxoCaixa10131514191827[[#This Row],[R$ (Valores)]]*-1,FluxoCaixa10131514191827[[#This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IF(FluxoCaixa10131514191827[[#This Row],[Entrada / Saída]]="Saída",FluxoCaixa10131514191827[[#This Row],[R$ (Valores)]]*-1,FluxoCaixa10131514191827[[#This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IF(FluxoCaixa10131514191827[[#This Row],[Entrada / Saída]]="Saída",FluxoCaixa10131514191827[[#This Row],[R$ (Valores)]]*-1,FluxoCaixa10131514191827[[#This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IF(FluxoCaixa10131514191827[[#This Row],[Entrada / Saída]]="Saída",FluxoCaixa10131514191827[[#This Row],[R$ (Valores)]]*-1,FluxoCaixa10131514191827[[#This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IF(FluxoCaixa10131514191827[[#This Row],[Entrada / Saída]]="Saída",FluxoCaixa10131514191827[[#This Row],[R$ (Valores)]]*-1,FluxoCaixa10131514191827[[#This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IF(FluxoCaixa10131514191827[[#This Row],[Entrada / Saída]]="Saída",FluxoCaixa10131514191827[[#This Row],[R$ (Valores)]]*-1,FluxoCaixa10131514191827[[#This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IF(FluxoCaixa10131514191827[[#This Row],[Entrada / Saída]]="Saída",FluxoCaixa10131514191827[[#This Row],[R$ (Valores)]]*-1,FluxoCaixa10131514191827[[#This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IF(FluxoCaixa10131514191827[[#This Row],[Entrada / Saída]]="Saída",FluxoCaixa10131514191827[[#This Row],[R$ (Valores)]]*-1,FluxoCaixa10131514191827[[#This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IF(FluxoCaixa10131514191827[[#This Row],[Entrada / Saída]]="Saída",FluxoCaixa10131514191827[[#This Row],[R$ (Valores)]]*-1,FluxoCaixa10131514191827[[#This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IF(FluxoCaixa10131514191827[[#This Row],[Entrada / Saída]]="Saída",FluxoCaixa10131514191827[[#This Row],[R$ (Valores)]]*-1,FluxoCaixa10131514191827[[#This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IF(FluxoCaixa10131514191827[[#This Row],[Entrada / Saída]]="Saída",FluxoCaixa10131514191827[[#This Row],[R$ (Valores)]]*-1,FluxoCaixa10131514191827[[#This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IF(FluxoCaixa10131514191827[[#This Row],[Entrada / Saída]]="Saída",FluxoCaixa10131514191827[[#This Row],[R$ (Valores)]]*-1,FluxoCaixa10131514191827[[#This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IF(FluxoCaixa10131514191827[[#This Row],[Entrada / Saída]]="Saída",FluxoCaixa10131514191827[[#This Row],[R$ (Valores)]]*-1,FluxoCaixa10131514191827[[#This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IF(FluxoCaixa10131514191827[[#This Row],[Entrada / Saída]]="Saída",FluxoCaixa10131514191827[[#This Row],[R$ (Valores)]]*-1,FluxoCaixa10131514191827[[#This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IF(FluxoCaixa10131514191827[[#This Row],[Entrada / Saída]]="Saída",FluxoCaixa10131514191827[[#This Row],[R$ (Valores)]]*-1,FluxoCaixa10131514191827[[#This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IF(FluxoCaixa10131514191827[[#This Row],[Entrada / Saída]]="Saída",FluxoCaixa10131514191827[[#This Row],[R$ (Valores)]]*-1,FluxoCaixa10131514191827[[#This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IF(FluxoCaixa10131514191827[[#This Row],[Entrada / Saída]]="Saída",FluxoCaixa10131514191827[[#This Row],[R$ (Valores)]]*-1,FluxoCaixa10131514191827[[#This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IF(FluxoCaixa10131514191827[[#This Row],[Entrada / Saída]]="Saída",FluxoCaixa10131514191827[[#This Row],[R$ (Valores)]]*-1,FluxoCaixa10131514191827[[#This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IF(FluxoCaixa10131514191827[[#This Row],[Entrada / Saída]]="Saída",FluxoCaixa10131514191827[[#This Row],[R$ (Valores)]]*-1,FluxoCaixa10131514191827[[#This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IF(FluxoCaixa10131514191827[[#This Row],[Entrada / Saída]]="Saída",FluxoCaixa10131514191827[[#This Row],[R$ (Valores)]]*-1,FluxoCaixa10131514191827[[#This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IF(FluxoCaixa10131514191827[[#This Row],[Entrada / Saída]]="Saída",FluxoCaixa10131514191827[[#This Row],[R$ (Valores)]]*-1,FluxoCaixa10131514191827[[#This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IF(FluxoCaixa10131514191827[[#This Row],[Entrada / Saída]]="Saída",FluxoCaixa10131514191827[[#This Row],[R$ (Valores)]]*-1,FluxoCaixa10131514191827[[#This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IF(FluxoCaixa10131514191827[[#This Row],[Entrada / Saída]]="Saída",FluxoCaixa10131514191827[[#This Row],[R$ (Valores)]]*-1,FluxoCaixa10131514191827[[#This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IF(FluxoCaixa10131514191827[[#This Row],[Entrada / Saída]]="Saída",FluxoCaixa10131514191827[[#This Row],[R$ (Valores)]]*-1,FluxoCaixa10131514191827[[#This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IF(FluxoCaixa10131514191827[[#This Row],[Entrada / Saída]]="Saída",FluxoCaixa10131514191827[[#This Row],[R$ (Valores)]]*-1,FluxoCaixa10131514191827[[#This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IF(FluxoCaixa10131514191827[[#This Row],[Entrada / Saída]]="Saída",FluxoCaixa10131514191827[[#This Row],[R$ (Valores)]]*-1,FluxoCaixa10131514191827[[#This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IF(FluxoCaixa10131514191827[[#This Row],[Entrada / Saída]]="Saída",FluxoCaixa10131514191827[[#This Row],[R$ (Valores)]]*-1,FluxoCaixa10131514191827[[#This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IF(FluxoCaixa10131514191827[[#This Row],[Entrada / Saída]]="Saída",FluxoCaixa10131514191827[[#This Row],[R$ (Valores)]]*-1,FluxoCaixa10131514191827[[#This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IF(FluxoCaixa10131514191827[[#This Row],[Entrada / Saída]]="Saída",FluxoCaixa10131514191827[[#This Row],[R$ (Valores)]]*-1,FluxoCaixa10131514191827[[#This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IF(FluxoCaixa10131514191827[[#This Row],[Entrada / Saída]]="Saída",FluxoCaixa10131514191827[[#This Row],[R$ (Valores)]]*-1,FluxoCaixa10131514191827[[#This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IF(FluxoCaixa10131514191827[[#This Row],[Entrada / Saída]]="Saída",FluxoCaixa10131514191827[[#This Row],[R$ (Valores)]]*-1,FluxoCaixa10131514191827[[#This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IF(FluxoCaixa10131514191827[[#This Row],[Entrada / Saída]]="Saída",FluxoCaixa10131514191827[[#This Row],[R$ (Valores)]]*-1,FluxoCaixa10131514191827[[#This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IF(FluxoCaixa10131514191827[[#This Row],[Entrada / Saída]]="Saída",FluxoCaixa10131514191827[[#This Row],[R$ (Valores)]]*-1,FluxoCaixa10131514191827[[#This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IF(FluxoCaixa10131514191827[[#This Row],[Entrada / Saída]]="Saída",FluxoCaixa10131514191827[[#This Row],[R$ (Valores)]]*-1,FluxoCaixa10131514191827[[#This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IF(FluxoCaixa10131514191827[[#This Row],[Entrada / Saída]]="Saída",FluxoCaixa10131514191827[[#This Row],[R$ (Valores)]]*-1,FluxoCaixa10131514191827[[#This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IF(FluxoCaixa10131514191827[[#This Row],[Entrada / Saída]]="Saída",FluxoCaixa10131514191827[[#This Row],[R$ (Valores)]]*-1,FluxoCaixa10131514191827[[#This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IF(FluxoCaixa10131514191827[[#This Row],[Entrada / Saída]]="Saída",FluxoCaixa10131514191827[[#This Row],[R$ (Valores)]]*-1,FluxoCaixa10131514191827[[#This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IF(FluxoCaixa10131514191827[[#This Row],[Entrada / Saída]]="Saída",FluxoCaixa10131514191827[[#This Row],[R$ (Valores)]]*-1,FluxoCaixa10131514191827[[#This Row],[R$ (Valores)]])</f>
        <v>0</v>
      </c>
    </row>
    <row r="1259" spans="2:12">
      <c r="B1259" s="42"/>
      <c r="C1259" s="42"/>
      <c r="D1259" s="4"/>
      <c r="I1259" s="96"/>
      <c r="K1259" s="53"/>
      <c r="L1259" s="53">
        <f>IF(FluxoCaixa10131514191827[[#This Row],[Entrada / Saída]]="Saída",FluxoCaixa10131514191827[[#This Row],[R$ (Valores)]]*-1,FluxoCaixa10131514191827[[#This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IF(FluxoCaixa10131514191827[[#This Row],[Entrada / Saída]]="Saída",FluxoCaixa10131514191827[[#This Row],[R$ (Valores)]]*-1,FluxoCaixa10131514191827[[#This Row],[R$ (Valores)]])</f>
        <v>0</v>
      </c>
    </row>
    <row r="1261" spans="2:12" ht="12.75" customHeight="1">
      <c r="B1261" s="42"/>
      <c r="C1261" s="42"/>
      <c r="D1261" s="4"/>
      <c r="I1261" s="96"/>
      <c r="K1261" s="53"/>
      <c r="L1261" s="53">
        <f>IF(FluxoCaixa10131514191827[[#This Row],[Entrada / Saída]]="Saída",FluxoCaixa10131514191827[[#This Row],[R$ (Valores)]]*-1,FluxoCaixa10131514191827[[#This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IF(FluxoCaixa10131514191827[[#This Row],[Entrada / Saída]]="Saída",FluxoCaixa10131514191827[[#This Row],[R$ (Valores)]]*-1,FluxoCaixa10131514191827[[#This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IF(FluxoCaixa10131514191827[[#This Row],[Entrada / Saída]]="Saída",FluxoCaixa10131514191827[[#This Row],[R$ (Valores)]]*-1,FluxoCaixa10131514191827[[#This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IF(FluxoCaixa10131514191827[[#This Row],[Entrada / Saída]]="Saída",FluxoCaixa10131514191827[[#This Row],[R$ (Valores)]]*-1,FluxoCaixa10131514191827[[#This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IF(FluxoCaixa10131514191827[[#This Row],[Entrada / Saída]]="Saída",FluxoCaixa10131514191827[[#This Row],[R$ (Valores)]]*-1,FluxoCaixa10131514191827[[#This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IF(FluxoCaixa10131514191827[[#This Row],[Entrada / Saída]]="Saída",FluxoCaixa10131514191827[[#This Row],[R$ (Valores)]]*-1,FluxoCaixa10131514191827[[#This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IF(FluxoCaixa10131514191827[[#This Row],[Entrada / Saída]]="Saída",FluxoCaixa10131514191827[[#This Row],[R$ (Valores)]]*-1,FluxoCaixa10131514191827[[#This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IF(FluxoCaixa10131514191827[[#This Row],[Entrada / Saída]]="Saída",FluxoCaixa10131514191827[[#This Row],[R$ (Valores)]]*-1,FluxoCaixa10131514191827[[#This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IF(FluxoCaixa10131514191827[[#This Row],[Entrada / Saída]]="Saída",FluxoCaixa10131514191827[[#This Row],[R$ (Valores)]]*-1,FluxoCaixa10131514191827[[#This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IF(FluxoCaixa10131514191827[[#This Row],[Entrada / Saída]]="Saída",FluxoCaixa10131514191827[[#This Row],[R$ (Valores)]]*-1,FluxoCaixa10131514191827[[#This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IF(FluxoCaixa10131514191827[[#This Row],[Entrada / Saída]]="Saída",FluxoCaixa10131514191827[[#This Row],[R$ (Valores)]]*-1,FluxoCaixa10131514191827[[#This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IF(FluxoCaixa10131514191827[[#This Row],[Entrada / Saída]]="Saída",FluxoCaixa10131514191827[[#This Row],[R$ (Valores)]]*-1,FluxoCaixa10131514191827[[#This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IF(FluxoCaixa10131514191827[[#This Row],[Entrada / Saída]]="Saída",FluxoCaixa10131514191827[[#This Row],[R$ (Valores)]]*-1,FluxoCaixa10131514191827[[#This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IF(FluxoCaixa10131514191827[[#This Row],[Entrada / Saída]]="Saída",FluxoCaixa10131514191827[[#This Row],[R$ (Valores)]]*-1,FluxoCaixa10131514191827[[#This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IF(FluxoCaixa10131514191827[[#This Row],[Entrada / Saída]]="Saída",FluxoCaixa10131514191827[[#This Row],[R$ (Valores)]]*-1,FluxoCaixa10131514191827[[#This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IF(FluxoCaixa10131514191827[[#This Row],[Entrada / Saída]]="Saída",FluxoCaixa10131514191827[[#This Row],[R$ (Valores)]]*-1,FluxoCaixa10131514191827[[#This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IF(FluxoCaixa10131514191827[[#This Row],[Entrada / Saída]]="Saída",FluxoCaixa10131514191827[[#This Row],[R$ (Valores)]]*-1,FluxoCaixa10131514191827[[#This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IF(FluxoCaixa10131514191827[[#This Row],[Entrada / Saída]]="Saída",FluxoCaixa10131514191827[[#This Row],[R$ (Valores)]]*-1,FluxoCaixa10131514191827[[#This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IF(FluxoCaixa10131514191827[[#This Row],[Entrada / Saída]]="Saída",FluxoCaixa10131514191827[[#This Row],[R$ (Valores)]]*-1,FluxoCaixa10131514191827[[#This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IF(FluxoCaixa10131514191827[[#This Row],[Entrada / Saída]]="Saída",FluxoCaixa10131514191827[[#This Row],[R$ (Valores)]]*-1,FluxoCaixa10131514191827[[#This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IF(FluxoCaixa10131514191827[[#This Row],[Entrada / Saída]]="Saída",FluxoCaixa10131514191827[[#This Row],[R$ (Valores)]]*-1,FluxoCaixa10131514191827[[#This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IF(FluxoCaixa10131514191827[[#This Row],[Entrada / Saída]]="Saída",FluxoCaixa10131514191827[[#This Row],[R$ (Valores)]]*-1,FluxoCaixa10131514191827[[#This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IF(FluxoCaixa10131514191827[[#This Row],[Entrada / Saída]]="Saída",FluxoCaixa10131514191827[[#This Row],[R$ (Valores)]]*-1,FluxoCaixa10131514191827[[#This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IF(FluxoCaixa10131514191827[[#This Row],[Entrada / Saída]]="Saída",FluxoCaixa10131514191827[[#This Row],[R$ (Valores)]]*-1,FluxoCaixa10131514191827[[#This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IF(FluxoCaixa10131514191827[[#This Row],[Entrada / Saída]]="Saída",FluxoCaixa10131514191827[[#This Row],[R$ (Valores)]]*-1,FluxoCaixa10131514191827[[#This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IF(FluxoCaixa10131514191827[[#This Row],[Entrada / Saída]]="Saída",FluxoCaixa10131514191827[[#This Row],[R$ (Valores)]]*-1,FluxoCaixa10131514191827[[#This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IF(FluxoCaixa10131514191827[[#This Row],[Entrada / Saída]]="Saída",FluxoCaixa10131514191827[[#This Row],[R$ (Valores)]]*-1,FluxoCaixa10131514191827[[#This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IF(FluxoCaixa10131514191827[[#This Row],[Entrada / Saída]]="Saída",FluxoCaixa10131514191827[[#This Row],[R$ (Valores)]]*-1,FluxoCaixa10131514191827[[#This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IF(FluxoCaixa10131514191827[[#This Row],[Entrada / Saída]]="Saída",FluxoCaixa10131514191827[[#This Row],[R$ (Valores)]]*-1,FluxoCaixa10131514191827[[#This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IF(FluxoCaixa10131514191827[[#This Row],[Entrada / Saída]]="Saída",FluxoCaixa10131514191827[[#This Row],[R$ (Valores)]]*-1,FluxoCaixa10131514191827[[#This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IF(FluxoCaixa10131514191827[[#This Row],[Entrada / Saída]]="Saída",FluxoCaixa10131514191827[[#This Row],[R$ (Valores)]]*-1,FluxoCaixa10131514191827[[#This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IF(FluxoCaixa10131514191827[[#This Row],[Entrada / Saída]]="Saída",FluxoCaixa10131514191827[[#This Row],[R$ (Valores)]]*-1,FluxoCaixa10131514191827[[#This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IF(FluxoCaixa10131514191827[[#This Row],[Entrada / Saída]]="Saída",FluxoCaixa10131514191827[[#This Row],[R$ (Valores)]]*-1,FluxoCaixa10131514191827[[#This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IF(FluxoCaixa10131514191827[[#This Row],[Entrada / Saída]]="Saída",FluxoCaixa10131514191827[[#This Row],[R$ (Valores)]]*-1,FluxoCaixa10131514191827[[#This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IF(FluxoCaixa10131514191827[[#This Row],[Entrada / Saída]]="Saída",FluxoCaixa10131514191827[[#This Row],[R$ (Valores)]]*-1,FluxoCaixa10131514191827[[#This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IF(FluxoCaixa10131514191827[[#This Row],[Entrada / Saída]]="Saída",FluxoCaixa10131514191827[[#This Row],[R$ (Valores)]]*-1,FluxoCaixa10131514191827[[#This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IF(FluxoCaixa10131514191827[[#This Row],[Entrada / Saída]]="Saída",FluxoCaixa10131514191827[[#This Row],[R$ (Valores)]]*-1,FluxoCaixa10131514191827[[#This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IF(FluxoCaixa10131514191827[[#This Row],[Entrada / Saída]]="Saída",FluxoCaixa10131514191827[[#This Row],[R$ (Valores)]]*-1,FluxoCaixa10131514191827[[#This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IF(FluxoCaixa10131514191827[[#This Row],[Entrada / Saída]]="Saída",FluxoCaixa10131514191827[[#This Row],[R$ (Valores)]]*-1,FluxoCaixa10131514191827[[#This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IF(FluxoCaixa10131514191827[[#This Row],[Entrada / Saída]]="Saída",FluxoCaixa10131514191827[[#This Row],[R$ (Valores)]]*-1,FluxoCaixa10131514191827[[#This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IF(FluxoCaixa10131514191827[[#This Row],[Entrada / Saída]]="Saída",FluxoCaixa10131514191827[[#This Row],[R$ (Valores)]]*-1,FluxoCaixa10131514191827[[#This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IF(FluxoCaixa10131514191827[[#This Row],[Entrada / Saída]]="Saída",FluxoCaixa10131514191827[[#This Row],[R$ (Valores)]]*-1,FluxoCaixa10131514191827[[#This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IF(FluxoCaixa10131514191827[[#This Row],[Entrada / Saída]]="Saída",FluxoCaixa10131514191827[[#This Row],[R$ (Valores)]]*-1,FluxoCaixa10131514191827[[#This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IF(FluxoCaixa10131514191827[[#This Row],[Entrada / Saída]]="Saída",FluxoCaixa10131514191827[[#This Row],[R$ (Valores)]]*-1,FluxoCaixa10131514191827[[#This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IF(FluxoCaixa10131514191827[[#This Row],[Entrada / Saída]]="Saída",FluxoCaixa10131514191827[[#This Row],[R$ (Valores)]]*-1,FluxoCaixa10131514191827[[#This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IF(FluxoCaixa10131514191827[[#This Row],[Entrada / Saída]]="Saída",FluxoCaixa10131514191827[[#This Row],[R$ (Valores)]]*-1,FluxoCaixa10131514191827[[#This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IF(FluxoCaixa10131514191827[[#This Row],[Entrada / Saída]]="Saída",FluxoCaixa10131514191827[[#This Row],[R$ (Valores)]]*-1,FluxoCaixa10131514191827[[#This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IF(FluxoCaixa10131514191827[[#This Row],[Entrada / Saída]]="Saída",FluxoCaixa10131514191827[[#This Row],[R$ (Valores)]]*-1,FluxoCaixa10131514191827[[#This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IF(FluxoCaixa10131514191827[[#This Row],[Entrada / Saída]]="Saída",FluxoCaixa10131514191827[[#This Row],[R$ (Valores)]]*-1,FluxoCaixa10131514191827[[#This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IF(FluxoCaixa10131514191827[[#This Row],[Entrada / Saída]]="Saída",FluxoCaixa10131514191827[[#This Row],[R$ (Valores)]]*-1,FluxoCaixa10131514191827[[#This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IF(FluxoCaixa10131514191827[[#This Row],[Entrada / Saída]]="Saída",FluxoCaixa10131514191827[[#This Row],[R$ (Valores)]]*-1,FluxoCaixa10131514191827[[#This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IF(FluxoCaixa10131514191827[[#This Row],[Entrada / Saída]]="Saída",FluxoCaixa10131514191827[[#This Row],[R$ (Valores)]]*-1,FluxoCaixa10131514191827[[#This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IF(FluxoCaixa10131514191827[[#This Row],[Entrada / Saída]]="Saída",FluxoCaixa10131514191827[[#This Row],[R$ (Valores)]]*-1,FluxoCaixa10131514191827[[#This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IF(FluxoCaixa10131514191827[[#This Row],[Entrada / Saída]]="Saída",FluxoCaixa10131514191827[[#This Row],[R$ (Valores)]]*-1,FluxoCaixa10131514191827[[#This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IF(FluxoCaixa10131514191827[[#This Row],[Entrada / Saída]]="Saída",FluxoCaixa10131514191827[[#This Row],[R$ (Valores)]]*-1,FluxoCaixa10131514191827[[#This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IF(FluxoCaixa10131514191827[[#This Row],[Entrada / Saída]]="Saída",FluxoCaixa10131514191827[[#This Row],[R$ (Valores)]]*-1,FluxoCaixa10131514191827[[#This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IF(FluxoCaixa10131514191827[[#This Row],[Entrada / Saída]]="Saída",FluxoCaixa10131514191827[[#This Row],[R$ (Valores)]]*-1,FluxoCaixa10131514191827[[#This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IF(FluxoCaixa10131514191827[[#This Row],[Entrada / Saída]]="Saída",FluxoCaixa10131514191827[[#This Row],[R$ (Valores)]]*-1,FluxoCaixa10131514191827[[#This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IF(FluxoCaixa10131514191827[[#This Row],[Entrada / Saída]]="Saída",FluxoCaixa10131514191827[[#This Row],[R$ (Valores)]]*-1,FluxoCaixa10131514191827[[#This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IF(FluxoCaixa10131514191827[[#This Row],[Entrada / Saída]]="Saída",FluxoCaixa10131514191827[[#This Row],[R$ (Valores)]]*-1,FluxoCaixa10131514191827[[#This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IF(FluxoCaixa10131514191827[[#This Row],[Entrada / Saída]]="Saída",FluxoCaixa10131514191827[[#This Row],[R$ (Valores)]]*-1,FluxoCaixa10131514191827[[#This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IF(FluxoCaixa10131514191827[[#This Row],[Entrada / Saída]]="Saída",FluxoCaixa10131514191827[[#This Row],[R$ (Valores)]]*-1,FluxoCaixa10131514191827[[#This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IF(FluxoCaixa10131514191827[[#This Row],[Entrada / Saída]]="Saída",FluxoCaixa10131514191827[[#This Row],[R$ (Valores)]]*-1,FluxoCaixa10131514191827[[#This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IF(FluxoCaixa10131514191827[[#This Row],[Entrada / Saída]]="Saída",FluxoCaixa10131514191827[[#This Row],[R$ (Valores)]]*-1,FluxoCaixa10131514191827[[#This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IF(FluxoCaixa10131514191827[[#This Row],[Entrada / Saída]]="Saída",FluxoCaixa10131514191827[[#This Row],[R$ (Valores)]]*-1,FluxoCaixa10131514191827[[#This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IF(FluxoCaixa10131514191827[[#This Row],[Entrada / Saída]]="Saída",FluxoCaixa10131514191827[[#This Row],[R$ (Valores)]]*-1,FluxoCaixa10131514191827[[#This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IF(FluxoCaixa10131514191827[[#This Row],[Entrada / Saída]]="Saída",FluxoCaixa10131514191827[[#This Row],[R$ (Valores)]]*-1,FluxoCaixa10131514191827[[#This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IF(FluxoCaixa10131514191827[[#This Row],[Entrada / Saída]]="Saída",FluxoCaixa10131514191827[[#This Row],[R$ (Valores)]]*-1,FluxoCaixa10131514191827[[#This Row],[R$ (Valores)]])</f>
        <v>0</v>
      </c>
    </row>
    <row r="1329" spans="2:12">
      <c r="B1329" s="42"/>
      <c r="C1329" s="42"/>
      <c r="D1329" s="4"/>
      <c r="I1329" s="96"/>
      <c r="K1329" s="53"/>
      <c r="L1329" s="53">
        <f>IF(FluxoCaixa10131514191827[[#This Row],[Entrada / Saída]]="Saída",FluxoCaixa10131514191827[[#This Row],[R$ (Valores)]]*-1,FluxoCaixa10131514191827[[#This Row],[R$ (Valores)]])</f>
        <v>0</v>
      </c>
    </row>
    <row r="1330" spans="2:12">
      <c r="B1330" s="42"/>
      <c r="C1330" s="42"/>
      <c r="D1330" s="4"/>
      <c r="I1330" s="96"/>
      <c r="K1330" s="53"/>
      <c r="L1330" s="53">
        <f>IF(FluxoCaixa10131514191827[[#This Row],[Entrada / Saída]]="Saída",FluxoCaixa10131514191827[[#This Row],[R$ (Valores)]]*-1,FluxoCaixa10131514191827[[#This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IF(FluxoCaixa10131514191827[[#This Row],[Entrada / Saída]]="Saída",FluxoCaixa10131514191827[[#This Row],[R$ (Valores)]]*-1,FluxoCaixa10131514191827[[#This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IF(FluxoCaixa10131514191827[[#This Row],[Entrada / Saída]]="Saída",FluxoCaixa10131514191827[[#This Row],[R$ (Valores)]]*-1,FluxoCaixa10131514191827[[#This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IF(FluxoCaixa10131514191827[[#This Row],[Entrada / Saída]]="Saída",FluxoCaixa10131514191827[[#This Row],[R$ (Valores)]]*-1,FluxoCaixa10131514191827[[#This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IF(FluxoCaixa10131514191827[[#This Row],[Entrada / Saída]]="Saída",FluxoCaixa10131514191827[[#This Row],[R$ (Valores)]]*-1,FluxoCaixa10131514191827[[#This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IF(FluxoCaixa10131514191827[[#This Row],[Entrada / Saída]]="Saída",FluxoCaixa10131514191827[[#This Row],[R$ (Valores)]]*-1,FluxoCaixa10131514191827[[#This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IF(FluxoCaixa10131514191827[[#This Row],[Entrada / Saída]]="Saída",FluxoCaixa10131514191827[[#This Row],[R$ (Valores)]]*-1,FluxoCaixa10131514191827[[#This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IF(FluxoCaixa10131514191827[[#This Row],[Entrada / Saída]]="Saída",FluxoCaixa10131514191827[[#This Row],[R$ (Valores)]]*-1,FluxoCaixa10131514191827[[#This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IF(FluxoCaixa10131514191827[[#This Row],[Entrada / Saída]]="Saída",FluxoCaixa10131514191827[[#This Row],[R$ (Valores)]]*-1,FluxoCaixa10131514191827[[#This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IF(FluxoCaixa10131514191827[[#This Row],[Entrada / Saída]]="Saída",FluxoCaixa10131514191827[[#This Row],[R$ (Valores)]]*-1,FluxoCaixa10131514191827[[#This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IF(FluxoCaixa10131514191827[[#This Row],[Entrada / Saída]]="Saída",FluxoCaixa10131514191827[[#This Row],[R$ (Valores)]]*-1,FluxoCaixa10131514191827[[#This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IF(FluxoCaixa10131514191827[[#This Row],[Entrada / Saída]]="Saída",FluxoCaixa10131514191827[[#This Row],[R$ (Valores)]]*-1,FluxoCaixa10131514191827[[#This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IF(FluxoCaixa10131514191827[[#This Row],[Entrada / Saída]]="Saída",FluxoCaixa10131514191827[[#This Row],[R$ (Valores)]]*-1,FluxoCaixa10131514191827[[#This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IF(FluxoCaixa10131514191827[[#This Row],[Entrada / Saída]]="Saída",FluxoCaixa10131514191827[[#This Row],[R$ (Valores)]]*-1,FluxoCaixa10131514191827[[#This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IF(FluxoCaixa10131514191827[[#This Row],[Entrada / Saída]]="Saída",FluxoCaixa10131514191827[[#This Row],[R$ (Valores)]]*-1,FluxoCaixa10131514191827[[#This Row],[R$ (Valores)]])</f>
        <v>0</v>
      </c>
    </row>
    <row r="1345" spans="2:12">
      <c r="B1345" s="42"/>
      <c r="C1345" s="42"/>
      <c r="D1345" s="4"/>
      <c r="I1345" s="96"/>
      <c r="K1345" s="53"/>
      <c r="L1345" s="5">
        <f>IF(FluxoCaixa10131514191827[[#This Row],[Entrada / Saída]]="Saída",FluxoCaixa10131514191827[[#This Row],[R$ (Valores)]]*-1,FluxoCaixa10131514191827[[#This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IF(FluxoCaixa10131514191827[[#This Row],[Entrada / Saída]]="Saída",FluxoCaixa10131514191827[[#This Row],[R$ (Valores)]]*-1,FluxoCaixa10131514191827[[#This Row],[R$ (Valores)]])</f>
        <v>0</v>
      </c>
    </row>
    <row r="1347" spans="2:12">
      <c r="B1347" s="42"/>
      <c r="C1347" s="42"/>
      <c r="D1347" s="4"/>
      <c r="I1347" s="96"/>
      <c r="K1347" s="53"/>
      <c r="L1347" s="53">
        <f>IF(FluxoCaixa10131514191827[[#This Row],[Entrada / Saída]]="Saída",FluxoCaixa10131514191827[[#This Row],[R$ (Valores)]]*-1,FluxoCaixa10131514191827[[#This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IF(FluxoCaixa10131514191827[[#This Row],[Entrada / Saída]]="Saída",FluxoCaixa10131514191827[[#This Row],[R$ (Valores)]]*-1,FluxoCaixa10131514191827[[#This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IF(FluxoCaixa10131514191827[[#This Row],[Entrada / Saída]]="Saída",FluxoCaixa10131514191827[[#This Row],[R$ (Valores)]]*-1,FluxoCaixa10131514191827[[#This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IF(FluxoCaixa10131514191827[[#This Row],[Entrada / Saída]]="Saída",FluxoCaixa10131514191827[[#This Row],[R$ (Valores)]]*-1,FluxoCaixa10131514191827[[#This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IF(FluxoCaixa10131514191827[[#This Row],[Entrada / Saída]]="Saída",FluxoCaixa10131514191827[[#This Row],[R$ (Valores)]]*-1,FluxoCaixa10131514191827[[#This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IF(FluxoCaixa10131514191827[[#This Row],[Entrada / Saída]]="Saída",FluxoCaixa10131514191827[[#This Row],[R$ (Valores)]]*-1,FluxoCaixa10131514191827[[#This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IF(FluxoCaixa10131514191827[[#This Row],[Entrada / Saída]]="Saída",FluxoCaixa10131514191827[[#This Row],[R$ (Valores)]]*-1,FluxoCaixa10131514191827[[#This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IF(FluxoCaixa10131514191827[[#This Row],[Entrada / Saída]]="Saída",FluxoCaixa10131514191827[[#This Row],[R$ (Valores)]]*-1,FluxoCaixa10131514191827[[#This Row],[R$ (Valores)]])</f>
        <v>0</v>
      </c>
    </row>
    <row r="1355" spans="2:12">
      <c r="B1355" s="42"/>
      <c r="C1355" s="42"/>
      <c r="D1355" s="4"/>
      <c r="I1355" s="96"/>
      <c r="K1355" s="53"/>
      <c r="L1355" s="5">
        <f>IF(FluxoCaixa10131514191827[[#This Row],[Entrada / Saída]]="Saída",FluxoCaixa10131514191827[[#This Row],[R$ (Valores)]]*-1,FluxoCaixa10131514191827[[#This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IF(FluxoCaixa10131514191827[[#This Row],[Entrada / Saída]]="Saída",FluxoCaixa10131514191827[[#This Row],[R$ (Valores)]]*-1,FluxoCaixa10131514191827[[#This Row],[R$ (Valores)]])</f>
        <v>0</v>
      </c>
    </row>
    <row r="1357" spans="2:12" ht="15">
      <c r="B1357" s="42"/>
      <c r="C1357" s="42"/>
      <c r="D1357" s="4"/>
      <c r="J1357"/>
      <c r="K1357" s="53"/>
      <c r="L1357" s="5">
        <f>IF(FluxoCaixa10131514191827[[#This Row],[Entrada / Saída]]="Saída",FluxoCaixa10131514191827[[#This Row],[R$ (Valores)]]*-1,FluxoCaixa10131514191827[[#This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IF(FluxoCaixa10131514191827[[#This Row],[Entrada / Saída]]="Saída",FluxoCaixa10131514191827[[#This Row],[R$ (Valores)]]*-1,FluxoCaixa10131514191827[[#This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IF(FluxoCaixa10131514191827[[#This Row],[Entrada / Saída]]="Saída",FluxoCaixa10131514191827[[#This Row],[R$ (Valores)]]*-1,FluxoCaixa10131514191827[[#This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IF(FluxoCaixa10131514191827[[#This Row],[Entrada / Saída]]="Saída",FluxoCaixa10131514191827[[#This Row],[R$ (Valores)]]*-1,FluxoCaixa10131514191827[[#This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IF(FluxoCaixa10131514191827[[#This Row],[Entrada / Saída]]="Saída",FluxoCaixa10131514191827[[#This Row],[R$ (Valores)]]*-1,FluxoCaixa10131514191827[[#This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IF(FluxoCaixa10131514191827[[#This Row],[Entrada / Saída]]="Saída",FluxoCaixa10131514191827[[#This Row],[R$ (Valores)]]*-1,FluxoCaixa10131514191827[[#This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IF(FluxoCaixa10131514191827[[#This Row],[Entrada / Saída]]="Saída",FluxoCaixa10131514191827[[#This Row],[R$ (Valores)]]*-1,FluxoCaixa10131514191827[[#This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IF(FluxoCaixa10131514191827[[#This Row],[Entrada / Saída]]="Saída",FluxoCaixa10131514191827[[#This Row],[R$ (Valores)]]*-1,FluxoCaixa10131514191827[[#This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IF(FluxoCaixa10131514191827[[#This Row],[Entrada / Saída]]="Saída",FluxoCaixa10131514191827[[#This Row],[R$ (Valores)]]*-1,FluxoCaixa10131514191827[[#This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IF(FluxoCaixa10131514191827[[#This Row],[Entrada / Saída]]="Saída",FluxoCaixa10131514191827[[#This Row],[R$ (Valores)]]*-1,FluxoCaixa10131514191827[[#This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IF(FluxoCaixa10131514191827[[#This Row],[Entrada / Saída]]="Saída",FluxoCaixa10131514191827[[#This Row],[R$ (Valores)]]*-1,FluxoCaixa10131514191827[[#This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IF(FluxoCaixa10131514191827[[#This Row],[Entrada / Saída]]="Saída",FluxoCaixa10131514191827[[#This Row],[R$ (Valores)]]*-1,FluxoCaixa10131514191827[[#This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IF(FluxoCaixa10131514191827[[#This Row],[Entrada / Saída]]="Saída",FluxoCaixa10131514191827[[#This Row],[R$ (Valores)]]*-1,FluxoCaixa10131514191827[[#This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IF(FluxoCaixa10131514191827[[#This Row],[Entrada / Saída]]="Saída",FluxoCaixa10131514191827[[#This Row],[R$ (Valores)]]*-1,FluxoCaixa10131514191827[[#This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IF(FluxoCaixa10131514191827[[#This Row],[Entrada / Saída]]="Saída",FluxoCaixa10131514191827[[#This Row],[R$ (Valores)]]*-1,FluxoCaixa10131514191827[[#This Row],[R$ (Valores)]])</f>
        <v>0</v>
      </c>
    </row>
    <row r="1372" spans="2:12">
      <c r="B1372" s="42"/>
      <c r="C1372" s="42"/>
      <c r="D1372" s="4"/>
      <c r="I1372" s="96"/>
      <c r="K1372" s="53"/>
      <c r="L1372" s="5">
        <f>IF(FluxoCaixa10131514191827[[#This Row],[Entrada / Saída]]="Saída",FluxoCaixa10131514191827[[#This Row],[R$ (Valores)]]*-1,FluxoCaixa10131514191827[[#This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IF(FluxoCaixa10131514191827[[#This Row],[Entrada / Saída]]="Saída",FluxoCaixa10131514191827[[#This Row],[R$ (Valores)]]*-1,FluxoCaixa10131514191827[[#This Row],[R$ (Valores)]])</f>
        <v>0</v>
      </c>
    </row>
    <row r="1374" spans="2:12">
      <c r="B1374" s="42"/>
      <c r="C1374" s="42"/>
      <c r="D1374" s="4"/>
      <c r="I1374" s="96"/>
      <c r="K1374" s="53"/>
      <c r="L1374" s="53">
        <f>IF(FluxoCaixa10131514191827[[#This Row],[Entrada / Saída]]="Saída",FluxoCaixa10131514191827[[#This Row],[R$ (Valores)]]*-1,FluxoCaixa10131514191827[[#This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IF(FluxoCaixa10131514191827[[#This Row],[Entrada / Saída]]="Saída",FluxoCaixa10131514191827[[#This Row],[R$ (Valores)]]*-1,FluxoCaixa10131514191827[[#This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IF(FluxoCaixa10131514191827[[#This Row],[Entrada / Saída]]="Saída",FluxoCaixa10131514191827[[#This Row],[R$ (Valores)]]*-1,FluxoCaixa10131514191827[[#This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IF(FluxoCaixa10131514191827[[#This Row],[Entrada / Saída]]="Saída",FluxoCaixa10131514191827[[#This Row],[R$ (Valores)]]*-1,FluxoCaixa10131514191827[[#This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IF(FluxoCaixa10131514191827[[#This Row],[Entrada / Saída]]="Saída",FluxoCaixa10131514191827[[#This Row],[R$ (Valores)]]*-1,FluxoCaixa10131514191827[[#This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IF(FluxoCaixa10131514191827[[#This Row],[Entrada / Saída]]="Saída",FluxoCaixa10131514191827[[#This Row],[R$ (Valores)]]*-1,FluxoCaixa10131514191827[[#This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IF(FluxoCaixa10131514191827[[#This Row],[Entrada / Saída]]="Saída",FluxoCaixa10131514191827[[#This Row],[R$ (Valores)]]*-1,FluxoCaixa10131514191827[[#This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IF(FluxoCaixa10131514191827[[#This Row],[Entrada / Saída]]="Saída",FluxoCaixa10131514191827[[#This Row],[R$ (Valores)]]*-1,FluxoCaixa10131514191827[[#This Row],[R$ (Valores)]])</f>
        <v>0</v>
      </c>
    </row>
    <row r="1382" spans="2:12">
      <c r="B1382" s="42"/>
      <c r="C1382" s="42"/>
      <c r="D1382" s="4"/>
      <c r="I1382" s="96"/>
      <c r="K1382" s="53"/>
      <c r="L1382" s="5">
        <f>IF(FluxoCaixa10131514191827[[#This Row],[Entrada / Saída]]="Saída",FluxoCaixa10131514191827[[#This Row],[R$ (Valores)]]*-1,FluxoCaixa10131514191827[[#This Row],[R$ (Valores)]])</f>
        <v>0</v>
      </c>
    </row>
    <row r="1383" spans="2:12">
      <c r="B1383" s="42"/>
      <c r="C1383" s="42"/>
      <c r="D1383" s="4"/>
      <c r="I1383" s="96"/>
      <c r="K1383" s="53"/>
      <c r="L1383" s="5">
        <f>IF(FluxoCaixa10131514191827[[#This Row],[Entrada / Saída]]="Saída",FluxoCaixa10131514191827[[#This Row],[R$ (Valores)]]*-1,FluxoCaixa10131514191827[[#This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IF(FluxoCaixa10131514191827[[#This Row],[Entrada / Saída]]="Saída",FluxoCaixa10131514191827[[#This Row],[R$ (Valores)]]*-1,FluxoCaixa10131514191827[[#This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IF(FluxoCaixa10131514191827[[#This Row],[Entrada / Saída]]="Saída",FluxoCaixa10131514191827[[#This Row],[R$ (Valores)]]*-1,FluxoCaixa10131514191827[[#This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IF(FluxoCaixa10131514191827[[#This Row],[Entrada / Saída]]="Saída",FluxoCaixa10131514191827[[#This Row],[R$ (Valores)]]*-1,FluxoCaixa10131514191827[[#This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IF(FluxoCaixa10131514191827[[#This Row],[Entrada / Saída]]="Saída",FluxoCaixa10131514191827[[#This Row],[R$ (Valores)]]*-1,FluxoCaixa10131514191827[[#This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IF(FluxoCaixa10131514191827[[#This Row],[Entrada / Saída]]="Saída",FluxoCaixa10131514191827[[#This Row],[R$ (Valores)]]*-1,FluxoCaixa10131514191827[[#This Row],[R$ (Valores)]])</f>
        <v>0</v>
      </c>
    </row>
    <row r="1389" spans="2:12">
      <c r="B1389" s="42"/>
      <c r="C1389" s="42"/>
      <c r="D1389" s="4"/>
      <c r="I1389" s="96"/>
      <c r="K1389" s="53"/>
      <c r="L1389" s="53">
        <f>IF(FluxoCaixa10131514191827[[#This Row],[Entrada / Saída]]="Saída",FluxoCaixa10131514191827[[#This Row],[R$ (Valores)]]*-1,FluxoCaixa10131514191827[[#This Row],[R$ (Valores)]])</f>
        <v>0</v>
      </c>
    </row>
    <row r="1390" spans="2:12">
      <c r="B1390" s="42"/>
      <c r="C1390" s="42"/>
      <c r="D1390" s="4"/>
      <c r="I1390" s="96"/>
      <c r="K1390" s="53"/>
      <c r="L1390" s="53">
        <f>IF(FluxoCaixa10131514191827[[#This Row],[Entrada / Saída]]="Saída",FluxoCaixa10131514191827[[#This Row],[R$ (Valores)]]*-1,FluxoCaixa10131514191827[[#This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IF(FluxoCaixa10131514191827[[#This Row],[Entrada / Saída]]="Saída",FluxoCaixa10131514191827[[#This Row],[R$ (Valores)]]*-1,FluxoCaixa10131514191827[[#This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IF(FluxoCaixa10131514191827[[#This Row],[Entrada / Saída]]="Saída",FluxoCaixa10131514191827[[#This Row],[R$ (Valores)]]*-1,FluxoCaixa10131514191827[[#This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IF(FluxoCaixa10131514191827[[#This Row],[Entrada / Saída]]="Saída",FluxoCaixa10131514191827[[#This Row],[R$ (Valores)]]*-1,FluxoCaixa10131514191827[[#This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IF(FluxoCaixa10131514191827[[#This Row],[Entrada / Saída]]="Saída",FluxoCaixa10131514191827[[#This Row],[R$ (Valores)]]*-1,FluxoCaixa10131514191827[[#This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IF(FluxoCaixa10131514191827[[#This Row],[Entrada / Saída]]="Saída",FluxoCaixa10131514191827[[#This Row],[R$ (Valores)]]*-1,FluxoCaixa10131514191827[[#This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IF(FluxoCaixa10131514191827[[#This Row],[Entrada / Saída]]="Saída",FluxoCaixa10131514191827[[#This Row],[R$ (Valores)]]*-1,FluxoCaixa10131514191827[[#This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IF(FluxoCaixa10131514191827[[#This Row],[Entrada / Saída]]="Saída",FluxoCaixa10131514191827[[#This Row],[R$ (Valores)]]*-1,FluxoCaixa10131514191827[[#This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IF(FluxoCaixa10131514191827[[#This Row],[Entrada / Saída]]="Saída",FluxoCaixa10131514191827[[#This Row],[R$ (Valores)]]*-1,FluxoCaixa10131514191827[[#This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IF(FluxoCaixa10131514191827[[#This Row],[Entrada / Saída]]="Saída",FluxoCaixa10131514191827[[#This Row],[R$ (Valores)]]*-1,FluxoCaixa10131514191827[[#This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IF(FluxoCaixa10131514191827[[#This Row],[Entrada / Saída]]="Saída",FluxoCaixa10131514191827[[#This Row],[R$ (Valores)]]*-1,FluxoCaixa10131514191827[[#This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IF(FluxoCaixa10131514191827[[#This Row],[Entrada / Saída]]="Saída",FluxoCaixa10131514191827[[#This Row],[R$ (Valores)]]*-1,FluxoCaixa10131514191827[[#This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IF(FluxoCaixa10131514191827[[#This Row],[Entrada / Saída]]="Saída",FluxoCaixa10131514191827[[#This Row],[R$ (Valores)]]*-1,FluxoCaixa10131514191827[[#This Row],[R$ (Valores)]])</f>
        <v>0</v>
      </c>
    </row>
    <row r="1403" spans="2:12">
      <c r="B1403" s="42"/>
      <c r="C1403" s="42"/>
      <c r="D1403" s="4"/>
      <c r="I1403" s="96"/>
      <c r="K1403" s="53"/>
      <c r="L1403" s="5">
        <f>IF(FluxoCaixa10131514191827[[#This Row],[Entrada / Saída]]="Saída",FluxoCaixa10131514191827[[#This Row],[R$ (Valores)]]*-1,FluxoCaixa10131514191827[[#This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IF(FluxoCaixa10131514191827[[#This Row],[Entrada / Saída]]="Saída",FluxoCaixa10131514191827[[#This Row],[R$ (Valores)]]*-1,FluxoCaixa10131514191827[[#This Row],[R$ (Valores)]])</f>
        <v>0</v>
      </c>
    </row>
    <row r="1405" spans="2:12">
      <c r="B1405" s="42"/>
      <c r="C1405" s="42"/>
      <c r="D1405" s="4"/>
      <c r="I1405" s="96"/>
      <c r="K1405" s="53"/>
      <c r="L1405" s="53">
        <f>IF(FluxoCaixa10131514191827[[#This Row],[Entrada / Saída]]="Saída",FluxoCaixa10131514191827[[#This Row],[R$ (Valores)]]*-1,FluxoCaixa10131514191827[[#This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IF(FluxoCaixa10131514191827[[#This Row],[Entrada / Saída]]="Saída",FluxoCaixa10131514191827[[#This Row],[R$ (Valores)]]*-1,FluxoCaixa10131514191827[[#This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IF(FluxoCaixa10131514191827[[#This Row],[Entrada / Saída]]="Saída",FluxoCaixa10131514191827[[#This Row],[R$ (Valores)]]*-1,FluxoCaixa10131514191827[[#This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IF(FluxoCaixa10131514191827[[#This Row],[Entrada / Saída]]="Saída",FluxoCaixa10131514191827[[#This Row],[R$ (Valores)]]*-1,FluxoCaixa10131514191827[[#This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IF(FluxoCaixa10131514191827[[#This Row],[Entrada / Saída]]="Saída",FluxoCaixa10131514191827[[#This Row],[R$ (Valores)]]*-1,FluxoCaixa10131514191827[[#This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IF(FluxoCaixa10131514191827[[#This Row],[Entrada / Saída]]="Saída",FluxoCaixa10131514191827[[#This Row],[R$ (Valores)]]*-1,FluxoCaixa10131514191827[[#This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IF(FluxoCaixa10131514191827[[#This Row],[Entrada / Saída]]="Saída",FluxoCaixa10131514191827[[#This Row],[R$ (Valores)]]*-1,FluxoCaixa10131514191827[[#This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IF(FluxoCaixa10131514191827[[#This Row],[Entrada / Saída]]="Saída",FluxoCaixa10131514191827[[#This Row],[R$ (Valores)]]*-1,FluxoCaixa10131514191827[[#This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IF(FluxoCaixa10131514191827[[#This Row],[Entrada / Saída]]="Saída",FluxoCaixa10131514191827[[#This Row],[R$ (Valores)]]*-1,FluxoCaixa10131514191827[[#This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IF(FluxoCaixa10131514191827[[#This Row],[Entrada / Saída]]="Saída",FluxoCaixa10131514191827[[#This Row],[R$ (Valores)]]*-1,FluxoCaixa10131514191827[[#This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IF(FluxoCaixa10131514191827[[#This Row],[Entrada / Saída]]="Saída",FluxoCaixa10131514191827[[#This Row],[R$ (Valores)]]*-1,FluxoCaixa10131514191827[[#This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IF(FluxoCaixa10131514191827[[#This Row],[Entrada / Saída]]="Saída",FluxoCaixa10131514191827[[#This Row],[R$ (Valores)]]*-1,FluxoCaixa10131514191827[[#This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IF(FluxoCaixa10131514191827[[#This Row],[Entrada / Saída]]="Saída",FluxoCaixa10131514191827[[#This Row],[R$ (Valores)]]*-1,FluxoCaixa10131514191827[[#This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IF(FluxoCaixa10131514191827[[#This Row],[Entrada / Saída]]="Saída",FluxoCaixa10131514191827[[#This Row],[R$ (Valores)]]*-1,FluxoCaixa10131514191827[[#This Row],[R$ (Valores)]])</f>
        <v>0</v>
      </c>
    </row>
    <row r="1419" spans="2:12">
      <c r="B1419" s="42"/>
      <c r="C1419" s="42"/>
      <c r="D1419" s="4"/>
      <c r="I1419" s="96"/>
      <c r="K1419" s="53"/>
      <c r="L1419" s="5">
        <f>IF(FluxoCaixa10131514191827[[#This Row],[Entrada / Saída]]="Saída",FluxoCaixa10131514191827[[#This Row],[R$ (Valores)]]*-1,FluxoCaixa10131514191827[[#This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IF(FluxoCaixa10131514191827[[#This Row],[Entrada / Saída]]="Saída",FluxoCaixa10131514191827[[#This Row],[R$ (Valores)]]*-1,FluxoCaixa10131514191827[[#This Row],[R$ (Valores)]])</f>
        <v>0</v>
      </c>
    </row>
    <row r="1421" spans="2:12">
      <c r="B1421" s="42"/>
      <c r="C1421" s="42"/>
      <c r="D1421" s="4"/>
      <c r="I1421" s="96"/>
      <c r="K1421" s="53"/>
      <c r="L1421" s="53">
        <f>IF(FluxoCaixa10131514191827[[#This Row],[Entrada / Saída]]="Saída",FluxoCaixa10131514191827[[#This Row],[R$ (Valores)]]*-1,FluxoCaixa10131514191827[[#This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IF(FluxoCaixa10131514191827[[#This Row],[Entrada / Saída]]="Saída",FluxoCaixa10131514191827[[#This Row],[R$ (Valores)]]*-1,FluxoCaixa10131514191827[[#This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IF(FluxoCaixa10131514191827[[#This Row],[Entrada / Saída]]="Saída",FluxoCaixa10131514191827[[#This Row],[R$ (Valores)]]*-1,FluxoCaixa10131514191827[[#This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IF(FluxoCaixa10131514191827[[#This Row],[Entrada / Saída]]="Saída",FluxoCaixa10131514191827[[#This Row],[R$ (Valores)]]*-1,FluxoCaixa10131514191827[[#This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IF(FluxoCaixa10131514191827[[#This Row],[Entrada / Saída]]="Saída",FluxoCaixa10131514191827[[#This Row],[R$ (Valores)]]*-1,FluxoCaixa10131514191827[[#This Row],[R$ (Valores)]])</f>
        <v>0</v>
      </c>
    </row>
    <row r="1426" spans="2:12">
      <c r="B1426" s="42"/>
      <c r="C1426" s="42"/>
      <c r="D1426" s="4"/>
      <c r="I1426" s="96"/>
      <c r="K1426" s="53"/>
      <c r="L1426" s="5">
        <f>IF(FluxoCaixa10131514191827[[#This Row],[Entrada / Saída]]="Saída",FluxoCaixa10131514191827[[#This Row],[R$ (Valores)]]*-1,FluxoCaixa10131514191827[[#This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IF(FluxoCaixa10131514191827[[#This Row],[Entrada / Saída]]="Saída",FluxoCaixa10131514191827[[#This Row],[R$ (Valores)]]*-1,FluxoCaixa10131514191827[[#This Row],[R$ (Valores)]])</f>
        <v>0</v>
      </c>
    </row>
    <row r="1428" spans="2:12">
      <c r="B1428" s="42"/>
      <c r="C1428" s="42"/>
      <c r="D1428" s="4"/>
      <c r="I1428" s="96"/>
      <c r="K1428" s="53"/>
      <c r="L1428" s="53">
        <f>IF(FluxoCaixa10131514191827[[#This Row],[Entrada / Saída]]="Saída",FluxoCaixa10131514191827[[#This Row],[R$ (Valores)]]*-1,FluxoCaixa10131514191827[[#This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IF(FluxoCaixa10131514191827[[#This Row],[Entrada / Saída]]="Saída",FluxoCaixa10131514191827[[#This Row],[R$ (Valores)]]*-1,FluxoCaixa10131514191827[[#This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IF(FluxoCaixa10131514191827[[#This Row],[Entrada / Saída]]="Saída",FluxoCaixa10131514191827[[#This Row],[R$ (Valores)]]*-1,FluxoCaixa10131514191827[[#This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IF(FluxoCaixa10131514191827[[#This Row],[Entrada / Saída]]="Saída",FluxoCaixa10131514191827[[#This Row],[R$ (Valores)]]*-1,FluxoCaixa10131514191827[[#This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IF(FluxoCaixa10131514191827[[#This Row],[Entrada / Saída]]="Saída",FluxoCaixa10131514191827[[#This Row],[R$ (Valores)]]*-1,FluxoCaixa10131514191827[[#This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IF(FluxoCaixa10131514191827[[#This Row],[Entrada / Saída]]="Saída",FluxoCaixa10131514191827[[#This Row],[R$ (Valores)]]*-1,FluxoCaixa10131514191827[[#This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IF(FluxoCaixa10131514191827[[#This Row],[Entrada / Saída]]="Saída",FluxoCaixa10131514191827[[#This Row],[R$ (Valores)]]*-1,FluxoCaixa10131514191827[[#This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IF(FluxoCaixa10131514191827[[#This Row],[Entrada / Saída]]="Saída",FluxoCaixa10131514191827[[#This Row],[R$ (Valores)]]*-1,FluxoCaixa10131514191827[[#This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IF(FluxoCaixa10131514191827[[#This Row],[Entrada / Saída]]="Saída",FluxoCaixa10131514191827[[#This Row],[R$ (Valores)]]*-1,FluxoCaixa10131514191827[[#This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IF(FluxoCaixa10131514191827[[#This Row],[Entrada / Saída]]="Saída",FluxoCaixa10131514191827[[#This Row],[R$ (Valores)]]*-1,FluxoCaixa10131514191827[[#This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IF(FluxoCaixa10131514191827[[#This Row],[Entrada / Saída]]="Saída",FluxoCaixa10131514191827[[#This Row],[R$ (Valores)]]*-1,FluxoCaixa10131514191827[[#This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IF(FluxoCaixa10131514191827[[#This Row],[Entrada / Saída]]="Saída",FluxoCaixa10131514191827[[#This Row],[R$ (Valores)]]*-1,FluxoCaixa10131514191827[[#This Row],[R$ (Valores)]])</f>
        <v>0</v>
      </c>
    </row>
    <row r="1440" spans="2:12">
      <c r="B1440" s="42"/>
      <c r="C1440" s="42"/>
      <c r="D1440" s="4"/>
      <c r="I1440" s="96"/>
      <c r="K1440" s="53"/>
      <c r="L1440" s="5">
        <f>IF(FluxoCaixa10131514191827[[#This Row],[Entrada / Saída]]="Saída",FluxoCaixa10131514191827[[#This Row],[R$ (Valores)]]*-1,FluxoCaixa10131514191827[[#This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IF(FluxoCaixa10131514191827[[#This Row],[Entrada / Saída]]="Saída",FluxoCaixa10131514191827[[#This Row],[R$ (Valores)]]*-1,FluxoCaixa10131514191827[[#This Row],[R$ (Valores)]])</f>
        <v>0</v>
      </c>
    </row>
    <row r="1442" spans="2:12">
      <c r="B1442" s="42"/>
      <c r="C1442" s="42"/>
      <c r="D1442" s="4"/>
      <c r="I1442" s="96"/>
      <c r="K1442" s="53"/>
      <c r="L1442" s="53">
        <f>IF(FluxoCaixa10131514191827[[#This Row],[Entrada / Saída]]="Saída",FluxoCaixa10131514191827[[#This Row],[R$ (Valores)]]*-1,FluxoCaixa10131514191827[[#This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IF(FluxoCaixa10131514191827[[#This Row],[Entrada / Saída]]="Saída",FluxoCaixa10131514191827[[#This Row],[R$ (Valores)]]*-1,FluxoCaixa10131514191827[[#This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IF(FluxoCaixa10131514191827[[#This Row],[Entrada / Saída]]="Saída",FluxoCaixa10131514191827[[#This Row],[R$ (Valores)]]*-1,FluxoCaixa10131514191827[[#This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IF(FluxoCaixa10131514191827[[#This Row],[Entrada / Saída]]="Saída",FluxoCaixa10131514191827[[#This Row],[R$ (Valores)]]*-1,FluxoCaixa10131514191827[[#This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IF(FluxoCaixa10131514191827[[#This Row],[Entrada / Saída]]="Saída",FluxoCaixa10131514191827[[#This Row],[R$ (Valores)]]*-1,FluxoCaixa10131514191827[[#This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IF(FluxoCaixa10131514191827[[#This Row],[Entrada / Saída]]="Saída",FluxoCaixa10131514191827[[#This Row],[R$ (Valores)]]*-1,FluxoCaixa10131514191827[[#This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IF(FluxoCaixa10131514191827[[#This Row],[Entrada / Saída]]="Saída",FluxoCaixa10131514191827[[#This Row],[R$ (Valores)]]*-1,FluxoCaixa10131514191827[[#This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IF(FluxoCaixa10131514191827[[#This Row],[Entrada / Saída]]="Saída",FluxoCaixa10131514191827[[#This Row],[R$ (Valores)]]*-1,FluxoCaixa10131514191827[[#This Row],[R$ (Valores)]])</f>
        <v>0</v>
      </c>
    </row>
    <row r="1450" spans="2:12">
      <c r="B1450" s="42"/>
      <c r="C1450" s="42"/>
      <c r="D1450" s="4"/>
      <c r="I1450" s="96"/>
      <c r="K1450" s="53"/>
      <c r="L1450" s="5">
        <f>IF(FluxoCaixa10131514191827[[#This Row],[Entrada / Saída]]="Saída",FluxoCaixa10131514191827[[#This Row],[R$ (Valores)]]*-1,FluxoCaixa10131514191827[[#This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IF(FluxoCaixa10131514191827[[#This Row],[Entrada / Saída]]="Saída",FluxoCaixa10131514191827[[#This Row],[R$ (Valores)]]*-1,FluxoCaixa10131514191827[[#This Row],[R$ (Valores)]])</f>
        <v>0</v>
      </c>
    </row>
    <row r="1452" spans="2:12">
      <c r="B1452" s="42"/>
      <c r="C1452" s="42"/>
      <c r="D1452" s="4"/>
      <c r="I1452" s="96"/>
      <c r="K1452" s="53"/>
      <c r="L1452" s="53">
        <f>IF(FluxoCaixa10131514191827[[#This Row],[Entrada / Saída]]="Saída",FluxoCaixa10131514191827[[#This Row],[R$ (Valores)]]*-1,FluxoCaixa10131514191827[[#This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IF(FluxoCaixa10131514191827[[#This Row],[Entrada / Saída]]="Saída",FluxoCaixa10131514191827[[#This Row],[R$ (Valores)]]*-1,FluxoCaixa10131514191827[[#This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IF(FluxoCaixa10131514191827[[#This Row],[Entrada / Saída]]="Saída",FluxoCaixa10131514191827[[#This Row],[R$ (Valores)]]*-1,FluxoCaixa10131514191827[[#This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IF(FluxoCaixa10131514191827[[#This Row],[Entrada / Saída]]="Saída",FluxoCaixa10131514191827[[#This Row],[R$ (Valores)]]*-1,FluxoCaixa10131514191827[[#This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IF(FluxoCaixa10131514191827[[#This Row],[Entrada / Saída]]="Saída",FluxoCaixa10131514191827[[#This Row],[R$ (Valores)]]*-1,FluxoCaixa10131514191827[[#This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IF(FluxoCaixa10131514191827[[#This Row],[Entrada / Saída]]="Saída",FluxoCaixa10131514191827[[#This Row],[R$ (Valores)]]*-1,FluxoCaixa10131514191827[[#This Row],[R$ (Valores)]])</f>
        <v>0</v>
      </c>
    </row>
    <row r="1458" spans="2:12">
      <c r="B1458" s="42"/>
      <c r="C1458" s="42"/>
      <c r="D1458" s="4"/>
      <c r="I1458" s="96"/>
      <c r="K1458" s="53"/>
      <c r="L1458" s="5">
        <f>IF(FluxoCaixa10131514191827[[#This Row],[Entrada / Saída]]="Saída",FluxoCaixa10131514191827[[#This Row],[R$ (Valores)]]*-1,FluxoCaixa10131514191827[[#This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IF(FluxoCaixa10131514191827[[#This Row],[Entrada / Saída]]="Saída",FluxoCaixa10131514191827[[#This Row],[R$ (Valores)]]*-1,FluxoCaixa10131514191827[[#This Row],[R$ (Valores)]])</f>
        <v>0</v>
      </c>
    </row>
    <row r="1460" spans="2:12">
      <c r="B1460" s="42"/>
      <c r="C1460" s="42"/>
      <c r="D1460" s="4"/>
      <c r="I1460" s="96"/>
      <c r="K1460" s="53"/>
      <c r="L1460" s="53">
        <f>IF(FluxoCaixa10131514191827[[#This Row],[Entrada / Saída]]="Saída",FluxoCaixa10131514191827[[#This Row],[R$ (Valores)]]*-1,FluxoCaixa10131514191827[[#This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IF(FluxoCaixa10131514191827[[#This Row],[Entrada / Saída]]="Saída",FluxoCaixa10131514191827[[#This Row],[R$ (Valores)]]*-1,FluxoCaixa10131514191827[[#This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IF(FluxoCaixa10131514191827[[#This Row],[Entrada / Saída]]="Saída",FluxoCaixa10131514191827[[#This Row],[R$ (Valores)]]*-1,FluxoCaixa10131514191827[[#This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IF(FluxoCaixa10131514191827[[#This Row],[Entrada / Saída]]="Saída",FluxoCaixa10131514191827[[#This Row],[R$ (Valores)]]*-1,FluxoCaixa10131514191827[[#This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IF(FluxoCaixa10131514191827[[#This Row],[Entrada / Saída]]="Saída",FluxoCaixa10131514191827[[#This Row],[R$ (Valores)]]*-1,FluxoCaixa10131514191827[[#This Row],[R$ (Valores)]])</f>
        <v>0</v>
      </c>
    </row>
    <row r="1465" spans="2:12">
      <c r="B1465" s="42"/>
      <c r="C1465" s="42"/>
      <c r="D1465" s="4"/>
      <c r="I1465" s="96"/>
      <c r="K1465" s="53"/>
      <c r="L1465" s="5">
        <f>IF(FluxoCaixa10131514191827[[#This Row],[Entrada / Saída]]="Saída",FluxoCaixa10131514191827[[#This Row],[R$ (Valores)]]*-1,FluxoCaixa10131514191827[[#This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IF(FluxoCaixa10131514191827[[#This Row],[Entrada / Saída]]="Saída",FluxoCaixa10131514191827[[#This Row],[R$ (Valores)]]*-1,FluxoCaixa10131514191827[[#This Row],[R$ (Valores)]])</f>
        <v>0</v>
      </c>
    </row>
    <row r="1467" spans="2:12">
      <c r="B1467" s="42"/>
      <c r="C1467" s="42"/>
      <c r="D1467" s="4"/>
      <c r="I1467" s="96"/>
      <c r="K1467" s="53"/>
      <c r="L1467" s="53">
        <f>IF(FluxoCaixa10131514191827[[#This Row],[Entrada / Saída]]="Saída",FluxoCaixa10131514191827[[#This Row],[R$ (Valores)]]*-1,FluxoCaixa10131514191827[[#This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IF(FluxoCaixa10131514191827[[#This Row],[Entrada / Saída]]="Saída",FluxoCaixa10131514191827[[#This Row],[R$ (Valores)]]*-1,FluxoCaixa10131514191827[[#This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IF(FluxoCaixa10131514191827[[#This Row],[Entrada / Saída]]="Saída",FluxoCaixa10131514191827[[#This Row],[R$ (Valores)]]*-1,FluxoCaixa10131514191827[[#This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IF(FluxoCaixa10131514191827[[#This Row],[Entrada / Saída]]="Saída",FluxoCaixa10131514191827[[#This Row],[R$ (Valores)]]*-1,FluxoCaixa10131514191827[[#This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IF(FluxoCaixa10131514191827[[#This Row],[Entrada / Saída]]="Saída",FluxoCaixa10131514191827[[#This Row],[R$ (Valores)]]*-1,FluxoCaixa10131514191827[[#This Row],[R$ (Valores)]])</f>
        <v>0</v>
      </c>
    </row>
    <row r="1472" spans="2:12">
      <c r="B1472" s="42"/>
      <c r="C1472" s="42"/>
      <c r="D1472" s="4"/>
      <c r="I1472" s="96"/>
      <c r="K1472" s="53"/>
      <c r="L1472" s="5">
        <f>IF(FluxoCaixa10131514191827[[#This Row],[Entrada / Saída]]="Saída",FluxoCaixa10131514191827[[#This Row],[R$ (Valores)]]*-1,FluxoCaixa10131514191827[[#This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IF(FluxoCaixa10131514191827[[#This Row],[Entrada / Saída]]="Saída",FluxoCaixa10131514191827[[#This Row],[R$ (Valores)]]*-1,FluxoCaixa10131514191827[[#This Row],[R$ (Valores)]])</f>
        <v>0</v>
      </c>
    </row>
    <row r="1474" spans="2:12">
      <c r="B1474" s="42"/>
      <c r="C1474" s="42"/>
      <c r="D1474" s="4"/>
      <c r="I1474" s="96"/>
      <c r="K1474" s="53"/>
      <c r="L1474" s="53">
        <f>IF(FluxoCaixa10131514191827[[#This Row],[Entrada / Saída]]="Saída",FluxoCaixa10131514191827[[#This Row],[R$ (Valores)]]*-1,FluxoCaixa10131514191827[[#This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IF(FluxoCaixa10131514191827[[#This Row],[Entrada / Saída]]="Saída",FluxoCaixa10131514191827[[#This Row],[R$ (Valores)]]*-1,FluxoCaixa10131514191827[[#This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IF(FluxoCaixa10131514191827[[#This Row],[Entrada / Saída]]="Saída",FluxoCaixa10131514191827[[#This Row],[R$ (Valores)]]*-1,FluxoCaixa10131514191827[[#This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IF(FluxoCaixa10131514191827[[#This Row],[Entrada / Saída]]="Saída",FluxoCaixa10131514191827[[#This Row],[R$ (Valores)]]*-1,FluxoCaixa10131514191827[[#This Row],[R$ (Valores)]])</f>
        <v>0</v>
      </c>
    </row>
    <row r="1478" spans="2:12">
      <c r="B1478" s="42"/>
      <c r="C1478" s="42"/>
      <c r="D1478" s="4"/>
      <c r="I1478" s="96"/>
      <c r="K1478" s="53"/>
      <c r="L1478" s="5">
        <f>IF(FluxoCaixa10131514191827[[#This Row],[Entrada / Saída]]="Saída",FluxoCaixa10131514191827[[#This Row],[R$ (Valores)]]*-1,FluxoCaixa10131514191827[[#This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IF(FluxoCaixa10131514191827[[#This Row],[Entrada / Saída]]="Saída",FluxoCaixa10131514191827[[#This Row],[R$ (Valores)]]*-1,FluxoCaixa10131514191827[[#This Row],[R$ (Valores)]])</f>
        <v>0</v>
      </c>
    </row>
    <row r="1480" spans="2:12">
      <c r="B1480" s="42"/>
      <c r="C1480" s="42"/>
      <c r="D1480" s="4"/>
      <c r="I1480" s="96"/>
      <c r="K1480" s="53"/>
      <c r="L1480" s="53">
        <f>IF(FluxoCaixa10131514191827[[#This Row],[Entrada / Saída]]="Saída",FluxoCaixa10131514191827[[#This Row],[R$ (Valores)]]*-1,FluxoCaixa10131514191827[[#This Row],[R$ (Valores)]])</f>
        <v>0</v>
      </c>
    </row>
    <row r="1481" spans="2:12">
      <c r="B1481" s="42"/>
      <c r="C1481" s="42"/>
      <c r="D1481" s="4"/>
      <c r="I1481" s="96"/>
      <c r="K1481" s="53"/>
      <c r="L1481" s="5">
        <f>IF(FluxoCaixa10131514191827[[#This Row],[Entrada / Saída]]="Saída",FluxoCaixa10131514191827[[#This Row],[R$ (Valores)]]*-1,FluxoCaixa10131514191827[[#This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IF(FluxoCaixa10131514191827[[#This Row],[Entrada / Saída]]="Saída",FluxoCaixa10131514191827[[#This Row],[R$ (Valores)]]*-1,FluxoCaixa10131514191827[[#This Row],[R$ (Valores)]])</f>
        <v>0</v>
      </c>
    </row>
    <row r="1483" spans="2:12">
      <c r="B1483" s="42"/>
      <c r="C1483" s="42"/>
      <c r="D1483" s="4"/>
      <c r="I1483" s="96"/>
      <c r="K1483" s="53"/>
      <c r="L1483" s="53">
        <f>IF(FluxoCaixa10131514191827[[#This Row],[Entrada / Saída]]="Saída",FluxoCaixa10131514191827[[#This Row],[R$ (Valores)]]*-1,FluxoCaixa10131514191827[[#This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IF(FluxoCaixa10131514191827[[#This Row],[Entrada / Saída]]="Saída",FluxoCaixa10131514191827[[#This Row],[R$ (Valores)]]*-1,FluxoCaixa10131514191827[[#This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IF(FluxoCaixa10131514191827[[#This Row],[Entrada / Saída]]="Saída",FluxoCaixa10131514191827[[#This Row],[R$ (Valores)]]*-1,FluxoCaixa10131514191827[[#This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IF(FluxoCaixa10131514191827[[#This Row],[Entrada / Saída]]="Saída",FluxoCaixa10131514191827[[#This Row],[R$ (Valores)]]*-1,FluxoCaixa10131514191827[[#This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IF(FluxoCaixa10131514191827[[#This Row],[Entrada / Saída]]="Saída",FluxoCaixa10131514191827[[#This Row],[R$ (Valores)]]*-1,FluxoCaixa10131514191827[[#This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IF(FluxoCaixa10131514191827[[#This Row],[Entrada / Saída]]="Saída",FluxoCaixa10131514191827[[#This Row],[R$ (Valores)]]*-1,FluxoCaixa10131514191827[[#This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IF(FluxoCaixa10131514191827[[#This Row],[Entrada / Saída]]="Saída",FluxoCaixa10131514191827[[#This Row],[R$ (Valores)]]*-1,FluxoCaixa10131514191827[[#This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IF(FluxoCaixa10131514191827[[#This Row],[Entrada / Saída]]="Saída",FluxoCaixa10131514191827[[#This Row],[R$ (Valores)]]*-1,FluxoCaixa10131514191827[[#This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IF(FluxoCaixa10131514191827[[#This Row],[Entrada / Saída]]="Saída",FluxoCaixa10131514191827[[#This Row],[R$ (Valores)]]*-1,FluxoCaixa10131514191827[[#This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IF(FluxoCaixa10131514191827[[#This Row],[Entrada / Saída]]="Saída",FluxoCaixa10131514191827[[#This Row],[R$ (Valores)]]*-1,FluxoCaixa10131514191827[[#This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IF(FluxoCaixa10131514191827[[#This Row],[Entrada / Saída]]="Saída",FluxoCaixa10131514191827[[#This Row],[R$ (Valores)]]*-1,FluxoCaixa10131514191827[[#This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IF(FluxoCaixa10131514191827[[#This Row],[Entrada / Saída]]="Saída",FluxoCaixa10131514191827[[#This Row],[R$ (Valores)]]*-1,FluxoCaixa10131514191827[[#This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IF(FluxoCaixa10131514191827[[#This Row],[Entrada / Saída]]="Saída",FluxoCaixa10131514191827[[#This Row],[R$ (Valores)]]*-1,FluxoCaixa10131514191827[[#This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IF(FluxoCaixa10131514191827[[#This Row],[Entrada / Saída]]="Saída",FluxoCaixa10131514191827[[#This Row],[R$ (Valores)]]*-1,FluxoCaixa10131514191827[[#This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IF(FluxoCaixa10131514191827[[#This Row],[Entrada / Saída]]="Saída",FluxoCaixa10131514191827[[#This Row],[R$ (Valores)]]*-1,FluxoCaixa10131514191827[[#This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IF(FluxoCaixa10131514191827[[#This Row],[Entrada / Saída]]="Saída",FluxoCaixa10131514191827[[#This Row],[R$ (Valores)]]*-1,FluxoCaixa10131514191827[[#This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IF(FluxoCaixa10131514191827[[#This Row],[Entrada / Saída]]="Saída",FluxoCaixa10131514191827[[#This Row],[R$ (Valores)]]*-1,FluxoCaixa10131514191827[[#This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IF(FluxoCaixa10131514191827[[#This Row],[Entrada / Saída]]="Saída",FluxoCaixa10131514191827[[#This Row],[R$ (Valores)]]*-1,FluxoCaixa10131514191827[[#This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IF(FluxoCaixa10131514191827[[#This Row],[Entrada / Saída]]="Saída",FluxoCaixa10131514191827[[#This Row],[R$ (Valores)]]*-1,FluxoCaixa10131514191827[[#This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IF(FluxoCaixa10131514191827[[#This Row],[Entrada / Saída]]="Saída",FluxoCaixa10131514191827[[#This Row],[R$ (Valores)]]*-1,FluxoCaixa10131514191827[[#This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IF(FluxoCaixa10131514191827[[#This Row],[Entrada / Saída]]="Saída",FluxoCaixa10131514191827[[#This Row],[R$ (Valores)]]*-1,FluxoCaixa10131514191827[[#This Row],[R$ (Valores)]])</f>
        <v>0</v>
      </c>
    </row>
    <row r="1504" spans="2:12">
      <c r="B1504" s="42"/>
      <c r="C1504" s="42"/>
      <c r="D1504" s="4"/>
      <c r="I1504" s="96"/>
      <c r="K1504" s="53"/>
      <c r="L1504" s="5">
        <f>IF(FluxoCaixa10131514191827[[#This Row],[Entrada / Saída]]="Saída",FluxoCaixa10131514191827[[#This Row],[R$ (Valores)]]*-1,FluxoCaixa10131514191827[[#This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IF(FluxoCaixa10131514191827[[#This Row],[Entrada / Saída]]="Saída",FluxoCaixa10131514191827[[#This Row],[R$ (Valores)]]*-1,FluxoCaixa10131514191827[[#This Row],[R$ (Valores)]])</f>
        <v>0</v>
      </c>
    </row>
    <row r="1506" spans="2:12">
      <c r="B1506" s="42"/>
      <c r="C1506" s="42"/>
      <c r="D1506" s="4"/>
      <c r="I1506" s="96"/>
      <c r="K1506" s="53"/>
      <c r="L1506" s="53">
        <f>IF(FluxoCaixa10131514191827[[#This Row],[Entrada / Saída]]="Saída",FluxoCaixa10131514191827[[#This Row],[R$ (Valores)]]*-1,FluxoCaixa10131514191827[[#This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IF(FluxoCaixa10131514191827[[#This Row],[Entrada / Saída]]="Saída",FluxoCaixa10131514191827[[#This Row],[R$ (Valores)]]*-1,FluxoCaixa10131514191827[[#This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IF(FluxoCaixa10131514191827[[#This Row],[Entrada / Saída]]="Saída",FluxoCaixa10131514191827[[#This Row],[R$ (Valores)]]*-1,FluxoCaixa10131514191827[[#This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IF(FluxoCaixa10131514191827[[#This Row],[Entrada / Saída]]="Saída",FluxoCaixa10131514191827[[#This Row],[R$ (Valores)]]*-1,FluxoCaixa10131514191827[[#This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IF(FluxoCaixa10131514191827[[#This Row],[Entrada / Saída]]="Saída",FluxoCaixa10131514191827[[#This Row],[R$ (Valores)]]*-1,FluxoCaixa10131514191827[[#This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IF(FluxoCaixa10131514191827[[#This Row],[Entrada / Saída]]="Saída",FluxoCaixa10131514191827[[#This Row],[R$ (Valores)]]*-1,FluxoCaixa10131514191827[[#This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IF(FluxoCaixa10131514191827[[#This Row],[Entrada / Saída]]="Saída",FluxoCaixa10131514191827[[#This Row],[R$ (Valores)]]*-1,FluxoCaixa10131514191827[[#This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IF(FluxoCaixa10131514191827[[#This Row],[Entrada / Saída]]="Saída",FluxoCaixa10131514191827[[#This Row],[R$ (Valores)]]*-1,FluxoCaixa10131514191827[[#This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IF(FluxoCaixa10131514191827[[#This Row],[Entrada / Saída]]="Saída",FluxoCaixa10131514191827[[#This Row],[R$ (Valores)]]*-1,FluxoCaixa10131514191827[[#This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IF(FluxoCaixa10131514191827[[#This Row],[Entrada / Saída]]="Saída",FluxoCaixa10131514191827[[#This Row],[R$ (Valores)]]*-1,FluxoCaixa10131514191827[[#This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IF(FluxoCaixa10131514191827[[#This Row],[Entrada / Saída]]="Saída",FluxoCaixa10131514191827[[#This Row],[R$ (Valores)]]*-1,FluxoCaixa10131514191827[[#This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IF(FluxoCaixa10131514191827[[#This Row],[Entrada / Saída]]="Saída",FluxoCaixa10131514191827[[#This Row],[R$ (Valores)]]*-1,FluxoCaixa10131514191827[[#This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IF(FluxoCaixa10131514191827[[#This Row],[Entrada / Saída]]="Saída",FluxoCaixa10131514191827[[#This Row],[R$ (Valores)]]*-1,FluxoCaixa10131514191827[[#This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IF(FluxoCaixa10131514191827[[#This Row],[Entrada / Saída]]="Saída",FluxoCaixa10131514191827[[#This Row],[R$ (Valores)]]*-1,FluxoCaixa10131514191827[[#This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IF(FluxoCaixa10131514191827[[#This Row],[Entrada / Saída]]="Saída",FluxoCaixa10131514191827[[#This Row],[R$ (Valores)]]*-1,FluxoCaixa10131514191827[[#This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IF(FluxoCaixa10131514191827[[#This Row],[Entrada / Saída]]="Saída",FluxoCaixa10131514191827[[#This Row],[R$ (Valores)]]*-1,FluxoCaixa10131514191827[[#This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IF(FluxoCaixa10131514191827[[#This Row],[Entrada / Saída]]="Saída",FluxoCaixa10131514191827[[#This Row],[R$ (Valores)]]*-1,FluxoCaixa10131514191827[[#This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IF(FluxoCaixa10131514191827[[#This Row],[Entrada / Saída]]="Saída",FluxoCaixa10131514191827[[#This Row],[R$ (Valores)]]*-1,FluxoCaixa10131514191827[[#This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IF(FluxoCaixa10131514191827[[#This Row],[Entrada / Saída]]="Saída",FluxoCaixa10131514191827[[#This Row],[R$ (Valores)]]*-1,FluxoCaixa10131514191827[[#This Row],[R$ (Valores)]])</f>
        <v>0</v>
      </c>
    </row>
    <row r="1525" spans="2:12">
      <c r="B1525" s="42"/>
      <c r="C1525" s="42"/>
      <c r="D1525" s="4"/>
      <c r="I1525" s="96"/>
      <c r="K1525" s="53"/>
      <c r="L1525" s="5">
        <f>IF(FluxoCaixa10131514191827[[#This Row],[Entrada / Saída]]="Saída",FluxoCaixa10131514191827[[#This Row],[R$ (Valores)]]*-1,FluxoCaixa10131514191827[[#This Row],[R$ (Valores)]])</f>
        <v>0</v>
      </c>
    </row>
    <row r="1526" spans="2:12">
      <c r="B1526" s="42"/>
      <c r="C1526" s="42"/>
      <c r="D1526" s="4"/>
      <c r="I1526" s="96"/>
      <c r="K1526" s="53"/>
      <c r="L1526" s="5">
        <f>IF(FluxoCaixa10131514191827[[#This Row],[Entrada / Saída]]="Saída",FluxoCaixa10131514191827[[#This Row],[R$ (Valores)]]*-1,FluxoCaixa10131514191827[[#This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IF(FluxoCaixa10131514191827[[#This Row],[Entrada / Saída]]="Saída",FluxoCaixa10131514191827[[#This Row],[R$ (Valores)]]*-1,FluxoCaixa10131514191827[[#This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IF(FluxoCaixa10131514191827[[#This Row],[Entrada / Saída]]="Saída",FluxoCaixa10131514191827[[#This Row],[R$ (Valores)]]*-1,FluxoCaixa10131514191827[[#This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IF(FluxoCaixa10131514191827[[#This Row],[Entrada / Saída]]="Saída",FluxoCaixa10131514191827[[#This Row],[R$ (Valores)]]*-1,FluxoCaixa10131514191827[[#This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IF(FluxoCaixa10131514191827[[#This Row],[Entrada / Saída]]="Saída",FluxoCaixa10131514191827[[#This Row],[R$ (Valores)]]*-1,FluxoCaixa10131514191827[[#This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IF(FluxoCaixa10131514191827[[#This Row],[Entrada / Saída]]="Saída",FluxoCaixa10131514191827[[#This Row],[R$ (Valores)]]*-1,FluxoCaixa10131514191827[[#This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IF(FluxoCaixa10131514191827[[#This Row],[Entrada / Saída]]="Saída",FluxoCaixa10131514191827[[#This Row],[R$ (Valores)]]*-1,FluxoCaixa10131514191827[[#This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IF(FluxoCaixa10131514191827[[#This Row],[Entrada / Saída]]="Saída",FluxoCaixa10131514191827[[#This Row],[R$ (Valores)]]*-1,FluxoCaixa10131514191827[[#This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IF(FluxoCaixa10131514191827[[#This Row],[Entrada / Saída]]="Saída",FluxoCaixa10131514191827[[#This Row],[R$ (Valores)]]*-1,FluxoCaixa10131514191827[[#This Row],[R$ (Valores)]])</f>
        <v>0</v>
      </c>
    </row>
    <row r="1535" spans="2:12">
      <c r="B1535" s="42"/>
      <c r="C1535" s="42"/>
      <c r="D1535" s="4"/>
      <c r="I1535" s="96"/>
      <c r="K1535" s="53"/>
      <c r="L1535" s="53">
        <f>IF(FluxoCaixa10131514191827[[#This Row],[Entrada / Saída]]="Saída",FluxoCaixa10131514191827[[#This Row],[R$ (Valores)]]*-1,FluxoCaixa10131514191827[[#This Row],[R$ (Valores)]])</f>
        <v>0</v>
      </c>
    </row>
    <row r="1536" spans="2:12">
      <c r="B1536" s="42"/>
      <c r="C1536" s="42"/>
      <c r="D1536" s="4"/>
      <c r="I1536" s="96"/>
      <c r="K1536" s="53"/>
      <c r="L1536" s="53">
        <f>IF(FluxoCaixa10131514191827[[#This Row],[Entrada / Saída]]="Saída",FluxoCaixa10131514191827[[#This Row],[R$ (Valores)]]*-1,FluxoCaixa10131514191827[[#This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IF(FluxoCaixa10131514191827[[#This Row],[Entrada / Saída]]="Saída",FluxoCaixa10131514191827[[#This Row],[R$ (Valores)]]*-1,FluxoCaixa10131514191827[[#This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IF(FluxoCaixa10131514191827[[#This Row],[Entrada / Saída]]="Saída",FluxoCaixa10131514191827[[#This Row],[R$ (Valores)]]*-1,FluxoCaixa10131514191827[[#This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IF(FluxoCaixa10131514191827[[#This Row],[Entrada / Saída]]="Saída",FluxoCaixa10131514191827[[#This Row],[R$ (Valores)]]*-1,FluxoCaixa10131514191827[[#This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IF(FluxoCaixa10131514191827[[#This Row],[Entrada / Saída]]="Saída",FluxoCaixa10131514191827[[#This Row],[R$ (Valores)]]*-1,FluxoCaixa10131514191827[[#This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IF(FluxoCaixa10131514191827[[#This Row],[Entrada / Saída]]="Saída",FluxoCaixa10131514191827[[#This Row],[R$ (Valores)]]*-1,FluxoCaixa10131514191827[[#This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3">
        <f>IF(FluxoCaixa10131514191827[[#This Row],[Entrada / Saída]]="Saída",FluxoCaixa10131514191827[[#This Row],[R$ (Valores)]]*-1,FluxoCaixa10131514191827[[#This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3">
        <f>IF(FluxoCaixa10131514191827[[#This Row],[Entrada / Saída]]="Saída",FluxoCaixa10131514191827[[#This Row],[R$ (Valores)]]*-1,FluxoCaixa10131514191827[[#This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IF(FluxoCaixa10131514191827[[#This Row],[Entrada / Saída]]="Saída",FluxoCaixa10131514191827[[#This Row],[R$ (Valores)]]*-1,FluxoCaixa10131514191827[[#This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IF(FluxoCaixa10131514191827[[#This Row],[Entrada / Saída]]="Saída",FluxoCaixa10131514191827[[#This Row],[R$ (Valores)]]*-1,FluxoCaixa10131514191827[[#This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">
        <f>IF(FluxoCaixa10131514191827[[#This Row],[Entrada / Saída]]="Saída",FluxoCaixa10131514191827[[#This Row],[R$ (Valores)]]*-1,FluxoCaixa10131514191827[[#This Row],[R$ (Valores)]])</f>
        <v>0</v>
      </c>
    </row>
    <row r="1547" spans="2:12">
      <c r="B1547" s="42"/>
      <c r="C1547" s="42"/>
      <c r="D1547" s="4"/>
      <c r="H1547" s="57"/>
      <c r="I1547" s="96"/>
      <c r="K1547" s="53"/>
      <c r="L1547" s="5">
        <f>IF(FluxoCaixa10131514191827[[#This Row],[Entrada / Saída]]="Saída",FluxoCaixa10131514191827[[#This Row],[R$ (Valores)]]*-1,FluxoCaixa10131514191827[[#This Row],[R$ (Valores)]])</f>
        <v>0</v>
      </c>
    </row>
    <row r="1548" spans="2:12">
      <c r="B1548" s="42"/>
      <c r="C1548" s="42"/>
      <c r="D1548" s="4"/>
      <c r="H1548" s="57"/>
      <c r="I1548" s="96"/>
      <c r="K1548" s="53"/>
      <c r="L1548" s="53">
        <f>IF(FluxoCaixa10131514191827[[#This Row],[Entrada / Saída]]="Saída",FluxoCaixa10131514191827[[#This Row],[R$ (Valores)]]*-1,FluxoCaixa10131514191827[[#This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IF(FluxoCaixa10131514191827[[#This Row],[Entrada / Saída]]="Saída",FluxoCaixa10131514191827[[#This Row],[R$ (Valores)]]*-1,FluxoCaixa10131514191827[[#This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IF(FluxoCaixa10131514191827[[#This Row],[Entrada / Saída]]="Saída",FluxoCaixa10131514191827[[#This Row],[R$ (Valores)]]*-1,FluxoCaixa10131514191827[[#This Row],[R$ (Valores)]])</f>
        <v>0</v>
      </c>
    </row>
    <row r="1551" spans="2:12">
      <c r="B1551" s="42"/>
      <c r="C1551" s="42"/>
      <c r="D1551" s="4"/>
      <c r="I1551" s="96"/>
      <c r="K1551" s="53"/>
      <c r="L1551" s="5">
        <f>IF(FluxoCaixa10131514191827[[#This Row],[Entrada / Saída]]="Saída",FluxoCaixa10131514191827[[#This Row],[R$ (Valores)]]*-1,FluxoCaixa10131514191827[[#This Row],[R$ (Valores)]])</f>
        <v>0</v>
      </c>
    </row>
    <row r="1552" spans="2:12">
      <c r="B1552" s="42"/>
      <c r="C1552" s="42"/>
      <c r="D1552" s="4"/>
      <c r="I1552" s="96"/>
      <c r="K1552" s="53"/>
      <c r="L1552" s="5">
        <f>IF(FluxoCaixa10131514191827[[#This Row],[Entrada / Saída]]="Saída",FluxoCaixa10131514191827[[#This Row],[R$ (Valores)]]*-1,FluxoCaixa10131514191827[[#This Row],[R$ (Valores)]])</f>
        <v>0</v>
      </c>
    </row>
    <row r="1553" spans="2:12">
      <c r="B1553" s="42"/>
      <c r="C1553" s="42"/>
      <c r="D1553" s="4"/>
      <c r="I1553" s="96"/>
      <c r="K1553" s="53"/>
      <c r="L1553" s="53">
        <f>IF(FluxoCaixa10131514191827[[#This Row],[Entrada / Saída]]="Saída",FluxoCaixa10131514191827[[#This Row],[R$ (Valores)]]*-1,FluxoCaixa10131514191827[[#This Row],[R$ (Valores)]])</f>
        <v>0</v>
      </c>
    </row>
    <row r="1554" spans="2:12">
      <c r="B1554" s="42"/>
      <c r="C1554" s="42"/>
      <c r="D1554" s="4"/>
      <c r="I1554" s="96"/>
      <c r="K1554" s="53"/>
      <c r="L1554" s="53">
        <f>IF(FluxoCaixa10131514191827[[#This Row],[Entrada / Saída]]="Saída",FluxoCaixa10131514191827[[#This Row],[R$ (Valores)]]*-1,FluxoCaixa10131514191827[[#This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IF(FluxoCaixa10131514191827[[#This Row],[Entrada / Saída]]="Saída",FluxoCaixa10131514191827[[#This Row],[R$ (Valores)]]*-1,FluxoCaixa10131514191827[[#This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IF(FluxoCaixa10131514191827[[#This Row],[Entrada / Saída]]="Saída",FluxoCaixa10131514191827[[#This Row],[R$ (Valores)]]*-1,FluxoCaixa10131514191827[[#This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IF(FluxoCaixa10131514191827[[#This Row],[Entrada / Saída]]="Saída",FluxoCaixa10131514191827[[#This Row],[R$ (Valores)]]*-1,FluxoCaixa10131514191827[[#This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IF(FluxoCaixa10131514191827[[#This Row],[Entrada / Saída]]="Saída",FluxoCaixa10131514191827[[#This Row],[R$ (Valores)]]*-1,FluxoCaixa10131514191827[[#This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IF(FluxoCaixa10131514191827[[#This Row],[Entrada / Saída]]="Saída",FluxoCaixa10131514191827[[#This Row],[R$ (Valores)]]*-1,FluxoCaixa10131514191827[[#This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IF(FluxoCaixa10131514191827[[#This Row],[Entrada / Saída]]="Saída",FluxoCaixa10131514191827[[#This Row],[R$ (Valores)]]*-1,FluxoCaixa10131514191827[[#This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IF(FluxoCaixa10131514191827[[#This Row],[Entrada / Saída]]="Saída",FluxoCaixa10131514191827[[#This Row],[R$ (Valores)]]*-1,FluxoCaixa10131514191827[[#This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IF(FluxoCaixa10131514191827[[#This Row],[Entrada / Saída]]="Saída",FluxoCaixa10131514191827[[#This Row],[R$ (Valores)]]*-1,FluxoCaixa10131514191827[[#This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IF(FluxoCaixa10131514191827[[#This Row],[Entrada / Saída]]="Saída",FluxoCaixa10131514191827[[#This Row],[R$ (Valores)]]*-1,FluxoCaixa10131514191827[[#This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IF(FluxoCaixa10131514191827[[#This Row],[Entrada / Saída]]="Saída",FluxoCaixa10131514191827[[#This Row],[R$ (Valores)]]*-1,FluxoCaixa10131514191827[[#This Row],[R$ (Valores)]])</f>
        <v>0</v>
      </c>
    </row>
    <row r="1565" spans="2:12">
      <c r="B1565" s="42"/>
      <c r="C1565" s="42"/>
      <c r="D1565" s="4"/>
      <c r="I1565" s="96"/>
      <c r="K1565" s="53"/>
      <c r="L1565" s="5">
        <f>IF(FluxoCaixa10131514191827[[#This Row],[Entrada / Saída]]="Saída",FluxoCaixa10131514191827[[#This Row],[R$ (Valores)]]*-1,FluxoCaixa10131514191827[[#This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IF(FluxoCaixa10131514191827[[#This Row],[Entrada / Saída]]="Saída",FluxoCaixa10131514191827[[#This Row],[R$ (Valores)]]*-1,FluxoCaixa10131514191827[[#This Row],[R$ (Valores)]])</f>
        <v>0</v>
      </c>
    </row>
    <row r="1567" spans="2:12">
      <c r="B1567" s="42"/>
      <c r="C1567" s="42"/>
      <c r="D1567" s="4"/>
      <c r="I1567" s="96"/>
      <c r="K1567" s="53"/>
      <c r="L1567" s="53">
        <f>IF(FluxoCaixa10131514191827[[#This Row],[Entrada / Saída]]="Saída",FluxoCaixa10131514191827[[#This Row],[R$ (Valores)]]*-1,FluxoCaixa10131514191827[[#This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IF(FluxoCaixa10131514191827[[#This Row],[Entrada / Saída]]="Saída",FluxoCaixa10131514191827[[#This Row],[R$ (Valores)]]*-1,FluxoCaixa10131514191827[[#This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IF(FluxoCaixa10131514191827[[#This Row],[Entrada / Saída]]="Saída",FluxoCaixa10131514191827[[#This Row],[R$ (Valores)]]*-1,FluxoCaixa10131514191827[[#This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IF(FluxoCaixa10131514191827[[#This Row],[Entrada / Saída]]="Saída",FluxoCaixa10131514191827[[#This Row],[R$ (Valores)]]*-1,FluxoCaixa10131514191827[[#This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IF(FluxoCaixa10131514191827[[#This Row],[Entrada / Saída]]="Saída",FluxoCaixa10131514191827[[#This Row],[R$ (Valores)]]*-1,FluxoCaixa10131514191827[[#This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IF(FluxoCaixa10131514191827[[#This Row],[Entrada / Saída]]="Saída",FluxoCaixa10131514191827[[#This Row],[R$ (Valores)]]*-1,FluxoCaixa10131514191827[[#This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IF(FluxoCaixa10131514191827[[#This Row],[Entrada / Saída]]="Saída",FluxoCaixa10131514191827[[#This Row],[R$ (Valores)]]*-1,FluxoCaixa10131514191827[[#This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IF(FluxoCaixa10131514191827[[#This Row],[Entrada / Saída]]="Saída",FluxoCaixa10131514191827[[#This Row],[R$ (Valores)]]*-1,FluxoCaixa10131514191827[[#This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IF(FluxoCaixa10131514191827[[#This Row],[Entrada / Saída]]="Saída",FluxoCaixa10131514191827[[#This Row],[R$ (Valores)]]*-1,FluxoCaixa10131514191827[[#This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IF(FluxoCaixa10131514191827[[#This Row],[Entrada / Saída]]="Saída",FluxoCaixa10131514191827[[#This Row],[R$ (Valores)]]*-1,FluxoCaixa10131514191827[[#This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IF(FluxoCaixa10131514191827[[#This Row],[Entrada / Saída]]="Saída",FluxoCaixa10131514191827[[#This Row],[R$ (Valores)]]*-1,FluxoCaixa10131514191827[[#This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IF(FluxoCaixa10131514191827[[#This Row],[Entrada / Saída]]="Saída",FluxoCaixa10131514191827[[#This Row],[R$ (Valores)]]*-1,FluxoCaixa10131514191827[[#This Row],[R$ (Valores)]])</f>
        <v>0</v>
      </c>
    </row>
    <row r="1579" spans="2:12">
      <c r="B1579" s="42"/>
      <c r="C1579" s="42"/>
      <c r="D1579" s="4"/>
      <c r="I1579" s="96"/>
      <c r="K1579" s="53"/>
      <c r="L1579" s="5">
        <f>IF(FluxoCaixa10131514191827[[#This Row],[Entrada / Saída]]="Saída",FluxoCaixa10131514191827[[#This Row],[R$ (Valores)]]*-1,FluxoCaixa10131514191827[[#This Row],[R$ (Valores)]])</f>
        <v>0</v>
      </c>
    </row>
    <row r="1580" spans="2:12">
      <c r="B1580" s="42"/>
      <c r="C1580" s="42"/>
      <c r="D1580" s="4"/>
      <c r="I1580" s="96"/>
      <c r="K1580" s="53"/>
      <c r="L1580" s="5">
        <f>IF(FluxoCaixa10131514191827[[#This Row],[Entrada / Saída]]="Saída",FluxoCaixa10131514191827[[#This Row],[R$ (Valores)]]*-1,FluxoCaixa10131514191827[[#This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IF(FluxoCaixa10131514191827[[#This Row],[Entrada / Saída]]="Saída",FluxoCaixa10131514191827[[#This Row],[R$ (Valores)]]*-1,FluxoCaixa10131514191827[[#This Row],[R$ (Valores)]])</f>
        <v>0</v>
      </c>
    </row>
    <row r="1582" spans="2:12">
      <c r="B1582" s="42"/>
      <c r="C1582" s="42"/>
      <c r="D1582" s="4"/>
      <c r="I1582" s="96"/>
      <c r="K1582" s="53"/>
      <c r="L1582" s="53">
        <f>IF(FluxoCaixa10131514191827[[#This Row],[Entrada / Saída]]="Saída",FluxoCaixa10131514191827[[#This Row],[R$ (Valores)]]*-1,FluxoCaixa10131514191827[[#This Row],[R$ (Valores)]])</f>
        <v>0</v>
      </c>
    </row>
    <row r="1583" spans="2:12">
      <c r="B1583" s="42"/>
      <c r="C1583" s="42"/>
      <c r="D1583" s="4"/>
      <c r="I1583" s="96"/>
      <c r="K1583" s="53"/>
      <c r="L1583" s="53">
        <f>IF(FluxoCaixa10131514191827[[#This Row],[Entrada / Saída]]="Saída",FluxoCaixa10131514191827[[#This Row],[R$ (Valores)]]*-1,FluxoCaixa10131514191827[[#This Row],[R$ (Valores)]])</f>
        <v>0</v>
      </c>
    </row>
    <row r="1584" spans="2:12">
      <c r="B1584" s="42"/>
      <c r="C1584" s="42"/>
      <c r="D1584" s="4"/>
      <c r="I1584" s="96"/>
      <c r="K1584" s="53"/>
      <c r="L1584" s="59">
        <f>IF(FluxoCaixa10131514191827[[#This Row],[Entrada / Saída]]="Saída",FluxoCaixa10131514191827[[#This Row],[R$ (Valores)]]*-1,FluxoCaixa10131514191827[[#This Row],[R$ (Valores)]])</f>
        <v>0</v>
      </c>
    </row>
    <row r="1585" spans="2:12">
      <c r="B1585" s="42"/>
      <c r="C1585" s="42"/>
      <c r="L1585" s="95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H11" xr:uid="{7C82B0F5-F9D5-4B49-B016-803E2F9C6CD0}">
      <formula1>INDIRECT($F11)</formula1>
    </dataValidation>
    <dataValidation type="list" allowBlank="1" showInputMessage="1" showErrorMessage="1" sqref="G1571:G1584 G925 G929 G934 G937:G940 G944:G951 G955:G962 G970 G972 G974:G987 G990 G1006:G1007 G1011 G1016:G1026 G1037:G1038 G1050 G1054:G1055 G1058:G1062 G1064:G1068 G1071:G1091 G1094 G1097:G1101 G1115:G1147 G1156:G1191 G1193 G1196:G1202 G1206:G1207 G1209:G1232 G1234:G1236 G1239:G1243 G1249 G1253:G1269 G1271:G1275 G1277:G1285 G1293 G1296 G1306:G1311 G1313:G1314 G1316 G1318 G1326:G1331 G1346:G1355 G1359:G1377 G1381:G1383 G1400:G1401 G1403:G1413 G1422:G1423 G1425:G1429 G1450:G1452 G1442 G1467:G1482 G1523:G1569 G11:G918" xr:uid="{68F14FA4-6972-4B22-B878-E3BE6D34B681}">
      <formula1>INDIRECT(F11)</formula1>
    </dataValidation>
    <dataValidation type="list" allowBlank="1" showInputMessage="1" showErrorMessage="1" sqref="F11:F1584" xr:uid="{D6AA35D5-3E1A-4475-98D4-40AB871A9F25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79644E-1B98-490F-BBE7-C45F384869CD}">
          <x14:formula1>
            <xm:f>'Origem de Dados '!$F$3:$F$6</xm:f>
          </x14:formula1>
          <xm:sqref>J11:J971 J973:J1330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abSelected="1" topLeftCell="B1" zoomScale="85" zoomScaleNormal="85" workbookViewId="0">
      <pane ySplit="10" topLeftCell="A95" activePane="bottomLeft" state="frozen"/>
      <selection pane="bottomLeft" activeCell="H121" sqref="H12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669531.81999999983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SUMPRODUCT(SUBTOTAL(9,OFFSET(FluxoCaixa1013151416[R$ (Valores)],ROW(FluxoCaixa1013151416[R$ (Valores)])-ROW(I11),0,1)),--(FluxoCaixa1013151416[Entrada / Saída]="Saída"))</f>
        <v>488794.93000000011</v>
      </c>
      <c r="P5" s="26"/>
      <c r="S5" s="31"/>
    </row>
    <row r="6" spans="2:19" ht="15.75">
      <c r="B6" s="124" t="s">
        <v>49</v>
      </c>
      <c r="C6" s="125"/>
      <c r="D6" s="9">
        <f ca="1">D4-D5</f>
        <v>180736.88999999972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42549.47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42549.47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42549.47</v>
      </c>
      <c r="L11" s="20">
        <f>IF(FluxoCaixa1013151416[[#This Row],[Entrada / Saída]]="Saída",FluxoCaixa1013151416[[#This Row],[R$ (Valores)]]*-1,FluxoCaixa1013151416[[#This Row],[R$ (Valores)]])</f>
        <v>42549.47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2</v>
      </c>
      <c r="G12" s="17" t="s">
        <v>79</v>
      </c>
      <c r="H12" s="17" t="s">
        <v>3727</v>
      </c>
      <c r="I12" s="21">
        <v>88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42461.47</v>
      </c>
      <c r="L12" s="20">
        <f>IF(FluxoCaixa1013151416[[#This Row],[Entrada / Saída]]="Saída",FluxoCaixa1013151416[[#This Row],[R$ (Valores)]]*-1,FluxoCaixa1013151416[[#This Row],[R$ (Valores)]])</f>
        <v>-88</v>
      </c>
    </row>
    <row r="13" spans="2:19">
      <c r="B13" s="48" t="s">
        <v>2478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77</v>
      </c>
      <c r="H13" s="17" t="s">
        <v>3728</v>
      </c>
      <c r="I13" s="29">
        <v>2052.4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40409.07</v>
      </c>
      <c r="L13" s="20">
        <f>IF(FluxoCaixa1013151416[[#This Row],[Entrada / Saída]]="Saída",FluxoCaixa1013151416[[#This Row],[R$ (Valores)]]*-1,FluxoCaixa1013151416[[#This Row],[R$ (Valores)]])</f>
        <v>-2052.4</v>
      </c>
    </row>
    <row r="14" spans="2:19">
      <c r="B14" s="48" t="s">
        <v>2478</v>
      </c>
      <c r="C14" s="48" t="s">
        <v>3716</v>
      </c>
      <c r="D14" s="16">
        <v>46204</v>
      </c>
      <c r="E14" s="48" t="s">
        <v>2413</v>
      </c>
      <c r="F14" s="17" t="s">
        <v>2</v>
      </c>
      <c r="G14" s="17" t="s">
        <v>77</v>
      </c>
      <c r="H14" s="17" t="s">
        <v>3729</v>
      </c>
      <c r="I14" s="21">
        <v>1652.4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38756.67</v>
      </c>
      <c r="L14" s="20">
        <f>IF(FluxoCaixa1013151416[[#This Row],[Entrada / Saída]]="Saída",FluxoCaixa1013151416[[#This Row],[R$ (Valores)]]*-1,FluxoCaixa1013151416[[#This Row],[R$ (Valores)]])</f>
        <v>-1652.4</v>
      </c>
    </row>
    <row r="15" spans="2:19">
      <c r="B15" s="48" t="s">
        <v>2478</v>
      </c>
      <c r="C15" s="48" t="s">
        <v>3716</v>
      </c>
      <c r="D15" s="16">
        <v>46204</v>
      </c>
      <c r="E15" s="48" t="s">
        <v>2413</v>
      </c>
      <c r="F15" s="17" t="s">
        <v>2</v>
      </c>
      <c r="G15" s="17" t="s">
        <v>71</v>
      </c>
      <c r="H15" s="17" t="s">
        <v>3730</v>
      </c>
      <c r="I15" s="21">
        <v>631.03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38125.64</v>
      </c>
      <c r="L15" s="20">
        <f>IF(FluxoCaixa1013151416[[#This Row],[Entrada / Saída]]="Saída",FluxoCaixa1013151416[[#This Row],[R$ (Valores)]]*-1,FluxoCaixa1013151416[[#This Row],[R$ (Valores)]])</f>
        <v>-631.03</v>
      </c>
    </row>
    <row r="16" spans="2:19">
      <c r="B16" s="48" t="s">
        <v>2478</v>
      </c>
      <c r="C16" s="48" t="s">
        <v>3716</v>
      </c>
      <c r="D16" s="16">
        <v>46204</v>
      </c>
      <c r="E16" s="48" t="s">
        <v>2417</v>
      </c>
      <c r="F16" s="17" t="s">
        <v>2</v>
      </c>
      <c r="G16" s="17" t="s">
        <v>70</v>
      </c>
      <c r="H16" s="17" t="s">
        <v>3731</v>
      </c>
      <c r="I16" s="21">
        <v>5300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32825.64</v>
      </c>
      <c r="L16" s="20">
        <f>IF(FluxoCaixa1013151416[[#This Row],[Entrada / Saída]]="Saída",FluxoCaixa1013151416[[#This Row],[R$ (Valores)]]*-1,FluxoCaixa1013151416[[#This Row],[R$ (Valores)]])</f>
        <v>-5300</v>
      </c>
    </row>
    <row r="17" spans="2:17">
      <c r="B17" s="48" t="s">
        <v>2478</v>
      </c>
      <c r="C17" s="48" t="s">
        <v>3716</v>
      </c>
      <c r="D17" s="16">
        <v>46204</v>
      </c>
      <c r="E17" s="48" t="s">
        <v>2417</v>
      </c>
      <c r="F17" s="17" t="s">
        <v>2</v>
      </c>
      <c r="G17" s="17" t="s">
        <v>77</v>
      </c>
      <c r="H17" s="17" t="s">
        <v>3736</v>
      </c>
      <c r="I17" s="21">
        <v>699.43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32126.21</v>
      </c>
      <c r="L17" s="20">
        <f>IF(FluxoCaixa1013151416[[#This Row],[Entrada / Saída]]="Saída",FluxoCaixa1013151416[[#This Row],[R$ (Valores)]]*-1,FluxoCaixa1013151416[[#This Row],[R$ (Valores)]])</f>
        <v>-699.43</v>
      </c>
    </row>
    <row r="18" spans="2:17">
      <c r="B18" s="48" t="s">
        <v>2478</v>
      </c>
      <c r="C18" s="48" t="s">
        <v>3716</v>
      </c>
      <c r="D18" s="16">
        <v>46204</v>
      </c>
      <c r="E18" s="48" t="s">
        <v>2413</v>
      </c>
      <c r="F18" s="17" t="s">
        <v>2</v>
      </c>
      <c r="G18" s="17" t="s">
        <v>146</v>
      </c>
      <c r="H18" s="17" t="s">
        <v>3732</v>
      </c>
      <c r="I18" s="21">
        <v>80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32046.21</v>
      </c>
      <c r="L18" s="20">
        <f>IF(FluxoCaixa1013151416[[#This Row],[Entrada / Saída]]="Saída",FluxoCaixa1013151416[[#This Row],[R$ (Valores)]]*-1,FluxoCaixa1013151416[[#This Row],[R$ (Valores)]])</f>
        <v>-80</v>
      </c>
    </row>
    <row r="19" spans="2:17">
      <c r="B19" s="48" t="s">
        <v>2478</v>
      </c>
      <c r="C19" s="48" t="s">
        <v>3716</v>
      </c>
      <c r="D19" s="16">
        <v>46204</v>
      </c>
      <c r="E19" s="48" t="s">
        <v>2413</v>
      </c>
      <c r="F19" s="17" t="s">
        <v>2</v>
      </c>
      <c r="G19" s="17" t="s">
        <v>507</v>
      </c>
      <c r="H19" s="17" t="s">
        <v>3733</v>
      </c>
      <c r="I19" s="21">
        <v>108.39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31937.82</v>
      </c>
      <c r="L19" s="20">
        <f>IF(FluxoCaixa1013151416[[#This Row],[Entrada / Saída]]="Saída",FluxoCaixa1013151416[[#This Row],[R$ (Valores)]]*-1,FluxoCaixa1013151416[[#This Row],[R$ (Valores)]])</f>
        <v>-108.39</v>
      </c>
    </row>
    <row r="20" spans="2:17">
      <c r="B20" s="48" t="s">
        <v>2478</v>
      </c>
      <c r="C20" s="48" t="s">
        <v>3716</v>
      </c>
      <c r="D20" s="16">
        <v>46204</v>
      </c>
      <c r="E20" s="48" t="s">
        <v>2413</v>
      </c>
      <c r="F20" s="17" t="s">
        <v>1</v>
      </c>
      <c r="G20" s="17" t="s">
        <v>6</v>
      </c>
      <c r="H20" s="17" t="s">
        <v>3734</v>
      </c>
      <c r="I20" s="21">
        <v>5913.62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37851.440000000002</v>
      </c>
      <c r="L20" s="20">
        <f>IF(FluxoCaixa1013151416[[#This Row],[Entrada / Saída]]="Saída",FluxoCaixa1013151416[[#This Row],[R$ (Valores)]]*-1,FluxoCaixa1013151416[[#This Row],[R$ (Valores)]])</f>
        <v>5913.62</v>
      </c>
    </row>
    <row r="21" spans="2:17">
      <c r="B21" s="48" t="s">
        <v>2478</v>
      </c>
      <c r="C21" s="48" t="s">
        <v>3716</v>
      </c>
      <c r="D21" s="16">
        <v>46204</v>
      </c>
      <c r="E21" s="48" t="s">
        <v>2413</v>
      </c>
      <c r="F21" s="17" t="s">
        <v>2</v>
      </c>
      <c r="G21" s="17" t="s">
        <v>77</v>
      </c>
      <c r="H21" s="17" t="s">
        <v>3737</v>
      </c>
      <c r="I21" s="21">
        <v>760.25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37091.19</v>
      </c>
      <c r="L21" s="20">
        <f>IF(FluxoCaixa1013151416[[#This Row],[Entrada / Saída]]="Saída",FluxoCaixa1013151416[[#This Row],[R$ (Valores)]]*-1,FluxoCaixa1013151416[[#This Row],[R$ (Valores)]])</f>
        <v>-760.25</v>
      </c>
    </row>
    <row r="22" spans="2:17">
      <c r="B22" s="48" t="s">
        <v>2478</v>
      </c>
      <c r="C22" s="48" t="s">
        <v>3716</v>
      </c>
      <c r="D22" s="16">
        <v>46204</v>
      </c>
      <c r="E22" s="48" t="s">
        <v>2417</v>
      </c>
      <c r="F22" s="17" t="s">
        <v>2</v>
      </c>
      <c r="G22" s="17" t="s">
        <v>77</v>
      </c>
      <c r="H22" s="17" t="s">
        <v>3735</v>
      </c>
      <c r="I22" s="21">
        <v>1246.81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35844.380000000005</v>
      </c>
      <c r="L22" s="20">
        <f>IF(FluxoCaixa1013151416[[#This Row],[Entrada / Saída]]="Saída",FluxoCaixa1013151416[[#This Row],[R$ (Valores)]]*-1,FluxoCaixa1013151416[[#This Row],[R$ (Valores)]])</f>
        <v>-1246.81</v>
      </c>
      <c r="P22" s="26"/>
      <c r="Q22" s="30"/>
    </row>
    <row r="23" spans="2:17">
      <c r="B23" s="48" t="s">
        <v>2478</v>
      </c>
      <c r="C23" s="48" t="s">
        <v>3716</v>
      </c>
      <c r="D23" s="16">
        <v>46204</v>
      </c>
      <c r="E23" s="48" t="s">
        <v>2413</v>
      </c>
      <c r="F23" s="17" t="s">
        <v>2</v>
      </c>
      <c r="G23" s="17" t="s">
        <v>79</v>
      </c>
      <c r="H23" s="17" t="s">
        <v>3366</v>
      </c>
      <c r="I23" s="21">
        <v>14.98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35829.4</v>
      </c>
      <c r="L23" s="20">
        <f>IF(FluxoCaixa1013151416[[#This Row],[Entrada / Saída]]="Saída",FluxoCaixa1013151416[[#This Row],[R$ (Valores)]]*-1,FluxoCaixa1013151416[[#This Row],[R$ (Valores)]])</f>
        <v>-14.98</v>
      </c>
    </row>
    <row r="24" spans="2:17">
      <c r="B24" s="48" t="s">
        <v>2478</v>
      </c>
      <c r="C24" s="48" t="s">
        <v>3716</v>
      </c>
      <c r="D24" s="16">
        <v>46204</v>
      </c>
      <c r="E24" s="48" t="s">
        <v>2413</v>
      </c>
      <c r="F24" s="17" t="s">
        <v>2</v>
      </c>
      <c r="G24" s="17" t="s">
        <v>27</v>
      </c>
      <c r="H24" s="17" t="s">
        <v>3738</v>
      </c>
      <c r="I24" s="21">
        <v>3935.42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31893.980000000003</v>
      </c>
      <c r="L24" s="20">
        <f>IF(FluxoCaixa1013151416[[#This Row],[Entrada / Saída]]="Saída",FluxoCaixa1013151416[[#This Row],[R$ (Valores)]]*-1,FluxoCaixa1013151416[[#This Row],[R$ (Valores)]])</f>
        <v>-3935.42</v>
      </c>
      <c r="Q24" s="30"/>
    </row>
    <row r="25" spans="2:17">
      <c r="B25" s="48" t="s">
        <v>2478</v>
      </c>
      <c r="C25" s="48" t="s">
        <v>3716</v>
      </c>
      <c r="D25" s="16">
        <v>46204</v>
      </c>
      <c r="E25" s="48" t="s">
        <v>2413</v>
      </c>
      <c r="F25" s="17" t="s">
        <v>2</v>
      </c>
      <c r="G25" s="17" t="s">
        <v>25</v>
      </c>
      <c r="H25" s="17" t="s">
        <v>3739</v>
      </c>
      <c r="I25" s="21">
        <v>350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31543.980000000003</v>
      </c>
      <c r="L25" s="20">
        <f>IF(FluxoCaixa1013151416[[#This Row],[Entrada / Saída]]="Saída",FluxoCaixa1013151416[[#This Row],[R$ (Valores)]]*-1,FluxoCaixa1013151416[[#This Row],[R$ (Valores)]])</f>
        <v>-350</v>
      </c>
    </row>
    <row r="26" spans="2:17">
      <c r="B26" s="48" t="s">
        <v>2478</v>
      </c>
      <c r="C26" s="48" t="s">
        <v>3716</v>
      </c>
      <c r="D26" s="16">
        <v>46204</v>
      </c>
      <c r="E26" s="48" t="s">
        <v>2413</v>
      </c>
      <c r="F26" s="17" t="s">
        <v>2</v>
      </c>
      <c r="G26" s="17" t="s">
        <v>25</v>
      </c>
      <c r="H26" s="17" t="s">
        <v>3740</v>
      </c>
      <c r="I26" s="21">
        <v>200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31343.980000000003</v>
      </c>
      <c r="L26" s="20">
        <f>IF(FluxoCaixa1013151416[[#This Row],[Entrada / Saída]]="Saída",FluxoCaixa1013151416[[#This Row],[R$ (Valores)]]*-1,FluxoCaixa1013151416[[#This Row],[R$ (Valores)]])</f>
        <v>-200</v>
      </c>
      <c r="Q26" s="30"/>
    </row>
    <row r="27" spans="2:17">
      <c r="B27" s="48" t="s">
        <v>2478</v>
      </c>
      <c r="C27" s="48" t="s">
        <v>3716</v>
      </c>
      <c r="D27" s="16">
        <v>46204</v>
      </c>
      <c r="E27" s="48" t="s">
        <v>2413</v>
      </c>
      <c r="F27" s="17" t="s">
        <v>2</v>
      </c>
      <c r="G27" s="17" t="s">
        <v>25</v>
      </c>
      <c r="H27" s="17" t="s">
        <v>3741</v>
      </c>
      <c r="I27" s="21">
        <v>300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31043.980000000003</v>
      </c>
      <c r="L27" s="20">
        <f>IF(FluxoCaixa1013151416[[#This Row],[Entrada / Saída]]="Saída",FluxoCaixa1013151416[[#This Row],[R$ (Valores)]]*-1,FluxoCaixa1013151416[[#This Row],[R$ (Valores)]])</f>
        <v>-300</v>
      </c>
    </row>
    <row r="28" spans="2:17">
      <c r="B28" s="48" t="s">
        <v>2478</v>
      </c>
      <c r="C28" s="48" t="s">
        <v>3716</v>
      </c>
      <c r="D28" s="16">
        <v>46204</v>
      </c>
      <c r="E28" s="48" t="s">
        <v>2413</v>
      </c>
      <c r="F28" s="17" t="s">
        <v>2</v>
      </c>
      <c r="G28" s="17" t="s">
        <v>507</v>
      </c>
      <c r="H28" s="17" t="s">
        <v>3733</v>
      </c>
      <c r="I28" s="21">
        <v>108.39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30935.590000000004</v>
      </c>
      <c r="L28" s="20">
        <f>IF(FluxoCaixa1013151416[[#This Row],[Entrada / Saída]]="Saída",FluxoCaixa1013151416[[#This Row],[R$ (Valores)]]*-1,FluxoCaixa1013151416[[#This Row],[R$ (Valores)]])</f>
        <v>-108.39</v>
      </c>
    </row>
    <row r="29" spans="2:17">
      <c r="B29" s="48" t="s">
        <v>2478</v>
      </c>
      <c r="C29" s="48" t="s">
        <v>3716</v>
      </c>
      <c r="D29" s="16">
        <v>46206</v>
      </c>
      <c r="E29" s="48" t="s">
        <v>2417</v>
      </c>
      <c r="F29" s="17" t="s">
        <v>2</v>
      </c>
      <c r="G29" s="17" t="s">
        <v>70</v>
      </c>
      <c r="H29" s="17" t="s">
        <v>1783</v>
      </c>
      <c r="I29" s="21">
        <v>1000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29935.590000000004</v>
      </c>
      <c r="L29" s="20">
        <f>IF(FluxoCaixa1013151416[[#This Row],[Entrada / Saída]]="Saída",FluxoCaixa1013151416[[#This Row],[R$ (Valores)]]*-1,FluxoCaixa1013151416[[#This Row],[R$ (Valores)]])</f>
        <v>-1000</v>
      </c>
    </row>
    <row r="30" spans="2:17">
      <c r="B30" s="48" t="s">
        <v>2478</v>
      </c>
      <c r="C30" s="48" t="s">
        <v>3716</v>
      </c>
      <c r="D30" s="16">
        <v>46206</v>
      </c>
      <c r="E30" s="48" t="s">
        <v>2413</v>
      </c>
      <c r="F30" s="17" t="s">
        <v>2</v>
      </c>
      <c r="G30" s="17" t="s">
        <v>28</v>
      </c>
      <c r="H30" s="17" t="s">
        <v>634</v>
      </c>
      <c r="I30" s="21">
        <v>49028.23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-19092.64</v>
      </c>
      <c r="L30" s="20">
        <f>IF(FluxoCaixa1013151416[[#This Row],[Entrada / Saída]]="Saída",FluxoCaixa1013151416[[#This Row],[R$ (Valores)]]*-1,FluxoCaixa1013151416[[#This Row],[R$ (Valores)]])</f>
        <v>-49028.23</v>
      </c>
    </row>
    <row r="31" spans="2:17">
      <c r="B31" s="48" t="s">
        <v>2478</v>
      </c>
      <c r="C31" s="48" t="s">
        <v>3716</v>
      </c>
      <c r="D31" s="16">
        <v>46206</v>
      </c>
      <c r="E31" s="48" t="s">
        <v>2417</v>
      </c>
      <c r="F31" s="17" t="s">
        <v>2</v>
      </c>
      <c r="G31" s="17" t="s">
        <v>28</v>
      </c>
      <c r="H31" s="17" t="s">
        <v>635</v>
      </c>
      <c r="I31" s="21">
        <v>30006.84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-49099.479999999996</v>
      </c>
      <c r="L31" s="20">
        <f>IF(FluxoCaixa1013151416[[#This Row],[Entrada / Saída]]="Saída",FluxoCaixa1013151416[[#This Row],[R$ (Valores)]]*-1,FluxoCaixa1013151416[[#This Row],[R$ (Valores)]])</f>
        <v>-30006.84</v>
      </c>
    </row>
    <row r="32" spans="2:17">
      <c r="B32" s="48" t="s">
        <v>2478</v>
      </c>
      <c r="C32" s="48" t="s">
        <v>3716</v>
      </c>
      <c r="D32" s="16">
        <v>46206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-52765.59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3716</v>
      </c>
      <c r="D33" s="16">
        <v>46206</v>
      </c>
      <c r="E33" s="48" t="s">
        <v>2413</v>
      </c>
      <c r="F33" s="17" t="s">
        <v>1</v>
      </c>
      <c r="G33" s="17" t="s">
        <v>75</v>
      </c>
      <c r="H33" s="17" t="s">
        <v>75</v>
      </c>
      <c r="I33" s="21">
        <v>70000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17234.410000000003</v>
      </c>
      <c r="L33" s="20">
        <f>IF(FluxoCaixa1013151416[[#This Row],[Entrada / Saída]]="Saída",FluxoCaixa1013151416[[#This Row],[R$ (Valores)]]*-1,FluxoCaixa1013151416[[#This Row],[R$ (Valores)]])</f>
        <v>70000</v>
      </c>
    </row>
    <row r="34" spans="2:12">
      <c r="B34" s="48" t="s">
        <v>2478</v>
      </c>
      <c r="C34" s="48" t="s">
        <v>3716</v>
      </c>
      <c r="D34" s="16">
        <v>46209</v>
      </c>
      <c r="E34" s="48" t="s">
        <v>2413</v>
      </c>
      <c r="F34" s="17" t="s">
        <v>2</v>
      </c>
      <c r="G34" s="17" t="s">
        <v>222</v>
      </c>
      <c r="H34" s="17" t="s">
        <v>3742</v>
      </c>
      <c r="I34" s="21">
        <v>49.9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17184.510000000002</v>
      </c>
      <c r="L34" s="20">
        <f>IF(FluxoCaixa1013151416[[#This Row],[Entrada / Saída]]="Saída",FluxoCaixa1013151416[[#This Row],[R$ (Valores)]]*-1,FluxoCaixa1013151416[[#This Row],[R$ (Valores)]])</f>
        <v>-49.9</v>
      </c>
    </row>
    <row r="35" spans="2:12">
      <c r="B35" s="48" t="s">
        <v>2478</v>
      </c>
      <c r="C35" s="48" t="s">
        <v>3716</v>
      </c>
      <c r="D35" s="16">
        <v>46209</v>
      </c>
      <c r="E35" s="48" t="s">
        <v>2413</v>
      </c>
      <c r="F35" s="17" t="s">
        <v>2</v>
      </c>
      <c r="G35" s="17" t="s">
        <v>79</v>
      </c>
      <c r="H35" s="17" t="s">
        <v>3352</v>
      </c>
      <c r="I35" s="21">
        <v>91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17093.510000000002</v>
      </c>
      <c r="L35" s="20">
        <f>IF(FluxoCaixa1013151416[[#This Row],[Entrada / Saída]]="Saída",FluxoCaixa1013151416[[#This Row],[R$ (Valores)]]*-1,FluxoCaixa1013151416[[#This Row],[R$ (Valores)]])</f>
        <v>-91</v>
      </c>
    </row>
    <row r="36" spans="2:12">
      <c r="B36" s="48" t="s">
        <v>2478</v>
      </c>
      <c r="C36" s="48" t="s">
        <v>3716</v>
      </c>
      <c r="D36" s="16">
        <v>46209</v>
      </c>
      <c r="E36" s="48" t="s">
        <v>2413</v>
      </c>
      <c r="F36" s="17" t="s">
        <v>2</v>
      </c>
      <c r="G36" s="17" t="s">
        <v>25</v>
      </c>
      <c r="H36" s="17" t="s">
        <v>3526</v>
      </c>
      <c r="I36" s="21">
        <v>350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16743.510000000002</v>
      </c>
      <c r="L36" s="20">
        <f>IF(FluxoCaixa1013151416[[#This Row],[Entrada / Saída]]="Saída",FluxoCaixa1013151416[[#This Row],[R$ (Valores)]]*-1,FluxoCaixa1013151416[[#This Row],[R$ (Valores)]])</f>
        <v>-350</v>
      </c>
    </row>
    <row r="37" spans="2:12">
      <c r="B37" s="48" t="s">
        <v>2478</v>
      </c>
      <c r="C37" s="48" t="s">
        <v>3716</v>
      </c>
      <c r="D37" s="16">
        <v>46209</v>
      </c>
      <c r="E37" s="48" t="s">
        <v>2413</v>
      </c>
      <c r="F37" s="17" t="s">
        <v>2</v>
      </c>
      <c r="G37" s="17" t="s">
        <v>507</v>
      </c>
      <c r="H37" s="17" t="s">
        <v>3743</v>
      </c>
      <c r="I37" s="21">
        <v>108.39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16635.120000000003</v>
      </c>
      <c r="L37" s="20">
        <f>IF(FluxoCaixa1013151416[[#This Row],[Entrada / Saída]]="Saída",FluxoCaixa1013151416[[#This Row],[R$ (Valores)]]*-1,FluxoCaixa1013151416[[#This Row],[R$ (Valores)]])</f>
        <v>-108.39</v>
      </c>
    </row>
    <row r="38" spans="2:12">
      <c r="B38" s="48" t="s">
        <v>2478</v>
      </c>
      <c r="C38" s="48" t="s">
        <v>3716</v>
      </c>
      <c r="D38" s="16">
        <v>46209</v>
      </c>
      <c r="E38" s="48" t="s">
        <v>2417</v>
      </c>
      <c r="F38" s="17" t="s">
        <v>2</v>
      </c>
      <c r="G38" s="17" t="s">
        <v>70</v>
      </c>
      <c r="H38" s="17" t="s">
        <v>3744</v>
      </c>
      <c r="I38" s="21">
        <v>4000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12635.120000000003</v>
      </c>
      <c r="L38" s="20">
        <f>IF(FluxoCaixa1013151416[[#This Row],[Entrada / Saída]]="Saída",FluxoCaixa1013151416[[#This Row],[R$ (Valores)]]*-1,FluxoCaixa1013151416[[#This Row],[R$ (Valores)]])</f>
        <v>-4000</v>
      </c>
    </row>
    <row r="39" spans="2:12">
      <c r="B39" s="48" t="s">
        <v>2478</v>
      </c>
      <c r="C39" s="48" t="s">
        <v>3716</v>
      </c>
      <c r="D39" s="16">
        <v>46209</v>
      </c>
      <c r="E39" s="48" t="s">
        <v>2417</v>
      </c>
      <c r="F39" s="17" t="s">
        <v>2</v>
      </c>
      <c r="G39" s="17" t="s">
        <v>70</v>
      </c>
      <c r="H39" s="17" t="s">
        <v>2023</v>
      </c>
      <c r="I39" s="21">
        <v>7238.25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5396.8700000000026</v>
      </c>
      <c r="L39" s="20">
        <f>IF(FluxoCaixa1013151416[[#This Row],[Entrada / Saída]]="Saída",FluxoCaixa1013151416[[#This Row],[R$ (Valores)]]*-1,FluxoCaixa1013151416[[#This Row],[R$ (Valores)]])</f>
        <v>-7238.25</v>
      </c>
    </row>
    <row r="40" spans="2:12">
      <c r="B40" s="48" t="s">
        <v>2478</v>
      </c>
      <c r="C40" s="48" t="s">
        <v>3716</v>
      </c>
      <c r="D40" s="16">
        <v>46209</v>
      </c>
      <c r="E40" s="48" t="s">
        <v>2413</v>
      </c>
      <c r="F40" s="17" t="s">
        <v>2</v>
      </c>
      <c r="G40" s="17" t="s">
        <v>21</v>
      </c>
      <c r="H40" s="17" t="s">
        <v>3745</v>
      </c>
      <c r="I40" s="29">
        <v>431.78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4965.0900000000029</v>
      </c>
      <c r="L40" s="20">
        <f>IF(FluxoCaixa1013151416[[#This Row],[Entrada / Saída]]="Saída",FluxoCaixa1013151416[[#This Row],[R$ (Valores)]]*-1,FluxoCaixa1013151416[[#This Row],[R$ (Valores)]])</f>
        <v>-431.78</v>
      </c>
    </row>
    <row r="41" spans="2:12">
      <c r="B41" s="48" t="s">
        <v>2478</v>
      </c>
      <c r="C41" s="48" t="s">
        <v>3716</v>
      </c>
      <c r="D41" s="16">
        <v>46209</v>
      </c>
      <c r="E41" s="48" t="s">
        <v>2413</v>
      </c>
      <c r="F41" s="17" t="s">
        <v>2</v>
      </c>
      <c r="G41" s="17" t="s">
        <v>75</v>
      </c>
      <c r="H41" s="17" t="s">
        <v>75</v>
      </c>
      <c r="I41" s="21">
        <v>50000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-45034.909999999996</v>
      </c>
      <c r="L41" s="20">
        <f>IF(FluxoCaixa1013151416[[#This Row],[Entrada / Saída]]="Saída",FluxoCaixa1013151416[[#This Row],[R$ (Valores)]]*-1,FluxoCaixa1013151416[[#This Row],[R$ (Valores)]])</f>
        <v>-50000</v>
      </c>
    </row>
    <row r="42" spans="2:12">
      <c r="B42" s="48" t="s">
        <v>2478</v>
      </c>
      <c r="C42" s="48" t="s">
        <v>3716</v>
      </c>
      <c r="D42" s="16">
        <v>46209</v>
      </c>
      <c r="E42" s="48" t="s">
        <v>2413</v>
      </c>
      <c r="F42" s="17" t="s">
        <v>1</v>
      </c>
      <c r="G42" s="17" t="s">
        <v>6</v>
      </c>
      <c r="H42" s="17" t="s">
        <v>1476</v>
      </c>
      <c r="I42" s="21">
        <v>17100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-27934.909999999996</v>
      </c>
      <c r="L42" s="20">
        <f>IF(FluxoCaixa1013151416[[#This Row],[Entrada / Saída]]="Saída",FluxoCaixa1013151416[[#This Row],[R$ (Valores)]]*-1,FluxoCaixa1013151416[[#This Row],[R$ (Valores)]])</f>
        <v>17100</v>
      </c>
    </row>
    <row r="43" spans="2:12">
      <c r="B43" s="48" t="s">
        <v>2478</v>
      </c>
      <c r="C43" s="48" t="s">
        <v>3716</v>
      </c>
      <c r="D43" s="16">
        <v>46209</v>
      </c>
      <c r="E43" s="48" t="s">
        <v>2413</v>
      </c>
      <c r="F43" s="17" t="s">
        <v>1</v>
      </c>
      <c r="G43" s="17" t="s">
        <v>6</v>
      </c>
      <c r="H43" s="17" t="s">
        <v>1476</v>
      </c>
      <c r="I43" s="21">
        <v>16250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-11684.909999999996</v>
      </c>
      <c r="L43" s="20">
        <f>IF(FluxoCaixa1013151416[[#This Row],[Entrada / Saída]]="Saída",FluxoCaixa1013151416[[#This Row],[R$ (Valores)]]*-1,FluxoCaixa1013151416[[#This Row],[R$ (Valores)]])</f>
        <v>16250</v>
      </c>
    </row>
    <row r="44" spans="2:12">
      <c r="B44" s="48" t="s">
        <v>2478</v>
      </c>
      <c r="C44" s="48" t="s">
        <v>3716</v>
      </c>
      <c r="D44" s="16">
        <v>46209</v>
      </c>
      <c r="E44" s="48" t="s">
        <v>2413</v>
      </c>
      <c r="F44" s="17" t="s">
        <v>1</v>
      </c>
      <c r="G44" s="17" t="s">
        <v>6</v>
      </c>
      <c r="H44" s="17" t="s">
        <v>1476</v>
      </c>
      <c r="I44" s="21">
        <v>16250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4565.0900000000038</v>
      </c>
      <c r="L44" s="20">
        <f>IF(FluxoCaixa1013151416[[#This Row],[Entrada / Saída]]="Saída",FluxoCaixa1013151416[[#This Row],[R$ (Valores)]]*-1,FluxoCaixa1013151416[[#This Row],[R$ (Valores)]])</f>
        <v>16250</v>
      </c>
    </row>
    <row r="45" spans="2:12">
      <c r="B45" s="48" t="s">
        <v>2478</v>
      </c>
      <c r="C45" s="48" t="s">
        <v>3716</v>
      </c>
      <c r="D45" s="16">
        <v>46209</v>
      </c>
      <c r="E45" s="48" t="s">
        <v>2413</v>
      </c>
      <c r="F45" s="17" t="s">
        <v>1</v>
      </c>
      <c r="G45" s="17" t="s">
        <v>6</v>
      </c>
      <c r="H45" s="17" t="s">
        <v>1476</v>
      </c>
      <c r="I45" s="21">
        <v>16250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20815.090000000004</v>
      </c>
      <c r="L45" s="20">
        <f>IF(FluxoCaixa1013151416[[#This Row],[Entrada / Saída]]="Saída",FluxoCaixa1013151416[[#This Row],[R$ (Valores)]]*-1,FluxoCaixa1013151416[[#This Row],[R$ (Valores)]])</f>
        <v>16250</v>
      </c>
    </row>
    <row r="46" spans="2:12">
      <c r="B46" s="48" t="s">
        <v>2478</v>
      </c>
      <c r="C46" s="48" t="s">
        <v>3716</v>
      </c>
      <c r="D46" s="16">
        <v>46209</v>
      </c>
      <c r="E46" s="48" t="s">
        <v>2496</v>
      </c>
      <c r="F46" s="17" t="s">
        <v>2</v>
      </c>
      <c r="G46" s="17" t="s">
        <v>36</v>
      </c>
      <c r="H46" s="17" t="s">
        <v>451</v>
      </c>
      <c r="I46" s="21">
        <v>7000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13815.090000000004</v>
      </c>
      <c r="L46" s="20">
        <f>IF(FluxoCaixa1013151416[[#This Row],[Entrada / Saída]]="Saída",FluxoCaixa1013151416[[#This Row],[R$ (Valores)]]*-1,FluxoCaixa1013151416[[#This Row],[R$ (Valores)]])</f>
        <v>-7000</v>
      </c>
    </row>
    <row r="47" spans="2:12">
      <c r="B47" s="48" t="s">
        <v>2478</v>
      </c>
      <c r="C47" s="48" t="s">
        <v>3716</v>
      </c>
      <c r="D47" s="16">
        <v>46209</v>
      </c>
      <c r="E47" s="48" t="s">
        <v>2413</v>
      </c>
      <c r="F47" s="17" t="s">
        <v>1</v>
      </c>
      <c r="G47" s="17" t="s">
        <v>6</v>
      </c>
      <c r="H47" s="17" t="s">
        <v>1476</v>
      </c>
      <c r="I47" s="21">
        <v>16250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30065.090000000004</v>
      </c>
      <c r="L47" s="20">
        <f>IF(FluxoCaixa1013151416[[#This Row],[Entrada / Saída]]="Saída",FluxoCaixa1013151416[[#This Row],[R$ (Valores)]]*-1,FluxoCaixa1013151416[[#This Row],[R$ (Valores)]])</f>
        <v>16250</v>
      </c>
    </row>
    <row r="48" spans="2:12">
      <c r="B48" s="48" t="s">
        <v>2478</v>
      </c>
      <c r="C48" s="48" t="s">
        <v>3716</v>
      </c>
      <c r="D48" s="16">
        <v>46209</v>
      </c>
      <c r="E48" s="48" t="s">
        <v>2413</v>
      </c>
      <c r="F48" s="17" t="s">
        <v>1</v>
      </c>
      <c r="G48" s="17" t="s">
        <v>6</v>
      </c>
      <c r="H48" s="17" t="s">
        <v>1476</v>
      </c>
      <c r="I48" s="21">
        <v>18000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48065.090000000004</v>
      </c>
      <c r="L48" s="20">
        <f>IF(FluxoCaixa1013151416[[#This Row],[Entrada / Saída]]="Saída",FluxoCaixa1013151416[[#This Row],[R$ (Valores)]]*-1,FluxoCaixa1013151416[[#This Row],[R$ (Valores)]])</f>
        <v>18000</v>
      </c>
    </row>
    <row r="49" spans="2:16">
      <c r="B49" s="48" t="s">
        <v>2478</v>
      </c>
      <c r="C49" s="48" t="s">
        <v>3716</v>
      </c>
      <c r="D49" s="16">
        <v>46209</v>
      </c>
      <c r="E49" s="48" t="s">
        <v>2413</v>
      </c>
      <c r="F49" s="17" t="s">
        <v>2</v>
      </c>
      <c r="G49" s="17" t="s">
        <v>79</v>
      </c>
      <c r="H49" s="17" t="s">
        <v>3352</v>
      </c>
      <c r="I49" s="21">
        <v>113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47952.090000000004</v>
      </c>
      <c r="L49" s="20">
        <f>IF(FluxoCaixa1013151416[[#This Row],[Entrada / Saída]]="Saída",FluxoCaixa1013151416[[#This Row],[R$ (Valores)]]*-1,FluxoCaixa1013151416[[#This Row],[R$ (Valores)]])</f>
        <v>-113</v>
      </c>
    </row>
    <row r="50" spans="2:16">
      <c r="B50" s="48" t="s">
        <v>2478</v>
      </c>
      <c r="C50" s="48" t="s">
        <v>3716</v>
      </c>
      <c r="D50" s="16">
        <v>46210</v>
      </c>
      <c r="E50" s="48" t="s">
        <v>2496</v>
      </c>
      <c r="F50" s="17" t="s">
        <v>2</v>
      </c>
      <c r="G50" s="17" t="s">
        <v>36</v>
      </c>
      <c r="H50" s="17" t="s">
        <v>451</v>
      </c>
      <c r="I50" s="21">
        <v>15000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32952.090000000004</v>
      </c>
      <c r="L50" s="20">
        <f>IF(FluxoCaixa1013151416[[#This Row],[Entrada / Saída]]="Saída",FluxoCaixa1013151416[[#This Row],[R$ (Valores)]]*-1,FluxoCaixa1013151416[[#This Row],[R$ (Valores)]])</f>
        <v>-15000</v>
      </c>
    </row>
    <row r="51" spans="2:16">
      <c r="B51" s="48" t="s">
        <v>2478</v>
      </c>
      <c r="C51" s="48" t="s">
        <v>3716</v>
      </c>
      <c r="D51" s="16">
        <v>46210</v>
      </c>
      <c r="E51" s="48" t="s">
        <v>2496</v>
      </c>
      <c r="F51" s="17" t="s">
        <v>2</v>
      </c>
      <c r="G51" s="17" t="s">
        <v>70</v>
      </c>
      <c r="H51" s="17" t="s">
        <v>3746</v>
      </c>
      <c r="I51" s="21">
        <v>4700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28252.090000000004</v>
      </c>
      <c r="L51" s="20">
        <f>IF(FluxoCaixa1013151416[[#This Row],[Entrada / Saída]]="Saída",FluxoCaixa1013151416[[#This Row],[R$ (Valores)]]*-1,FluxoCaixa1013151416[[#This Row],[R$ (Valores)]])</f>
        <v>-4700</v>
      </c>
    </row>
    <row r="52" spans="2:16">
      <c r="B52" s="48" t="s">
        <v>2478</v>
      </c>
      <c r="C52" s="48" t="s">
        <v>3716</v>
      </c>
      <c r="D52" s="16">
        <v>46210</v>
      </c>
      <c r="E52" s="48" t="s">
        <v>2496</v>
      </c>
      <c r="F52" s="17" t="s">
        <v>2</v>
      </c>
      <c r="G52" s="17" t="s">
        <v>18</v>
      </c>
      <c r="H52" s="17" t="s">
        <v>3747</v>
      </c>
      <c r="I52" s="21">
        <v>51.92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28200.170000000006</v>
      </c>
      <c r="L52" s="20">
        <f>IF(FluxoCaixa1013151416[[#This Row],[Entrada / Saída]]="Saída",FluxoCaixa1013151416[[#This Row],[R$ (Valores)]]*-1,FluxoCaixa1013151416[[#This Row],[R$ (Valores)]])</f>
        <v>-51.92</v>
      </c>
    </row>
    <row r="53" spans="2:16">
      <c r="B53" s="48" t="s">
        <v>2478</v>
      </c>
      <c r="C53" s="48" t="s">
        <v>3716</v>
      </c>
      <c r="D53" s="16">
        <v>46210</v>
      </c>
      <c r="E53" s="48" t="s">
        <v>2496</v>
      </c>
      <c r="F53" s="17" t="s">
        <v>2</v>
      </c>
      <c r="G53" s="17" t="s">
        <v>15</v>
      </c>
      <c r="H53" s="17" t="s">
        <v>1043</v>
      </c>
      <c r="I53" s="21">
        <v>102.1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28098.070000000007</v>
      </c>
      <c r="L53" s="20">
        <f>IF(FluxoCaixa1013151416[[#This Row],[Entrada / Saída]]="Saída",FluxoCaixa1013151416[[#This Row],[R$ (Valores)]]*-1,FluxoCaixa1013151416[[#This Row],[R$ (Valores)]])</f>
        <v>-102.1</v>
      </c>
      <c r="P53" s="31"/>
    </row>
    <row r="54" spans="2:16">
      <c r="B54" s="48" t="s">
        <v>2478</v>
      </c>
      <c r="C54" s="48" t="s">
        <v>3716</v>
      </c>
      <c r="D54" s="16">
        <v>46210</v>
      </c>
      <c r="E54" s="48" t="s">
        <v>2417</v>
      </c>
      <c r="F54" s="17" t="s">
        <v>2</v>
      </c>
      <c r="G54" s="17" t="s">
        <v>25</v>
      </c>
      <c r="H54" s="17" t="s">
        <v>569</v>
      </c>
      <c r="I54" s="21">
        <v>612.66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27485.410000000007</v>
      </c>
      <c r="L54" s="20">
        <f>IF(FluxoCaixa1013151416[[#This Row],[Entrada / Saída]]="Saída",FluxoCaixa1013151416[[#This Row],[R$ (Valores)]]*-1,FluxoCaixa1013151416[[#This Row],[R$ (Valores)]])</f>
        <v>-612.66</v>
      </c>
    </row>
    <row r="55" spans="2:16">
      <c r="B55" s="48" t="s">
        <v>2478</v>
      </c>
      <c r="C55" s="48" t="s">
        <v>3716</v>
      </c>
      <c r="D55" s="16">
        <v>46212</v>
      </c>
      <c r="E55" s="48" t="s">
        <v>2413</v>
      </c>
      <c r="F55" s="17" t="s">
        <v>2</v>
      </c>
      <c r="G55" s="17" t="s">
        <v>79</v>
      </c>
      <c r="H55" s="17" t="s">
        <v>3797</v>
      </c>
      <c r="I55" s="21">
        <v>124.5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27360.910000000007</v>
      </c>
      <c r="L55" s="20">
        <f>IF(FluxoCaixa1013151416[[#This Row],[Entrada / Saída]]="Saída",FluxoCaixa1013151416[[#This Row],[R$ (Valores)]]*-1,FluxoCaixa1013151416[[#This Row],[R$ (Valores)]])</f>
        <v>-124.5</v>
      </c>
      <c r="P55" s="26"/>
    </row>
    <row r="56" spans="2:16">
      <c r="B56" s="48" t="s">
        <v>2478</v>
      </c>
      <c r="C56" s="48" t="s">
        <v>3716</v>
      </c>
      <c r="D56" s="16">
        <v>46212</v>
      </c>
      <c r="E56" s="48" t="s">
        <v>2496</v>
      </c>
      <c r="F56" s="17" t="s">
        <v>2</v>
      </c>
      <c r="G56" s="17" t="s">
        <v>36</v>
      </c>
      <c r="H56" s="17" t="s">
        <v>3798</v>
      </c>
      <c r="I56" s="21">
        <v>14000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13360.910000000007</v>
      </c>
      <c r="L56" s="20">
        <f>IF(FluxoCaixa1013151416[[#This Row],[Entrada / Saída]]="Saída",FluxoCaixa1013151416[[#This Row],[R$ (Valores)]]*-1,FluxoCaixa1013151416[[#This Row],[R$ (Valores)]])</f>
        <v>-14000</v>
      </c>
    </row>
    <row r="57" spans="2:16">
      <c r="B57" s="48" t="s">
        <v>2478</v>
      </c>
      <c r="C57" s="48" t="s">
        <v>3716</v>
      </c>
      <c r="D57" s="16">
        <v>46212</v>
      </c>
      <c r="E57" s="48" t="s">
        <v>2413</v>
      </c>
      <c r="F57" s="17" t="s">
        <v>1</v>
      </c>
      <c r="G57" s="17" t="s">
        <v>60</v>
      </c>
      <c r="H57" s="17" t="s">
        <v>3799</v>
      </c>
      <c r="I57" s="21">
        <v>2000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15360.910000000007</v>
      </c>
      <c r="L57" s="20">
        <f>IF(FluxoCaixa1013151416[[#This Row],[Entrada / Saída]]="Saída",FluxoCaixa1013151416[[#This Row],[R$ (Valores)]]*-1,FluxoCaixa1013151416[[#This Row],[R$ (Valores)]])</f>
        <v>2000</v>
      </c>
    </row>
    <row r="58" spans="2:16">
      <c r="B58" s="48" t="s">
        <v>2478</v>
      </c>
      <c r="C58" s="48" t="s">
        <v>3716</v>
      </c>
      <c r="D58" s="16">
        <v>46212</v>
      </c>
      <c r="E58" s="48" t="s">
        <v>2496</v>
      </c>
      <c r="F58" s="17" t="s">
        <v>2</v>
      </c>
      <c r="G58" s="17" t="s">
        <v>123</v>
      </c>
      <c r="H58" s="17" t="s">
        <v>3800</v>
      </c>
      <c r="I58" s="21">
        <v>3150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12210.910000000007</v>
      </c>
      <c r="L58" s="20">
        <f>IF(FluxoCaixa1013151416[[#This Row],[Entrada / Saída]]="Saída",FluxoCaixa1013151416[[#This Row],[R$ (Valores)]]*-1,FluxoCaixa1013151416[[#This Row],[R$ (Valores)]])</f>
        <v>-3150</v>
      </c>
    </row>
    <row r="59" spans="2:16">
      <c r="B59" s="48" t="s">
        <v>2478</v>
      </c>
      <c r="C59" s="48" t="s">
        <v>3716</v>
      </c>
      <c r="D59" s="16">
        <v>46216</v>
      </c>
      <c r="E59" s="48" t="s">
        <v>2417</v>
      </c>
      <c r="F59" s="17" t="s">
        <v>1</v>
      </c>
      <c r="G59" s="17" t="s">
        <v>60</v>
      </c>
      <c r="H59" s="17" t="s">
        <v>977</v>
      </c>
      <c r="I59" s="21">
        <v>200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12410.910000000007</v>
      </c>
      <c r="L59" s="20">
        <f>IF(FluxoCaixa1013151416[[#This Row],[Entrada / Saída]]="Saída",FluxoCaixa1013151416[[#This Row],[R$ (Valores)]]*-1,FluxoCaixa1013151416[[#This Row],[R$ (Valores)]])</f>
        <v>200</v>
      </c>
    </row>
    <row r="60" spans="2:16">
      <c r="B60" s="48" t="s">
        <v>2478</v>
      </c>
      <c r="C60" s="48" t="s">
        <v>3716</v>
      </c>
      <c r="D60" s="16">
        <v>46216</v>
      </c>
      <c r="E60" s="48" t="s">
        <v>2413</v>
      </c>
      <c r="F60" s="17" t="s">
        <v>1</v>
      </c>
      <c r="G60" s="17" t="s">
        <v>75</v>
      </c>
      <c r="H60" s="17" t="s">
        <v>75</v>
      </c>
      <c r="I60" s="21">
        <v>25000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37410.910000000003</v>
      </c>
      <c r="L60" s="20">
        <f>IF(FluxoCaixa1013151416[[#This Row],[Entrada / Saída]]="Saída",FluxoCaixa1013151416[[#This Row],[R$ (Valores)]]*-1,FluxoCaixa1013151416[[#This Row],[R$ (Valores)]])</f>
        <v>25000</v>
      </c>
    </row>
    <row r="61" spans="2:16">
      <c r="B61" s="48" t="s">
        <v>2478</v>
      </c>
      <c r="C61" s="48" t="s">
        <v>3716</v>
      </c>
      <c r="D61" s="16">
        <v>46216</v>
      </c>
      <c r="E61" s="48" t="s">
        <v>2413</v>
      </c>
      <c r="F61" s="17" t="s">
        <v>2</v>
      </c>
      <c r="G61" s="17" t="s">
        <v>152</v>
      </c>
      <c r="H61" s="17" t="s">
        <v>848</v>
      </c>
      <c r="I61" s="21">
        <v>28884.83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8526.0800000000017</v>
      </c>
      <c r="L61" s="20">
        <f>IF(FluxoCaixa1013151416[[#This Row],[Entrada / Saída]]="Saída",FluxoCaixa1013151416[[#This Row],[R$ (Valores)]]*-1,FluxoCaixa1013151416[[#This Row],[R$ (Valores)]])</f>
        <v>-28884.83</v>
      </c>
    </row>
    <row r="62" spans="2:16">
      <c r="B62" s="48" t="s">
        <v>2478</v>
      </c>
      <c r="C62" s="48" t="s">
        <v>3716</v>
      </c>
      <c r="D62" s="16">
        <v>46217</v>
      </c>
      <c r="E62" s="48" t="s">
        <v>2417</v>
      </c>
      <c r="F62" s="17" t="s">
        <v>2</v>
      </c>
      <c r="G62" s="17" t="s">
        <v>71</v>
      </c>
      <c r="H62" s="17" t="s">
        <v>3860</v>
      </c>
      <c r="I62" s="21">
        <v>3000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5526.0800000000017</v>
      </c>
      <c r="L62" s="20">
        <f>IF(FluxoCaixa1013151416[[#This Row],[Entrada / Saída]]="Saída",FluxoCaixa1013151416[[#This Row],[R$ (Valores)]]*-1,FluxoCaixa1013151416[[#This Row],[R$ (Valores)]])</f>
        <v>-3000</v>
      </c>
    </row>
    <row r="63" spans="2:16">
      <c r="B63" s="48" t="s">
        <v>2478</v>
      </c>
      <c r="C63" s="48" t="s">
        <v>3716</v>
      </c>
      <c r="D63" s="16">
        <v>46217</v>
      </c>
      <c r="E63" s="48" t="s">
        <v>2413</v>
      </c>
      <c r="F63" s="17" t="s">
        <v>2</v>
      </c>
      <c r="G63" s="17" t="s">
        <v>225</v>
      </c>
      <c r="H63" s="17" t="s">
        <v>2943</v>
      </c>
      <c r="I63" s="21">
        <v>9.9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5516.1800000000021</v>
      </c>
      <c r="L63" s="20">
        <f>IF(FluxoCaixa1013151416[[#This Row],[Entrada / Saída]]="Saída",FluxoCaixa1013151416[[#This Row],[R$ (Valores)]]*-1,FluxoCaixa1013151416[[#This Row],[R$ (Valores)]])</f>
        <v>-9.9</v>
      </c>
    </row>
    <row r="64" spans="2:16">
      <c r="B64" s="48" t="s">
        <v>2478</v>
      </c>
      <c r="C64" s="48" t="s">
        <v>3716</v>
      </c>
      <c r="D64" s="16">
        <v>46218</v>
      </c>
      <c r="E64" s="48" t="s">
        <v>2413</v>
      </c>
      <c r="F64" s="17" t="s">
        <v>2</v>
      </c>
      <c r="G64" s="17" t="s">
        <v>20</v>
      </c>
      <c r="H64" s="17" t="s">
        <v>3693</v>
      </c>
      <c r="I64" s="21">
        <v>522.34</v>
      </c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4993.840000000002</v>
      </c>
      <c r="L64" s="20">
        <f>IF(FluxoCaixa1013151416[[#This Row],[Entrada / Saída]]="Saída",FluxoCaixa1013151416[[#This Row],[R$ (Valores)]]*-1,FluxoCaixa1013151416[[#This Row],[R$ (Valores)]])</f>
        <v>-522.34</v>
      </c>
    </row>
    <row r="65" spans="2:12">
      <c r="B65" s="48" t="s">
        <v>2478</v>
      </c>
      <c r="C65" s="48" t="s">
        <v>3716</v>
      </c>
      <c r="D65" s="16">
        <v>46218</v>
      </c>
      <c r="E65" s="48" t="s">
        <v>2413</v>
      </c>
      <c r="F65" s="17" t="s">
        <v>2</v>
      </c>
      <c r="G65" s="17" t="s">
        <v>20</v>
      </c>
      <c r="H65" s="17" t="s">
        <v>3693</v>
      </c>
      <c r="I65" s="21">
        <v>1828.64</v>
      </c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3165.2000000000016</v>
      </c>
      <c r="L65" s="20">
        <f>IF(FluxoCaixa1013151416[[#This Row],[Entrada / Saída]]="Saída",FluxoCaixa1013151416[[#This Row],[R$ (Valores)]]*-1,FluxoCaixa1013151416[[#This Row],[R$ (Valores)]])</f>
        <v>-1828.64</v>
      </c>
    </row>
    <row r="66" spans="2:12">
      <c r="B66" s="48" t="s">
        <v>2478</v>
      </c>
      <c r="C66" s="48" t="s">
        <v>3716</v>
      </c>
      <c r="D66" s="16">
        <v>46219</v>
      </c>
      <c r="E66" s="48" t="s">
        <v>2413</v>
      </c>
      <c r="F66" s="17" t="s">
        <v>2</v>
      </c>
      <c r="G66" s="17" t="s">
        <v>225</v>
      </c>
      <c r="H66" s="17" t="s">
        <v>2943</v>
      </c>
      <c r="I66" s="21">
        <v>5.7</v>
      </c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3159.5000000000018</v>
      </c>
      <c r="L66" s="20">
        <f>IF(FluxoCaixa1013151416[[#This Row],[Entrada / Saída]]="Saída",FluxoCaixa1013151416[[#This Row],[R$ (Valores)]]*-1,FluxoCaixa1013151416[[#This Row],[R$ (Valores)]])</f>
        <v>-5.7</v>
      </c>
    </row>
    <row r="67" spans="2:12">
      <c r="B67" s="48" t="s">
        <v>2478</v>
      </c>
      <c r="C67" s="48" t="s">
        <v>3716</v>
      </c>
      <c r="D67" s="16">
        <v>46219</v>
      </c>
      <c r="E67" s="48" t="s">
        <v>2413</v>
      </c>
      <c r="F67" s="17" t="s">
        <v>2</v>
      </c>
      <c r="G67" s="17" t="s">
        <v>79</v>
      </c>
      <c r="H67" s="17" t="s">
        <v>3727</v>
      </c>
      <c r="I67" s="21">
        <v>92</v>
      </c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3067.5000000000018</v>
      </c>
      <c r="L67" s="20">
        <f>IF(FluxoCaixa1013151416[[#This Row],[Entrada / Saída]]="Saída",FluxoCaixa1013151416[[#This Row],[R$ (Valores)]]*-1,FluxoCaixa1013151416[[#This Row],[R$ (Valores)]])</f>
        <v>-92</v>
      </c>
    </row>
    <row r="68" spans="2:12">
      <c r="B68" s="48" t="s">
        <v>2478</v>
      </c>
      <c r="C68" s="48" t="s">
        <v>3716</v>
      </c>
      <c r="D68" s="16">
        <v>46219</v>
      </c>
      <c r="E68" s="48" t="s">
        <v>2417</v>
      </c>
      <c r="F68" s="17" t="s">
        <v>2</v>
      </c>
      <c r="G68" s="17" t="s">
        <v>519</v>
      </c>
      <c r="H68" s="17" t="s">
        <v>3900</v>
      </c>
      <c r="I68" s="21">
        <v>1585</v>
      </c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1482.5000000000018</v>
      </c>
      <c r="L68" s="20">
        <f>IF(FluxoCaixa1013151416[[#This Row],[Entrada / Saída]]="Saída",FluxoCaixa1013151416[[#This Row],[R$ (Valores)]]*-1,FluxoCaixa1013151416[[#This Row],[R$ (Valores)]])</f>
        <v>-1585</v>
      </c>
    </row>
    <row r="69" spans="2:12">
      <c r="B69" s="48" t="s">
        <v>2478</v>
      </c>
      <c r="C69" s="48" t="s">
        <v>3716</v>
      </c>
      <c r="D69" s="16">
        <v>46219</v>
      </c>
      <c r="E69" s="48" t="s">
        <v>2417</v>
      </c>
      <c r="F69" s="17" t="s">
        <v>2</v>
      </c>
      <c r="G69" s="17" t="s">
        <v>70</v>
      </c>
      <c r="H69" s="17" t="s">
        <v>3079</v>
      </c>
      <c r="I69" s="21">
        <v>1000</v>
      </c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482.50000000000182</v>
      </c>
      <c r="L69" s="20">
        <f>IF(FluxoCaixa1013151416[[#This Row],[Entrada / Saída]]="Saída",FluxoCaixa1013151416[[#This Row],[R$ (Valores)]]*-1,FluxoCaixa1013151416[[#This Row],[R$ (Valores)]])</f>
        <v>-1000</v>
      </c>
    </row>
    <row r="70" spans="2:12">
      <c r="B70" s="48" t="s">
        <v>2478</v>
      </c>
      <c r="C70" s="48" t="s">
        <v>3716</v>
      </c>
      <c r="D70" s="16">
        <v>46219</v>
      </c>
      <c r="E70" s="48" t="s">
        <v>2417</v>
      </c>
      <c r="F70" s="17" t="s">
        <v>2</v>
      </c>
      <c r="G70" s="17" t="s">
        <v>32</v>
      </c>
      <c r="H70" s="17" t="s">
        <v>2270</v>
      </c>
      <c r="I70" s="21">
        <v>967.98</v>
      </c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-485.4799999999982</v>
      </c>
      <c r="L70" s="20">
        <f>IF(FluxoCaixa1013151416[[#This Row],[Entrada / Saída]]="Saída",FluxoCaixa1013151416[[#This Row],[R$ (Valores)]]*-1,FluxoCaixa1013151416[[#This Row],[R$ (Valores)]])</f>
        <v>-967.98</v>
      </c>
    </row>
    <row r="71" spans="2:12">
      <c r="B71" s="48" t="s">
        <v>2478</v>
      </c>
      <c r="C71" s="48" t="s">
        <v>3716</v>
      </c>
      <c r="D71" s="16">
        <v>46219</v>
      </c>
      <c r="E71" s="48" t="s">
        <v>2417</v>
      </c>
      <c r="F71" s="17" t="s">
        <v>2</v>
      </c>
      <c r="G71" s="17" t="s">
        <v>32</v>
      </c>
      <c r="H71" s="17" t="s">
        <v>3901</v>
      </c>
      <c r="I71" s="21">
        <v>6131.29</v>
      </c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-6616.7699999999986</v>
      </c>
      <c r="L71" s="20">
        <f>IF(FluxoCaixa1013151416[[#This Row],[Entrada / Saída]]="Saída",FluxoCaixa1013151416[[#This Row],[R$ (Valores)]]*-1,FluxoCaixa1013151416[[#This Row],[R$ (Valores)]])</f>
        <v>-6131.29</v>
      </c>
    </row>
    <row r="72" spans="2:12">
      <c r="B72" s="48" t="s">
        <v>2478</v>
      </c>
      <c r="C72" s="48" t="s">
        <v>3716</v>
      </c>
      <c r="D72" s="16">
        <v>46219</v>
      </c>
      <c r="E72" s="48" t="s">
        <v>2413</v>
      </c>
      <c r="F72" s="17" t="s">
        <v>1</v>
      </c>
      <c r="G72" s="17" t="s">
        <v>6</v>
      </c>
      <c r="H72" s="17" t="s">
        <v>1476</v>
      </c>
      <c r="I72" s="21">
        <v>15843.75</v>
      </c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9226.9800000000014</v>
      </c>
      <c r="L72" s="20">
        <f>IF(FluxoCaixa1013151416[[#This Row],[Entrada / Saída]]="Saída",FluxoCaixa1013151416[[#This Row],[R$ (Valores)]]*-1,FluxoCaixa1013151416[[#This Row],[R$ (Valores)]])</f>
        <v>15843.75</v>
      </c>
    </row>
    <row r="73" spans="2:12">
      <c r="B73" s="48" t="s">
        <v>2478</v>
      </c>
      <c r="C73" s="48" t="s">
        <v>3716</v>
      </c>
      <c r="D73" s="16">
        <v>46219</v>
      </c>
      <c r="E73" s="48" t="s">
        <v>2413</v>
      </c>
      <c r="F73" s="17" t="s">
        <v>1</v>
      </c>
      <c r="G73" s="17" t="s">
        <v>6</v>
      </c>
      <c r="H73" s="17" t="s">
        <v>1476</v>
      </c>
      <c r="I73" s="21">
        <v>17100</v>
      </c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26326.980000000003</v>
      </c>
      <c r="L73" s="20">
        <f>IF(FluxoCaixa1013151416[[#This Row],[Entrada / Saída]]="Saída",FluxoCaixa1013151416[[#This Row],[R$ (Valores)]]*-1,FluxoCaixa1013151416[[#This Row],[R$ (Valores)]])</f>
        <v>17100</v>
      </c>
    </row>
    <row r="74" spans="2:12">
      <c r="B74" s="48" t="s">
        <v>2478</v>
      </c>
      <c r="C74" s="48" t="s">
        <v>3716</v>
      </c>
      <c r="D74" s="16">
        <v>46219</v>
      </c>
      <c r="E74" s="48" t="s">
        <v>2413</v>
      </c>
      <c r="F74" s="17" t="s">
        <v>1</v>
      </c>
      <c r="G74" s="17" t="s">
        <v>6</v>
      </c>
      <c r="H74" s="17" t="s">
        <v>1476</v>
      </c>
      <c r="I74" s="21">
        <v>17100</v>
      </c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43426.98</v>
      </c>
      <c r="L74" s="20">
        <f>IF(FluxoCaixa1013151416[[#This Row],[Entrada / Saída]]="Saída",FluxoCaixa1013151416[[#This Row],[R$ (Valores)]]*-1,FluxoCaixa1013151416[[#This Row],[R$ (Valores)]])</f>
        <v>17100</v>
      </c>
    </row>
    <row r="75" spans="2:12">
      <c r="B75" s="48" t="s">
        <v>2478</v>
      </c>
      <c r="C75" s="48" t="s">
        <v>3716</v>
      </c>
      <c r="D75" s="16">
        <v>46219</v>
      </c>
      <c r="E75" s="48" t="s">
        <v>2413</v>
      </c>
      <c r="F75" s="17" t="s">
        <v>1</v>
      </c>
      <c r="G75" s="17" t="s">
        <v>6</v>
      </c>
      <c r="H75" s="17" t="s">
        <v>1476</v>
      </c>
      <c r="I75" s="21">
        <v>7125</v>
      </c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50551.98</v>
      </c>
      <c r="L75" s="20">
        <f>IF(FluxoCaixa1013151416[[#This Row],[Entrada / Saída]]="Saída",FluxoCaixa1013151416[[#This Row],[R$ (Valores)]]*-1,FluxoCaixa1013151416[[#This Row],[R$ (Valores)]])</f>
        <v>7125</v>
      </c>
    </row>
    <row r="76" spans="2:12">
      <c r="B76" s="48" t="s">
        <v>2478</v>
      </c>
      <c r="C76" s="48" t="s">
        <v>3716</v>
      </c>
      <c r="D76" s="16">
        <v>46219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66395.73000000001</v>
      </c>
      <c r="L76" s="20">
        <f>IF(FluxoCaixa1013151416[[#This Row],[Entrada / Saída]]="Saída",FluxoCaixa1013151416[[#This Row],[R$ (Valores)]]*-1,FluxoCaixa1013151416[[#This Row],[R$ (Valores)]])</f>
        <v>15843.75</v>
      </c>
    </row>
    <row r="77" spans="2:12">
      <c r="B77" s="48" t="s">
        <v>2478</v>
      </c>
      <c r="C77" s="48" t="s">
        <v>3716</v>
      </c>
      <c r="D77" s="16">
        <v>46219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15960</v>
      </c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82355.73000000001</v>
      </c>
      <c r="L77" s="20">
        <f>IF(FluxoCaixa1013151416[[#This Row],[Entrada / Saída]]="Saída",FluxoCaixa1013151416[[#This Row],[R$ (Valores)]]*-1,FluxoCaixa1013151416[[#This Row],[R$ (Valores)]])</f>
        <v>15960</v>
      </c>
    </row>
    <row r="78" spans="2:12">
      <c r="B78" s="48" t="s">
        <v>2478</v>
      </c>
      <c r="C78" s="48" t="s">
        <v>3716</v>
      </c>
      <c r="D78" s="16">
        <v>46219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6996.68</v>
      </c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89352.41</v>
      </c>
      <c r="L78" s="20">
        <f>IF(FluxoCaixa1013151416[[#This Row],[Entrada / Saída]]="Saída",FluxoCaixa1013151416[[#This Row],[R$ (Valores)]]*-1,FluxoCaixa1013151416[[#This Row],[R$ (Valores)]])</f>
        <v>6996.68</v>
      </c>
    </row>
    <row r="79" spans="2:12">
      <c r="B79" s="48" t="s">
        <v>2478</v>
      </c>
      <c r="C79" s="48" t="s">
        <v>3716</v>
      </c>
      <c r="D79" s="16">
        <v>46219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6996.68</v>
      </c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96349.09</v>
      </c>
      <c r="L79" s="20">
        <f>IF(FluxoCaixa1013151416[[#This Row],[Entrada / Saída]]="Saída",FluxoCaixa1013151416[[#This Row],[R$ (Valores)]]*-1,FluxoCaixa1013151416[[#This Row],[R$ (Valores)]])</f>
        <v>6996.68</v>
      </c>
    </row>
    <row r="80" spans="2:12">
      <c r="B80" s="48" t="s">
        <v>2478</v>
      </c>
      <c r="C80" s="48" t="s">
        <v>3716</v>
      </c>
      <c r="D80" s="16">
        <v>46219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1469.41</v>
      </c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97818.5</v>
      </c>
      <c r="L80" s="20">
        <f>IF(FluxoCaixa1013151416[[#This Row],[Entrada / Saída]]="Saída",FluxoCaixa1013151416[[#This Row],[R$ (Valores)]]*-1,FluxoCaixa1013151416[[#This Row],[R$ (Valores)]])</f>
        <v>1469.41</v>
      </c>
    </row>
    <row r="81" spans="2:12">
      <c r="B81" s="48" t="s">
        <v>2478</v>
      </c>
      <c r="C81" s="48" t="s">
        <v>3716</v>
      </c>
      <c r="D81" s="16">
        <v>46219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114918.5</v>
      </c>
      <c r="L81" s="20">
        <f>IF(FluxoCaixa1013151416[[#This Row],[Entrada / Saída]]="Saída",FluxoCaixa1013151416[[#This Row],[R$ (Valores)]]*-1,FluxoCaixa1013151416[[#This Row],[R$ (Valores)]])</f>
        <v>17100</v>
      </c>
    </row>
    <row r="82" spans="2:12">
      <c r="B82" s="48" t="s">
        <v>2478</v>
      </c>
      <c r="C82" s="48" t="s">
        <v>3716</v>
      </c>
      <c r="D82" s="16">
        <v>46219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15843.75</v>
      </c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130762.25</v>
      </c>
      <c r="L82" s="20">
        <f>IF(FluxoCaixa1013151416[[#This Row],[Entrada / Saída]]="Saída",FluxoCaixa1013151416[[#This Row],[R$ (Valores)]]*-1,FluxoCaixa1013151416[[#This Row],[R$ (Valores)]])</f>
        <v>15843.75</v>
      </c>
    </row>
    <row r="83" spans="2:12">
      <c r="B83" s="48" t="s">
        <v>2478</v>
      </c>
      <c r="C83" s="48" t="s">
        <v>3716</v>
      </c>
      <c r="D83" s="16">
        <v>46219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16193.26</v>
      </c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146955.51</v>
      </c>
      <c r="L83" s="20">
        <f>IF(FluxoCaixa1013151416[[#This Row],[Entrada / Saída]]="Saída",FluxoCaixa1013151416[[#This Row],[R$ (Valores)]]*-1,FluxoCaixa1013151416[[#This Row],[R$ (Valores)]])</f>
        <v>16193.26</v>
      </c>
    </row>
    <row r="84" spans="2:12">
      <c r="B84" s="48" t="s">
        <v>2478</v>
      </c>
      <c r="C84" s="48" t="s">
        <v>3716</v>
      </c>
      <c r="D84" s="16">
        <v>46219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164055.51</v>
      </c>
      <c r="L84" s="20">
        <f>IF(FluxoCaixa1013151416[[#This Row],[Entrada / Saída]]="Saída",FluxoCaixa1013151416[[#This Row],[R$ (Valores)]]*-1,FluxoCaixa1013151416[[#This Row],[R$ (Valores)]])</f>
        <v>17100</v>
      </c>
    </row>
    <row r="85" spans="2:12">
      <c r="B85" s="48" t="s">
        <v>2478</v>
      </c>
      <c r="C85" s="48" t="s">
        <v>3716</v>
      </c>
      <c r="D85" s="16">
        <v>46219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17100</v>
      </c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181155.51</v>
      </c>
      <c r="L85" s="20">
        <f>IF(FluxoCaixa1013151416[[#This Row],[Entrada / Saída]]="Saída",FluxoCaixa1013151416[[#This Row],[R$ (Valores)]]*-1,FluxoCaixa1013151416[[#This Row],[R$ (Valores)]])</f>
        <v>17100</v>
      </c>
    </row>
    <row r="86" spans="2:12">
      <c r="B86" s="48" t="s">
        <v>2478</v>
      </c>
      <c r="C86" s="48" t="s">
        <v>3716</v>
      </c>
      <c r="D86" s="16">
        <v>46219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15841.75</v>
      </c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196997.26</v>
      </c>
      <c r="L86" s="20">
        <f>IF(FluxoCaixa1013151416[[#This Row],[Entrada / Saída]]="Saída",FluxoCaixa1013151416[[#This Row],[R$ (Valores)]]*-1,FluxoCaixa1013151416[[#This Row],[R$ (Valores)]])</f>
        <v>15841.75</v>
      </c>
    </row>
    <row r="87" spans="2:12">
      <c r="B87" s="48" t="s">
        <v>2478</v>
      </c>
      <c r="C87" s="48" t="s">
        <v>3716</v>
      </c>
      <c r="D87" s="16">
        <v>46219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214097.26</v>
      </c>
      <c r="L87" s="20">
        <f>IF(FluxoCaixa1013151416[[#This Row],[Entrada / Saída]]="Saída",FluxoCaixa1013151416[[#This Row],[R$ (Valores)]]*-1,FluxoCaixa1013151416[[#This Row],[R$ (Valores)]])</f>
        <v>17100</v>
      </c>
    </row>
    <row r="88" spans="2:12">
      <c r="B88" s="48" t="s">
        <v>2478</v>
      </c>
      <c r="C88" s="48" t="s">
        <v>3716</v>
      </c>
      <c r="D88" s="16">
        <v>46219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15843.75</v>
      </c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229941.01</v>
      </c>
      <c r="L88" s="20">
        <f>IF(FluxoCaixa1013151416[[#This Row],[Entrada / Saída]]="Saída",FluxoCaixa1013151416[[#This Row],[R$ (Valores)]]*-1,FluxoCaixa1013151416[[#This Row],[R$ (Valores)]])</f>
        <v>15843.75</v>
      </c>
    </row>
    <row r="89" spans="2:12">
      <c r="B89" s="48" t="s">
        <v>2478</v>
      </c>
      <c r="C89" s="48" t="s">
        <v>3716</v>
      </c>
      <c r="D89" s="16">
        <v>46219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3724</v>
      </c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233665.01</v>
      </c>
      <c r="L89" s="20">
        <f>IF(FluxoCaixa1013151416[[#This Row],[Entrada / Saída]]="Saída",FluxoCaixa1013151416[[#This Row],[R$ (Valores)]]*-1,FluxoCaixa1013151416[[#This Row],[R$ (Valores)]])</f>
        <v>3724</v>
      </c>
    </row>
    <row r="90" spans="2:12">
      <c r="B90" s="48" t="s">
        <v>2478</v>
      </c>
      <c r="C90" s="48" t="s">
        <v>3716</v>
      </c>
      <c r="D90" s="16">
        <v>46219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17100</v>
      </c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250765.01</v>
      </c>
      <c r="L90" s="20">
        <f>IF(FluxoCaixa1013151416[[#This Row],[Entrada / Saída]]="Saída",FluxoCaixa1013151416[[#This Row],[R$ (Valores)]]*-1,FluxoCaixa1013151416[[#This Row],[R$ (Valores)]])</f>
        <v>17100</v>
      </c>
    </row>
    <row r="91" spans="2:12">
      <c r="B91" s="48" t="s">
        <v>2478</v>
      </c>
      <c r="C91" s="48" t="s">
        <v>3716</v>
      </c>
      <c r="D91" s="16">
        <v>46219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266608.76</v>
      </c>
      <c r="L91" s="20">
        <f>IF(FluxoCaixa1013151416[[#This Row],[Entrada / Saída]]="Saída",FluxoCaixa1013151416[[#This Row],[R$ (Valores)]]*-1,FluxoCaixa1013151416[[#This Row],[R$ (Valores)]])</f>
        <v>15843.75</v>
      </c>
    </row>
    <row r="92" spans="2:12">
      <c r="B92" s="48" t="s">
        <v>2478</v>
      </c>
      <c r="C92" s="48" t="s">
        <v>3716</v>
      </c>
      <c r="D92" s="16">
        <v>46219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17100</v>
      </c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283708.76</v>
      </c>
      <c r="L92" s="20">
        <f>IF(FluxoCaixa1013151416[[#This Row],[Entrada / Saída]]="Saída",FluxoCaixa1013151416[[#This Row],[R$ (Valores)]]*-1,FluxoCaixa1013151416[[#This Row],[R$ (Valores)]])</f>
        <v>17100</v>
      </c>
    </row>
    <row r="93" spans="2:12">
      <c r="B93" s="48" t="s">
        <v>2478</v>
      </c>
      <c r="C93" s="48" t="s">
        <v>3716</v>
      </c>
      <c r="D93" s="16">
        <v>46219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299552.51</v>
      </c>
      <c r="L93" s="20">
        <f>IF(FluxoCaixa1013151416[[#This Row],[Entrada / Saída]]="Saída",FluxoCaixa1013151416[[#This Row],[R$ (Valores)]]*-1,FluxoCaixa1013151416[[#This Row],[R$ (Valores)]])</f>
        <v>15843.75</v>
      </c>
    </row>
    <row r="94" spans="2:12">
      <c r="B94" s="48" t="s">
        <v>2478</v>
      </c>
      <c r="C94" s="48" t="s">
        <v>3716</v>
      </c>
      <c r="D94" s="16">
        <v>46219</v>
      </c>
      <c r="E94" s="48" t="s">
        <v>2413</v>
      </c>
      <c r="F94" s="17" t="s">
        <v>1</v>
      </c>
      <c r="G94" s="17" t="s">
        <v>6</v>
      </c>
      <c r="H94" s="17" t="s">
        <v>1476</v>
      </c>
      <c r="I94" s="21">
        <v>16184.2</v>
      </c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315736.71000000002</v>
      </c>
      <c r="L94" s="20">
        <f>IF(FluxoCaixa1013151416[[#This Row],[Entrada / Saída]]="Saída",FluxoCaixa1013151416[[#This Row],[R$ (Valores)]]*-1,FluxoCaixa1013151416[[#This Row],[R$ (Valores)]])</f>
        <v>16184.2</v>
      </c>
    </row>
    <row r="95" spans="2:12">
      <c r="B95" s="48" t="s">
        <v>2478</v>
      </c>
      <c r="C95" s="48" t="s">
        <v>3716</v>
      </c>
      <c r="D95" s="16">
        <v>46219</v>
      </c>
      <c r="E95" s="48" t="s">
        <v>2413</v>
      </c>
      <c r="F95" s="17" t="s">
        <v>1</v>
      </c>
      <c r="G95" s="17" t="s">
        <v>6</v>
      </c>
      <c r="H95" s="17" t="s">
        <v>1476</v>
      </c>
      <c r="I95" s="21">
        <v>15843.75</v>
      </c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331580.46000000002</v>
      </c>
      <c r="L95" s="20">
        <f>IF(FluxoCaixa1013151416[[#This Row],[Entrada / Saída]]="Saída",FluxoCaixa1013151416[[#This Row],[R$ (Valores)]]*-1,FluxoCaixa1013151416[[#This Row],[R$ (Valores)]])</f>
        <v>15843.75</v>
      </c>
    </row>
    <row r="96" spans="2:12">
      <c r="B96" s="48" t="s">
        <v>2478</v>
      </c>
      <c r="C96" s="48" t="s">
        <v>3716</v>
      </c>
      <c r="D96" s="16">
        <v>46219</v>
      </c>
      <c r="E96" s="48" t="s">
        <v>2413</v>
      </c>
      <c r="F96" s="17" t="s">
        <v>1</v>
      </c>
      <c r="G96" s="17" t="s">
        <v>6</v>
      </c>
      <c r="H96" s="17" t="s">
        <v>1476</v>
      </c>
      <c r="I96" s="21">
        <v>17100</v>
      </c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348680.46</v>
      </c>
      <c r="L96" s="20">
        <f>IF(FluxoCaixa1013151416[[#This Row],[Entrada / Saída]]="Saída",FluxoCaixa1013151416[[#This Row],[R$ (Valores)]]*-1,FluxoCaixa1013151416[[#This Row],[R$ (Valores)]])</f>
        <v>17100</v>
      </c>
    </row>
    <row r="97" spans="2:12">
      <c r="B97" s="48" t="s">
        <v>2478</v>
      </c>
      <c r="C97" s="48" t="s">
        <v>3716</v>
      </c>
      <c r="D97" s="16">
        <v>46219</v>
      </c>
      <c r="E97" s="48" t="s">
        <v>2413</v>
      </c>
      <c r="F97" s="17" t="s">
        <v>1</v>
      </c>
      <c r="G97" s="17" t="s">
        <v>6</v>
      </c>
      <c r="H97" s="17" t="s">
        <v>1476</v>
      </c>
      <c r="I97" s="21">
        <v>17100</v>
      </c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365780.46</v>
      </c>
      <c r="L97" s="20">
        <f>IF(FluxoCaixa1013151416[[#This Row],[Entrada / Saída]]="Saída",FluxoCaixa1013151416[[#This Row],[R$ (Valores)]]*-1,FluxoCaixa1013151416[[#This Row],[R$ (Valores)]])</f>
        <v>17100</v>
      </c>
    </row>
    <row r="98" spans="2:12">
      <c r="B98" s="48" t="s">
        <v>2478</v>
      </c>
      <c r="C98" s="48" t="s">
        <v>3716</v>
      </c>
      <c r="D98" s="16">
        <v>46219</v>
      </c>
      <c r="E98" s="48" t="s">
        <v>2413</v>
      </c>
      <c r="F98" s="17" t="s">
        <v>1</v>
      </c>
      <c r="G98" s="17" t="s">
        <v>6</v>
      </c>
      <c r="H98" s="17" t="s">
        <v>1476</v>
      </c>
      <c r="I98" s="21">
        <v>15960</v>
      </c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381740.46</v>
      </c>
      <c r="L98" s="20">
        <f>IF(FluxoCaixa1013151416[[#This Row],[Entrada / Saída]]="Saída",FluxoCaixa1013151416[[#This Row],[R$ (Valores)]]*-1,FluxoCaixa1013151416[[#This Row],[R$ (Valores)]])</f>
        <v>15960</v>
      </c>
    </row>
    <row r="99" spans="2:12">
      <c r="B99" s="48" t="s">
        <v>2478</v>
      </c>
      <c r="C99" s="48" t="s">
        <v>3716</v>
      </c>
      <c r="D99" s="16">
        <v>46219</v>
      </c>
      <c r="E99" s="48" t="s">
        <v>2413</v>
      </c>
      <c r="F99" s="17" t="s">
        <v>1</v>
      </c>
      <c r="G99" s="17" t="s">
        <v>6</v>
      </c>
      <c r="H99" s="17" t="s">
        <v>1476</v>
      </c>
      <c r="I99" s="21">
        <v>3724</v>
      </c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385464.46</v>
      </c>
      <c r="L99" s="20">
        <f>IF(FluxoCaixa1013151416[[#This Row],[Entrada / Saída]]="Saída",FluxoCaixa1013151416[[#This Row],[R$ (Valores)]]*-1,FluxoCaixa1013151416[[#This Row],[R$ (Valores)]])</f>
        <v>3724</v>
      </c>
    </row>
    <row r="100" spans="2:12">
      <c r="B100" s="48" t="s">
        <v>2478</v>
      </c>
      <c r="C100" s="48" t="s">
        <v>3716</v>
      </c>
      <c r="D100" s="16">
        <v>46219</v>
      </c>
      <c r="E100" s="48" t="s">
        <v>2413</v>
      </c>
      <c r="F100" s="17" t="s">
        <v>1</v>
      </c>
      <c r="G100" s="17" t="s">
        <v>6</v>
      </c>
      <c r="H100" s="17" t="s">
        <v>1476</v>
      </c>
      <c r="I100" s="21">
        <v>15843.75</v>
      </c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401308.21</v>
      </c>
      <c r="L100" s="20">
        <f>IF(FluxoCaixa1013151416[[#This Row],[Entrada / Saída]]="Saída",FluxoCaixa1013151416[[#This Row],[R$ (Valores)]]*-1,FluxoCaixa1013151416[[#This Row],[R$ (Valores)]])</f>
        <v>15843.75</v>
      </c>
    </row>
    <row r="101" spans="2:12">
      <c r="B101" s="48" t="s">
        <v>2478</v>
      </c>
      <c r="C101" s="48" t="s">
        <v>3716</v>
      </c>
      <c r="D101" s="16">
        <v>46219</v>
      </c>
      <c r="E101" s="48" t="s">
        <v>2413</v>
      </c>
      <c r="F101" s="17" t="s">
        <v>1</v>
      </c>
      <c r="G101" s="17" t="s">
        <v>6</v>
      </c>
      <c r="H101" s="17" t="s">
        <v>1476</v>
      </c>
      <c r="I101" s="21">
        <v>15843.75</v>
      </c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417151.96</v>
      </c>
      <c r="L101" s="20">
        <f>IF(FluxoCaixa1013151416[[#This Row],[Entrada / Saída]]="Saída",FluxoCaixa1013151416[[#This Row],[R$ (Valores)]]*-1,FluxoCaixa1013151416[[#This Row],[R$ (Valores)]])</f>
        <v>15843.75</v>
      </c>
    </row>
    <row r="102" spans="2:12">
      <c r="B102" s="48" t="s">
        <v>2478</v>
      </c>
      <c r="C102" s="48" t="s">
        <v>3716</v>
      </c>
      <c r="D102" s="16">
        <v>46219</v>
      </c>
      <c r="E102" s="48" t="s">
        <v>2413</v>
      </c>
      <c r="F102" s="17" t="s">
        <v>2</v>
      </c>
      <c r="G102" s="17" t="s">
        <v>517</v>
      </c>
      <c r="H102" s="17" t="s">
        <v>3902</v>
      </c>
      <c r="I102" s="21">
        <v>168.67</v>
      </c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416983.29000000004</v>
      </c>
      <c r="L102" s="20">
        <f>IF(FluxoCaixa1013151416[[#This Row],[Entrada / Saída]]="Saída",FluxoCaixa1013151416[[#This Row],[R$ (Valores)]]*-1,FluxoCaixa1013151416[[#This Row],[R$ (Valores)]])</f>
        <v>-168.67</v>
      </c>
    </row>
    <row r="103" spans="2:12">
      <c r="B103" s="48" t="s">
        <v>2478</v>
      </c>
      <c r="C103" s="48" t="s">
        <v>3716</v>
      </c>
      <c r="D103" s="16">
        <v>46220</v>
      </c>
      <c r="E103" s="48" t="s">
        <v>2413</v>
      </c>
      <c r="F103" s="17" t="s">
        <v>2</v>
      </c>
      <c r="G103" s="17" t="s">
        <v>12</v>
      </c>
      <c r="H103" s="17" t="s">
        <v>3903</v>
      </c>
      <c r="I103" s="29">
        <v>2015</v>
      </c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414968.29000000004</v>
      </c>
      <c r="L103" s="20">
        <f>IF(FluxoCaixa1013151416[[#This Row],[Entrada / Saída]]="Saída",FluxoCaixa1013151416[[#This Row],[R$ (Valores)]]*-1,FluxoCaixa1013151416[[#This Row],[R$ (Valores)]])</f>
        <v>-2015</v>
      </c>
    </row>
    <row r="104" spans="2:12">
      <c r="B104" s="48" t="s">
        <v>2478</v>
      </c>
      <c r="C104" s="48" t="s">
        <v>3716</v>
      </c>
      <c r="D104" s="16">
        <v>46220</v>
      </c>
      <c r="E104" s="48" t="s">
        <v>2413</v>
      </c>
      <c r="F104" s="17" t="s">
        <v>2</v>
      </c>
      <c r="G104" s="17" t="s">
        <v>28</v>
      </c>
      <c r="H104" s="17" t="s">
        <v>634</v>
      </c>
      <c r="I104" s="29">
        <v>31622.74</v>
      </c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383345.55000000005</v>
      </c>
      <c r="L104" s="20">
        <f>IF(FluxoCaixa1013151416[[#This Row],[Entrada / Saída]]="Saída",FluxoCaixa1013151416[[#This Row],[R$ (Valores)]]*-1,FluxoCaixa1013151416[[#This Row],[R$ (Valores)]])</f>
        <v>-31622.74</v>
      </c>
    </row>
    <row r="105" spans="2:12">
      <c r="B105" s="48" t="s">
        <v>2478</v>
      </c>
      <c r="C105" s="48" t="s">
        <v>3716</v>
      </c>
      <c r="D105" s="16">
        <v>46220</v>
      </c>
      <c r="E105" s="48" t="s">
        <v>2417</v>
      </c>
      <c r="F105" s="17" t="s">
        <v>2</v>
      </c>
      <c r="G105" s="17" t="s">
        <v>28</v>
      </c>
      <c r="H105" s="17" t="s">
        <v>635</v>
      </c>
      <c r="I105" s="29">
        <v>11329.84</v>
      </c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372015.71</v>
      </c>
      <c r="L105" s="20">
        <f>IF(FluxoCaixa1013151416[[#This Row],[Entrada / Saída]]="Saída",FluxoCaixa1013151416[[#This Row],[R$ (Valores)]]*-1,FluxoCaixa1013151416[[#This Row],[R$ (Valores)]])</f>
        <v>-11329.84</v>
      </c>
    </row>
    <row r="106" spans="2:12">
      <c r="B106" s="48" t="s">
        <v>2478</v>
      </c>
      <c r="C106" s="48" t="s">
        <v>3716</v>
      </c>
      <c r="D106" s="16">
        <v>46220</v>
      </c>
      <c r="E106" s="48" t="s">
        <v>2496</v>
      </c>
      <c r="F106" s="17" t="s">
        <v>2</v>
      </c>
      <c r="G106" s="17" t="s">
        <v>28</v>
      </c>
      <c r="H106" s="17" t="s">
        <v>1109</v>
      </c>
      <c r="I106" s="29">
        <v>1053.27</v>
      </c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370962.44</v>
      </c>
      <c r="L106" s="20">
        <f>IF(FluxoCaixa1013151416[[#This Row],[Entrada / Saída]]="Saída",FluxoCaixa1013151416[[#This Row],[R$ (Valores)]]*-1,FluxoCaixa1013151416[[#This Row],[R$ (Valores)]])</f>
        <v>-1053.27</v>
      </c>
    </row>
    <row r="107" spans="2:12">
      <c r="B107" s="48" t="s">
        <v>2478</v>
      </c>
      <c r="C107" s="48" t="s">
        <v>3716</v>
      </c>
      <c r="D107" s="16">
        <v>46220</v>
      </c>
      <c r="E107" s="48" t="s">
        <v>2413</v>
      </c>
      <c r="F107" s="17" t="s">
        <v>2</v>
      </c>
      <c r="G107" s="17" t="s">
        <v>75</v>
      </c>
      <c r="H107" s="17" t="s">
        <v>75</v>
      </c>
      <c r="I107" s="29">
        <v>100000</v>
      </c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270962.44</v>
      </c>
      <c r="L107" s="20">
        <f>IF(FluxoCaixa1013151416[[#This Row],[Entrada / Saída]]="Saída",FluxoCaixa1013151416[[#This Row],[R$ (Valores)]]*-1,FluxoCaixa1013151416[[#This Row],[R$ (Valores)]])</f>
        <v>-100000</v>
      </c>
    </row>
    <row r="108" spans="2:12">
      <c r="B108" s="48" t="s">
        <v>2478</v>
      </c>
      <c r="C108" s="48" t="s">
        <v>3716</v>
      </c>
      <c r="D108" s="16">
        <v>46220</v>
      </c>
      <c r="E108" s="48" t="s">
        <v>2413</v>
      </c>
      <c r="F108" s="17" t="s">
        <v>2</v>
      </c>
      <c r="G108" s="17" t="s">
        <v>507</v>
      </c>
      <c r="H108" s="17" t="s">
        <v>3904</v>
      </c>
      <c r="I108" s="29">
        <v>109.21</v>
      </c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270853.23</v>
      </c>
      <c r="L108" s="20">
        <f>IF(FluxoCaixa1013151416[[#This Row],[Entrada / Saída]]="Saída",FluxoCaixa1013151416[[#This Row],[R$ (Valores)]]*-1,FluxoCaixa1013151416[[#This Row],[R$ (Valores)]])</f>
        <v>-109.21</v>
      </c>
    </row>
    <row r="109" spans="2:12">
      <c r="B109" s="48" t="s">
        <v>2478</v>
      </c>
      <c r="C109" s="48" t="s">
        <v>3716</v>
      </c>
      <c r="D109" s="16">
        <v>46220</v>
      </c>
      <c r="E109" s="48" t="s">
        <v>2413</v>
      </c>
      <c r="F109" s="17" t="s">
        <v>2</v>
      </c>
      <c r="G109" s="17" t="s">
        <v>507</v>
      </c>
      <c r="H109" s="17" t="s">
        <v>3905</v>
      </c>
      <c r="I109" s="29">
        <v>68.17</v>
      </c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270785.06</v>
      </c>
      <c r="L109" s="20">
        <f>IF(FluxoCaixa1013151416[[#This Row],[Entrada / Saída]]="Saída",FluxoCaixa1013151416[[#This Row],[R$ (Valores)]]*-1,FluxoCaixa1013151416[[#This Row],[R$ (Valores)]])</f>
        <v>-68.17</v>
      </c>
    </row>
    <row r="110" spans="2:12">
      <c r="B110" s="48" t="s">
        <v>2478</v>
      </c>
      <c r="C110" s="48" t="s">
        <v>3716</v>
      </c>
      <c r="D110" s="16">
        <v>46220</v>
      </c>
      <c r="E110" s="48" t="s">
        <v>2417</v>
      </c>
      <c r="F110" s="17" t="s">
        <v>2</v>
      </c>
      <c r="G110" s="17" t="s">
        <v>103</v>
      </c>
      <c r="H110" s="17" t="s">
        <v>3906</v>
      </c>
      <c r="I110" s="29">
        <v>4000</v>
      </c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266785.06</v>
      </c>
      <c r="L110" s="20">
        <f>IF(FluxoCaixa1013151416[[#This Row],[Entrada / Saída]]="Saída",FluxoCaixa1013151416[[#This Row],[R$ (Valores)]]*-1,FluxoCaixa1013151416[[#This Row],[R$ (Valores)]])</f>
        <v>-4000</v>
      </c>
    </row>
    <row r="111" spans="2:12">
      <c r="B111" s="48" t="s">
        <v>2478</v>
      </c>
      <c r="C111" s="48" t="s">
        <v>3716</v>
      </c>
      <c r="D111" s="16">
        <v>46223</v>
      </c>
      <c r="E111" s="48" t="s">
        <v>2413</v>
      </c>
      <c r="F111" s="17" t="s">
        <v>2</v>
      </c>
      <c r="G111" s="17" t="s">
        <v>75</v>
      </c>
      <c r="H111" s="17" t="s">
        <v>844</v>
      </c>
      <c r="I111" s="29">
        <v>15000</v>
      </c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251785.06</v>
      </c>
      <c r="L111" s="20">
        <f>IF(FluxoCaixa1013151416[[#This Row],[Entrada / Saída]]="Saída",FluxoCaixa1013151416[[#This Row],[R$ (Valores)]]*-1,FluxoCaixa1013151416[[#This Row],[R$ (Valores)]])</f>
        <v>-15000</v>
      </c>
    </row>
    <row r="112" spans="2:12">
      <c r="B112" s="48" t="s">
        <v>2478</v>
      </c>
      <c r="C112" s="48" t="s">
        <v>3716</v>
      </c>
      <c r="D112" s="16">
        <v>46223</v>
      </c>
      <c r="E112" s="48" t="s">
        <v>2417</v>
      </c>
      <c r="F112" s="17" t="s">
        <v>2</v>
      </c>
      <c r="G112" s="17" t="s">
        <v>70</v>
      </c>
      <c r="H112" s="17" t="s">
        <v>3402</v>
      </c>
      <c r="I112" s="29">
        <v>870</v>
      </c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250915.06</v>
      </c>
      <c r="L112" s="20">
        <f>IF(FluxoCaixa1013151416[[#This Row],[Entrada / Saída]]="Saída",FluxoCaixa1013151416[[#This Row],[R$ (Valores)]]*-1,FluxoCaixa1013151416[[#This Row],[R$ (Valores)]])</f>
        <v>-870</v>
      </c>
    </row>
    <row r="113" spans="2:12">
      <c r="B113" s="48" t="s">
        <v>2478</v>
      </c>
      <c r="C113" s="48" t="s">
        <v>3716</v>
      </c>
      <c r="D113" s="16">
        <v>46223</v>
      </c>
      <c r="E113" s="48" t="s">
        <v>2417</v>
      </c>
      <c r="F113" s="17" t="s">
        <v>2</v>
      </c>
      <c r="G113" s="17" t="s">
        <v>70</v>
      </c>
      <c r="H113" s="17" t="s">
        <v>3920</v>
      </c>
      <c r="I113" s="29">
        <v>3900</v>
      </c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247015.06</v>
      </c>
      <c r="L113" s="20">
        <f>IF(FluxoCaixa1013151416[[#This Row],[Entrada / Saída]]="Saída",FluxoCaixa1013151416[[#This Row],[R$ (Valores)]]*-1,FluxoCaixa1013151416[[#This Row],[R$ (Valores)]])</f>
        <v>-3900</v>
      </c>
    </row>
    <row r="114" spans="2:12">
      <c r="B114" s="48" t="s">
        <v>2478</v>
      </c>
      <c r="C114" s="48" t="s">
        <v>3716</v>
      </c>
      <c r="D114" s="16">
        <v>46223</v>
      </c>
      <c r="E114" s="48" t="s">
        <v>2496</v>
      </c>
      <c r="F114" s="17" t="s">
        <v>2</v>
      </c>
      <c r="G114" s="17" t="s">
        <v>70</v>
      </c>
      <c r="H114" s="17" t="s">
        <v>3921</v>
      </c>
      <c r="I114" s="29">
        <v>4210</v>
      </c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242805.06</v>
      </c>
      <c r="L114" s="20">
        <f>IF(FluxoCaixa1013151416[[#This Row],[Entrada / Saída]]="Saída",FluxoCaixa1013151416[[#This Row],[R$ (Valores)]]*-1,FluxoCaixa1013151416[[#This Row],[R$ (Valores)]])</f>
        <v>-4210</v>
      </c>
    </row>
    <row r="115" spans="2:12">
      <c r="B115" s="48" t="s">
        <v>2478</v>
      </c>
      <c r="C115" s="48" t="s">
        <v>3716</v>
      </c>
      <c r="D115" s="16">
        <v>46223</v>
      </c>
      <c r="E115" s="48" t="s">
        <v>2413</v>
      </c>
      <c r="F115" s="17" t="s">
        <v>2</v>
      </c>
      <c r="G115" s="17" t="s">
        <v>75</v>
      </c>
      <c r="H115" s="17" t="s">
        <v>75</v>
      </c>
      <c r="I115" s="29">
        <v>60000</v>
      </c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182805.06</v>
      </c>
      <c r="L115" s="20">
        <f>IF(FluxoCaixa1013151416[[#This Row],[Entrada / Saída]]="Saída",FluxoCaixa1013151416[[#This Row],[R$ (Valores)]]*-1,FluxoCaixa1013151416[[#This Row],[R$ (Valores)]])</f>
        <v>-60000</v>
      </c>
    </row>
    <row r="116" spans="2:12">
      <c r="B116" s="48" t="s">
        <v>2478</v>
      </c>
      <c r="C116" s="48" t="s">
        <v>3716</v>
      </c>
      <c r="D116" s="16">
        <v>46223</v>
      </c>
      <c r="E116" s="48" t="s">
        <v>2413</v>
      </c>
      <c r="F116" s="17" t="s">
        <v>2</v>
      </c>
      <c r="G116" s="17" t="s">
        <v>507</v>
      </c>
      <c r="H116" s="17" t="s">
        <v>3922</v>
      </c>
      <c r="I116" s="29">
        <v>68.17</v>
      </c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182736.88999999998</v>
      </c>
      <c r="L116" s="20">
        <f>IF(FluxoCaixa1013151416[[#This Row],[Entrada / Saída]]="Saída",FluxoCaixa1013151416[[#This Row],[R$ (Valores)]]*-1,FluxoCaixa1013151416[[#This Row],[R$ (Valores)]])</f>
        <v>-68.17</v>
      </c>
    </row>
    <row r="117" spans="2:12">
      <c r="B117" s="48" t="s">
        <v>2478</v>
      </c>
      <c r="C117" s="48" t="s">
        <v>3716</v>
      </c>
      <c r="D117" s="16">
        <v>46223</v>
      </c>
      <c r="E117" s="48" t="s">
        <v>2417</v>
      </c>
      <c r="F117" s="17" t="s">
        <v>2</v>
      </c>
      <c r="G117" s="17" t="s">
        <v>70</v>
      </c>
      <c r="H117" s="17" t="s">
        <v>3205</v>
      </c>
      <c r="I117" s="29">
        <v>2000</v>
      </c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180736.88999999998</v>
      </c>
      <c r="L117" s="20">
        <f>IF(FluxoCaixa1013151416[[#This Row],[Entrada / Saída]]="Saída",FluxoCaixa1013151416[[#This Row],[R$ (Valores)]]*-1,FluxoCaixa1013151416[[#This Row],[R$ (Valores)]])</f>
        <v>-2000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180736.88999999998</v>
      </c>
      <c r="L118" s="20">
        <f>IF(FluxoCaixa1013151416[[#This Row],[Entrada / Saída]]="Saída",FluxoCaixa1013151416[[#This Row],[R$ (Valores)]]*-1,FluxoCaixa1013151416[[#This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180736.88999999998</v>
      </c>
      <c r="L119" s="20">
        <f>IF(FluxoCaixa1013151416[[#This Row],[Entrada / Saída]]="Saída",FluxoCaixa1013151416[[#This Row],[R$ (Valores)]]*-1,FluxoCaixa1013151416[[#This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180736.88999999998</v>
      </c>
      <c r="L120" s="20">
        <f>IF(FluxoCaixa1013151416[[#This Row],[Entrada / Saída]]="Saída",FluxoCaixa1013151416[[#This Row],[R$ (Valores)]]*-1,FluxoCaixa1013151416[[#This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180736.88999999998</v>
      </c>
      <c r="L121" s="20">
        <f>IF(FluxoCaixa1013151416[[#This Row],[Entrada / Saída]]="Saída",FluxoCaixa1013151416[[#This Row],[R$ (Valores)]]*-1,FluxoCaixa1013151416[[#This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180736.88999999998</v>
      </c>
      <c r="L122" s="20">
        <f>IF(FluxoCaixa1013151416[[#This Row],[Entrada / Saída]]="Saída",FluxoCaixa1013151416[[#This Row],[R$ (Valores)]]*-1,FluxoCaixa1013151416[[#This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180736.88999999998</v>
      </c>
      <c r="L123" s="20">
        <f>IF(FluxoCaixa1013151416[[#This Row],[Entrada / Saída]]="Saída",FluxoCaixa1013151416[[#This Row],[R$ (Valores)]]*-1,FluxoCaixa1013151416[[#This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180736.88999999998</v>
      </c>
      <c r="L124" s="20">
        <f>IF(FluxoCaixa1013151416[[#This Row],[Entrada / Saída]]="Saída",FluxoCaixa1013151416[[#This Row],[R$ (Valores)]]*-1,FluxoCaixa1013151416[[#This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180736.88999999998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180736.88999999998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180736.88999999998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180736.88999999998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180736.88999999998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180736.88999999998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180736.88999999998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180736.88999999998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180736.88999999998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180736.88999999998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180736.88999999998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180736.88999999998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180736.88999999998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180736.88999999998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180736.88999999998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180736.88999999998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180736.88999999998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180736.88999999998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180736.88999999998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180736.88999999998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180736.88999999998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180736.88999999998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180736.88999999998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180736.88999999998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180736.88999999998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180736.88999999998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180736.88999999998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180736.88999999998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180736.88999999998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180736.88999999998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180736.88999999998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180736.88999999998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180736.88999999998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180736.88999999998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180736.88999999998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180736.88999999998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180736.88999999998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180736.88999999998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180736.88999999998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180736.88999999998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180736.88999999998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180736.88999999998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180736.88999999998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180736.88999999998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180736.88999999998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180736.88999999998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180736.88999999998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180736.88999999998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180736.88999999998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180736.88999999998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180736.88999999998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180736.88999999998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180736.88999999998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180736.88999999998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180736.88999999998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180736.88999999998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180736.88999999998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180736.88999999998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180736.88999999998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180736.88999999998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180736.88999999998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180736.88999999998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180736.88999999998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180736.88999999998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180736.88999999998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180736.88999999998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180736.88999999998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180736.88999999998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180736.88999999998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180736.88999999998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180736.88999999998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180736.88999999998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180736.88999999998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180736.88999999998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180736.88999999998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180736.88999999998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180736.88999999998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180736.88999999998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180736.88999999998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180736.88999999998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180736.88999999998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180736.88999999998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180736.88999999998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180736.88999999998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180736.88999999998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180736.88999999998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180736.88999999998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180736.88999999998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180736.88999999998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180736.88999999998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180736.88999999998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180736.88999999998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180736.88999999998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180736.88999999998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180736.88999999998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180736.88999999998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180736.88999999998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180736.88999999998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180736.88999999998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180736.88999999998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180736.88999999998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180736.88999999998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180736.88999999998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180736.88999999998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180736.88999999998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180736.88999999998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180736.88999999998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180736.88999999998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180736.88999999998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180736.88999999998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180736.88999999998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180736.88999999998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180736.88999999998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180736.88999999998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180736.88999999998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180736.88999999998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180736.88999999998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180736.88999999998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180736.88999999998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180736.88999999998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180736.88999999998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180736.88999999998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180736.88999999998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180736.88999999998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180736.88999999998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180736.88999999998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180736.88999999998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180736.88999999998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180736.88999999998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180736.88999999998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180736.88999999998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180736.88999999998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180736.88999999998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180736.88999999998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180736.88999999998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180736.88999999998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180736.88999999998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180736.88999999998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180736.88999999998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180736.88999999998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180736.88999999998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180736.88999999998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180736.88999999998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180736.88999999998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180736.88999999998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180736.88999999998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180736.88999999998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180736.88999999998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180736.88999999998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180736.88999999998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180736.88999999998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180736.88999999998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180736.88999999998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180736.88999999998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180736.88999999998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180736.88999999998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180736.88999999998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180736.88999999998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180736.88999999998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180736.88999999998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180736.88999999998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180736.88999999998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180736.88999999998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180736.88999999998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180736.88999999998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180736.88999999998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180736.88999999998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180736.88999999998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180736.88999999998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180736.88999999998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180736.88999999998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180736.88999999998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180736.88999999998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180736.88999999998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180736.88999999998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180736.88999999998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180736.88999999998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180736.88999999998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180736.88999999998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180736.88999999998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180736.88999999998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180736.88999999998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180736.88999999998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180736.88999999998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180736.88999999998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180736.88999999998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180736.88999999998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180736.88999999998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180736.88999999998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180736.88999999998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180736.88999999998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180736.88999999998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180736.88999999998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180736.88999999998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180736.88999999998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180736.88999999998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180736.88999999998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180736.88999999998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180736.88999999998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180736.88999999998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180736.88999999998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180736.88999999998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180736.88999999998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180736.88999999998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180736.88999999998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180736.88999999998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180736.88999999998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180736.88999999998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180736.88999999998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180736.88999999998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180736.88999999998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180736.88999999998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180736.88999999998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180736.88999999998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180736.88999999998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180736.88999999998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180736.88999999998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180736.88999999998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180736.88999999998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180736.88999999998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180736.88999999998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180736.88999999998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180736.88999999998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180736.88999999998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180736.88999999998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180736.88999999998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180736.88999999998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180736.88999999998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180736.88999999998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180736.88999999998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180736.88999999998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180736.88999999998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180736.88999999998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180736.88999999998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180736.88999999998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180736.88999999998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180736.88999999998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180736.88999999998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180736.88999999998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180736.88999999998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180736.88999999998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180736.88999999998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180736.88999999998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180736.88999999998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180736.88999999998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180736.88999999998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180736.88999999998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180736.88999999998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180736.88999999998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180736.88999999998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180736.88999999998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180736.88999999998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180736.88999999998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180736.88999999998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180736.88999999998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180736.88999999998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180736.88999999998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180736.88999999998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180736.88999999998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180736.88999999998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180736.88999999998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180736.88999999998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180736.88999999998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180736.88999999998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180736.88999999998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180736.88999999998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180736.88999999998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180736.88999999998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180736.88999999998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180736.88999999998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180736.88999999998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180736.88999999998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180736.88999999998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180736.88999999998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180736.88999999998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180736.88999999998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180736.88999999998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180736.88999999998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180736.88999999998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180736.88999999998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180736.88999999998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180736.88999999998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180736.88999999998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180736.88999999998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180736.88999999998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180736.88999999998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180736.88999999998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180736.88999999998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180736.88999999998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180736.88999999998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180736.88999999998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180736.88999999998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180736.88999999998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180736.88999999998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180736.88999999998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180736.88999999998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180736.88999999998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180736.88999999998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180736.88999999998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180736.88999999998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180736.88999999998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180736.88999999998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180736.88999999998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180736.88999999998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180736.88999999998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180736.88999999998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180736.88999999998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180736.88999999998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180736.88999999998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180736.88999999998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180736.88999999998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180736.88999999998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180736.88999999998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180736.88999999998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180736.88999999998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180736.88999999998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180736.88999999998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180736.88999999998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180736.88999999998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180736.88999999998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180736.88999999998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180736.88999999998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180736.88999999998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180736.88999999998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180736.88999999998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180736.88999999998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180736.88999999998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180736.88999999998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180736.88999999998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180736.88999999998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180736.88999999998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180736.88999999998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180736.88999999998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180736.88999999998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180736.88999999998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180736.88999999998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180736.88999999998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180736.88999999998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180736.88999999998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180736.88999999998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180736.88999999998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180736.88999999998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180736.88999999998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180736.88999999998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180736.88999999998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180736.88999999998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180736.88999999998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180736.88999999998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180736.88999999998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180736.88999999998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180736.88999999998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180736.88999999998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180736.88999999998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180736.88999999998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180736.88999999998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180736.88999999998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180736.88999999998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180736.88999999998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180736.88999999998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180736.88999999998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180736.88999999998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180736.88999999998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180736.88999999998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180736.88999999998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180736.88999999998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180736.88999999998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180736.88999999998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180736.88999999998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180736.88999999998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180736.88999999998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180736.88999999998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180736.88999999998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180736.88999999998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180736.88999999998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180736.88999999998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180736.88999999998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180736.88999999998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180736.88999999998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180736.88999999998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180736.88999999998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180736.88999999998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180736.88999999998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180736.88999999998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180736.88999999998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180736.88999999998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180736.88999999998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180736.88999999998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180736.88999999998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180736.88999999998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180736.88999999998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180736.88999999998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180736.88999999998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180736.88999999998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180736.88999999998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180736.88999999998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180736.88999999998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180736.88999999998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180736.88999999998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180736.88999999998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180736.88999999998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180736.88999999998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180736.88999999998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180736.88999999998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180736.88999999998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180736.88999999998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180736.88999999998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180736.88999999998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180736.88999999998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180736.88999999998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180736.88999999998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180736.88999999998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180736.88999999998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180736.88999999998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180736.88999999998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180736.88999999998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180736.88999999998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180736.88999999998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180736.88999999998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180736.88999999998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180736.88999999998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180736.88999999998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180736.88999999998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180736.88999999998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180736.88999999998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180736.88999999998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180736.88999999998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180736.88999999998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180736.88999999998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180736.88999999998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180736.88999999998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180736.88999999998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180736.88999999998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180736.88999999998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180736.88999999998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180736.88999999998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180736.88999999998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180736.88999999998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180736.88999999998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180736.88999999998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180736.88999999998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180736.88999999998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180736.88999999998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180736.88999999998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180736.88999999998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180736.88999999998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180736.88999999998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180736.88999999998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180736.88999999998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180736.88999999998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180736.88999999998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180736.88999999998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180736.88999999998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180736.88999999998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180736.88999999998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180736.88999999998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180736.88999999998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180736.88999999998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180736.88999999998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180736.88999999998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180736.88999999998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180736.88999999998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180736.88999999998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180736.88999999998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180736.88999999998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180736.88999999998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180736.88999999998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180736.88999999998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180736.88999999998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180736.88999999998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180736.88999999998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180736.88999999998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180736.88999999998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180736.88999999998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180736.88999999998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180736.88999999998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180736.88999999998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180736.88999999998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180736.88999999998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180736.88999999998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180736.88999999998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180736.88999999998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180736.88999999998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180736.88999999998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180736.88999999998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180736.88999999998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180736.88999999998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180736.88999999998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180736.88999999998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180736.88999999998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180736.88999999998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180736.88999999998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180736.88999999998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180736.88999999998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180736.88999999998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180736.88999999998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180736.88999999998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180736.88999999998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180736.88999999998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180736.88999999998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180736.88999999998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180736.88999999998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180736.88999999998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180736.88999999998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180736.88999999998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180736.88999999998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180736.88999999998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180736.88999999998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180736.88999999998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180736.88999999998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180736.88999999998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180736.88999999998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180736.88999999998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180736.88999999998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180736.88999999998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180736.88999999998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180736.88999999998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180736.88999999998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180736.88999999998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180736.88999999998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180736.88999999998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180736.88999999998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180736.88999999998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180736.88999999998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180736.88999999998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180736.88999999998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180736.88999999998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180736.88999999998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180736.88999999998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180736.88999999998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180736.88999999998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180736.88999999998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180736.88999999998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180736.88999999998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180736.88999999998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180736.88999999998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180736.88999999998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180736.88999999998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180736.88999999998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180736.88999999998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180736.88999999998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180736.88999999998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180736.88999999998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180736.88999999998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180736.88999999998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180736.88999999998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180736.88999999998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180736.88999999998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180736.88999999998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180736.88999999998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180736.88999999998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180736.88999999998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180736.88999999998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180736.88999999998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180736.88999999998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180736.88999999998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180736.88999999998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180736.88999999998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180736.88999999998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180736.88999999998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180736.88999999998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180736.88999999998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180736.88999999998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180736.88999999998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180736.88999999998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180736.88999999998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180736.88999999998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180736.88999999998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180736.88999999998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180736.88999999998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180736.88999999998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180736.88999999998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180736.88999999998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180736.88999999998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180736.88999999998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180736.88999999998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180736.88999999998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180736.88999999998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180736.88999999998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180736.88999999998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180736.88999999998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180736.88999999998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180736.88999999998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180736.88999999998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180736.88999999998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180736.88999999998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180736.88999999998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180736.88999999998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180736.88999999998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180736.88999999998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180736.88999999998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180736.88999999998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180736.88999999998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180736.88999999998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180736.88999999998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180736.88999999998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180736.88999999998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180736.88999999998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180736.88999999998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180736.88999999998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180736.88999999998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180736.88999999998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180736.88999999998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180736.88999999998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180736.88999999998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180736.88999999998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180736.88999999998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180736.88999999998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180736.88999999998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180736.88999999998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180736.88999999998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180736.88999999998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180736.88999999998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180736.88999999998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180736.88999999998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180736.88999999998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180736.88999999998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180736.88999999998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180736.88999999998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180736.88999999998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180736.88999999998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180736.88999999998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180736.88999999998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180736.88999999998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180736.88999999998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180736.88999999998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180736.88999999998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180736.88999999998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180736.88999999998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180736.88999999998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180736.88999999998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180736.88999999998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180736.88999999998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180736.88999999998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180736.88999999998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180736.88999999998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180736.88999999998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180736.88999999998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180736.88999999998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180736.88999999998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180736.88999999998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180736.88999999998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180736.88999999998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180736.88999999998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180736.88999999998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180736.88999999998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180736.88999999998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180736.88999999998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180736.88999999998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180736.88999999998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180736.88999999998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180736.88999999998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180736.88999999998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180736.88999999998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180736.88999999998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180736.88999999998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180736.88999999998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180736.88999999998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180736.88999999998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180736.88999999998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180736.88999999998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180736.88999999998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180736.88999999998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180736.88999999998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180736.88999999998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180736.88999999998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180736.88999999998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180736.88999999998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180736.88999999998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180736.88999999998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180736.88999999998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180736.88999999998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180736.88999999998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180736.88999999998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180736.88999999998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180736.88999999998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180736.88999999998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180736.88999999998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180736.88999999998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180736.88999999998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180736.88999999998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180736.88999999998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180736.88999999998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180736.88999999998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180736.88999999998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180736.88999999998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180736.88999999998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180736.88999999998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180736.88999999998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180736.88999999998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180736.88999999998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180736.88999999998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180736.88999999998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180736.88999999998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180736.88999999998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180736.88999999998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180736.88999999998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180736.88999999998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180736.88999999998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180736.88999999998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180736.88999999998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180736.88999999998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180736.88999999998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180736.88999999998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180736.88999999998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180736.88999999998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180736.88999999998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180736.88999999998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180736.88999999998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180736.88999999998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180736.88999999998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180736.88999999998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180736.88999999998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180736.88999999998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180736.88999999998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180736.88999999998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180736.88999999998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180736.88999999998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180736.88999999998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180736.88999999998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180736.88999999998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180736.88999999998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180736.88999999998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180736.88999999998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180736.88999999998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180736.88999999998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180736.88999999998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180736.88999999998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180736.88999999998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180736.88999999998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180736.88999999998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180736.88999999998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180736.88999999998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180736.88999999998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180736.88999999998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180736.88999999998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180736.88999999998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180736.88999999998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180736.88999999998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180736.88999999998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180736.88999999998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180736.88999999998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180736.88999999998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180736.88999999998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180736.88999999998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180736.88999999998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180736.88999999998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180736.88999999998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180736.88999999998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180736.88999999998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180736.88999999998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180736.88999999998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180736.88999999998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180736.88999999998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180736.88999999998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180736.88999999998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180736.88999999998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180736.88999999998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180736.88999999998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180736.88999999998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180736.88999999998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180736.88999999998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180736.88999999998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180736.88999999998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180736.88999999998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180736.88999999998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180736.88999999998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180736.88999999998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180736.88999999998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180736.88999999998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180736.88999999998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180736.88999999998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180736.88999999998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180736.88999999998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180736.88999999998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180736.88999999998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180736.88999999998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180736.88999999998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180736.88999999998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180736.88999999998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180736.88999999998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180736.88999999998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180736.88999999998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180736.88999999998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180736.88999999998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180736.88999999998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180736.88999999998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180736.88999999998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180736.88999999998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180736.88999999998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180736.88999999998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180736.88999999998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180736.88999999998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180736.88999999998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180736.88999999998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180736.88999999998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180736.88999999998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180736.88999999998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180736.88999999998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180736.88999999998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180736.88999999998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180736.88999999998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180736.88999999998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180736.88999999998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180736.88999999998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180736.88999999998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180736.88999999998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180736.88999999998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180736.88999999998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180736.88999999998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180736.88999999998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180736.88999999998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180736.88999999998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180736.88999999998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180736.88999999998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180736.88999999998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180736.88999999998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180736.88999999998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180736.88999999998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180736.88999999998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180736.88999999998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180736.88999999998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180736.88999999998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180736.88999999998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180736.88999999998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180736.88999999998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180736.88999999998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180736.88999999998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180736.88999999998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180736.88999999998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180736.88999999998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180736.88999999998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180736.88999999998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180736.88999999998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180736.88999999998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180736.88999999998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180736.88999999998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180736.88999999998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180736.88999999998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180736.88999999998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180736.88999999998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180736.88999999998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180736.88999999998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180736.88999999998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180736.88999999998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180736.88999999998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180736.88999999998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180736.88999999998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180736.88999999998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180736.88999999998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180736.88999999998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180736.88999999998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180736.88999999998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180736.88999999998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180736.88999999998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180736.88999999998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180736.88999999998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180736.88999999998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180736.88999999998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180736.88999999998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180736.88999999998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180736.88999999998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180736.88999999998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180736.88999999998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180736.88999999998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180736.88999999998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180736.88999999998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180736.88999999998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180736.88999999998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180736.88999999998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180736.88999999998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180736.88999999998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180736.88999999998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180736.88999999998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180736.88999999998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180736.88999999998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180736.88999999998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180736.88999999998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180736.88999999998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180736.88999999998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180736.88999999998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180736.88999999998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180736.88999999998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180736.88999999998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180736.88999999998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180736.88999999998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180736.88999999998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180736.88999999998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180736.88999999998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180736.88999999998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180736.88999999998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180736.88999999998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180736.88999999998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180736.88999999998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180736.88999999998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180736.88999999998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180736.88999999998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180736.88999999998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180736.88999999998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180736.88999999998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180736.88999999998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180736.88999999998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180736.88999999998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180736.88999999998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180736.88999999998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180736.88999999998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180736.88999999998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180736.88999999998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180736.88999999998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180736.88999999998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180736.88999999998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180736.88999999998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180736.88999999998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180736.88999999998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180736.88999999998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180736.88999999998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180736.88999999998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180736.88999999998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180736.88999999998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180736.88999999998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180736.88999999998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180736.88999999998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180736.88999999998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180736.88999999998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180736.88999999998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180736.88999999998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180736.88999999998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180736.88999999998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180736.88999999998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180736.88999999998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180736.88999999998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180736.88999999998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180736.88999999998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180736.88999999998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180736.88999999998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180736.88999999998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180736.88999999998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180736.88999999998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180736.88999999998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180736.88999999998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180736.88999999998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180736.88999999998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180736.88999999998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180736.88999999998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180736.88999999998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180736.88999999998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180736.88999999998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180736.88999999998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180736.88999999998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180736.88999999998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180736.88999999998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180736.88999999998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180736.88999999998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180736.88999999998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180736.88999999998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180736.88999999998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180736.88999999998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180736.88999999998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180736.88999999998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180736.88999999998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180736.88999999998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180736.88999999998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180736.88999999998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180736.88999999998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180736.88999999998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180736.88999999998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180736.88999999998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180736.88999999998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180736.88999999998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180736.88999999998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180736.88999999998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180736.88999999998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180736.88999999998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180736.88999999998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180736.88999999998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180736.88999999998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180736.88999999998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180736.88999999998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180736.88999999998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180736.88999999998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180736.88999999998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180736.88999999998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180736.88999999998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180736.88999999998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180736.88999999998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180736.88999999998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180736.88999999998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180736.88999999998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180736.88999999998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180736.88999999998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180736.88999999998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180736.88999999998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180736.88999999998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180736.88999999998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180736.88999999998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180736.88999999998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180736.88999999998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180736.88999999998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180736.88999999998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180736.88999999998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180736.88999999998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180736.88999999998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180736.88999999998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180736.88999999998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180736.88999999998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180736.88999999998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180736.88999999998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180736.88999999998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180736.88999999998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180736.88999999998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180736.88999999998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180736.88999999998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180736.88999999998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180736.88999999998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180736.88999999998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180736.88999999998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180736.88999999998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180736.88999999998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180736.88999999998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180736.88999999998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180736.88999999998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180736.88999999998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180736.88999999998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180736.88999999998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180736.88999999998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180736.88999999998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180736.88999999998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180736.88999999998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180736.88999999998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180736.88999999998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180736.88999999998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180736.88999999998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180736.88999999998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180736.88999999998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180736.88999999998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180736.88999999998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180736.88999999998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180736.88999999998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180736.88999999998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180736.88999999998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180736.88999999998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180736.88999999998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180736.88999999998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180736.88999999998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180736.88999999998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180736.88999999998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180736.88999999998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180736.88999999998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180736.88999999998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180736.88999999998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180736.88999999998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180736.88999999998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180736.88999999998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180736.88999999998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180736.88999999998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180736.88999999998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180736.88999999998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180736.88999999998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180736.88999999998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180736.88999999998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180736.88999999998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180736.88999999998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180736.88999999998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180736.88999999998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180736.88999999998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180736.88999999998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180736.88999999998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180736.88999999998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180736.88999999998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180736.88999999998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180736.88999999998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180736.88999999998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180736.88999999998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180736.88999999998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180736.88999999998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180736.88999999998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180736.88999999998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180736.88999999998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180736.88999999998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180736.88999999998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180736.88999999998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180736.88999999998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180736.88999999998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180736.88999999998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180736.88999999998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180736.88999999998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180736.88999999998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180736.88999999998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180736.88999999998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180736.88999999998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180736.88999999998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180736.88999999998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180736.88999999998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180736.88999999998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180736.88999999998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180736.88999999998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180736.88999999998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180736.88999999998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180736.88999999998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180736.88999999998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180736.88999999998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180736.88999999998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180736.88999999998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180736.88999999998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180736.88999999998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180736.88999999998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180736.88999999998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180736.88999999998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180736.88999999998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180736.88999999998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180736.88999999998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180736.88999999998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180736.88999999998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180736.88999999998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180736.88999999998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180736.88999999998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180736.88999999998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180736.88999999998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180736.88999999998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180736.88999999998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180736.88999999998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180736.88999999998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180736.88999999998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180736.88999999998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180736.88999999998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180736.88999999998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180736.88999999998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180736.88999999998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180736.88999999998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180736.88999999998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180736.88999999998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180736.88999999998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180736.88999999998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180736.88999999998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180736.88999999998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180736.88999999998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180736.88999999998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180736.88999999998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180736.88999999998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180736.88999999998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180736.88999999998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180736.88999999998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180736.88999999998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180736.88999999998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180736.88999999998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180736.88999999998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180736.88999999998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180736.88999999998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180736.88999999998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180736.88999999998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180736.88999999998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180736.88999999998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180736.88999999998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180736.88999999998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180736.88999999998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180736.88999999998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180736.88999999998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180736.88999999998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180736.88999999998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180736.88999999998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180736.88999999998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180736.88999999998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180736.88999999998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180736.88999999998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180736.88999999998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180736.88999999998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180736.88999999998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180736.88999999998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180736.88999999998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180736.88999999998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180736.88999999998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180736.88999999998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180736.88999999998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180736.88999999998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180736.88999999998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180736.88999999998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180736.88999999998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180736.88999999998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180736.88999999998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180736.88999999998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180736.88999999998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180736.88999999998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180736.88999999998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180736.88999999998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180736.88999999998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180736.88999999998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180736.88999999998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180736.88999999998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180736.88999999998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180736.88999999998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180736.88999999998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180736.88999999998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180736.88999999998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180736.88999999998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180736.88999999998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180736.88999999998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180736.88999999998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180736.88999999998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180736.88999999998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180736.88999999998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180736.88999999998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180736.88999999998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180736.88999999998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180736.88999999998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180736.88999999998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180736.88999999998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180736.88999999998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180736.88999999998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180736.88999999998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180736.88999999998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180736.88999999998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180736.88999999998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180736.88999999998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180736.88999999998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180736.88999999998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180736.88999999998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180736.88999999998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180736.88999999998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180736.88999999998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180736.88999999998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180736.88999999998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180736.88999999998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180736.88999999998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180736.88999999998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180736.88999999998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180736.88999999998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180736.88999999998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180736.88999999998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180736.88999999998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180736.88999999998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180736.88999999998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180736.88999999998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180736.88999999998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180736.88999999998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180736.88999999998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180736.88999999998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180736.88999999998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180736.88999999998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180736.88999999998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180736.88999999998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180736.88999999998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180736.88999999998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180736.88999999998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180736.88999999998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180736.88999999998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180736.88999999998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180736.88999999998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180736.88999999998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180736.88999999998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180736.88999999998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180736.88999999998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180736.88999999998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180736.88999999998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180736.88999999998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180736.88999999998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180736.88999999998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180736.88999999998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180736.88999999998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180736.88999999998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180736.88999999998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180736.88999999998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180736.88999999998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180736.88999999998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180736.88999999998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180736.88999999998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180736.88999999998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180736.88999999998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180736.88999999998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180736.88999999998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180736.88999999998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180736.88999999998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180736.88999999998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180736.88999999998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180736.88999999998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180736.88999999998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180736.88999999998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180736.88999999998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180736.88999999998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180736.88999999998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180736.88999999998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180736.88999999998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180736.88999999998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180736.88999999998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180736.88999999998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180736.88999999998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180736.88999999998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180736.88999999998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180736.88999999998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180736.88999999998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180736.88999999998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180736.88999999998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180736.88999999998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180736.88999999998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180736.88999999998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180736.88999999998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180736.88999999998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180736.88999999998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180736.88999999998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180736.88999999998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180736.88999999998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180736.88999999998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180736.88999999998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180736.88999999998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180736.88999999998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180736.88999999998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180736.88999999998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180736.88999999998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180736.88999999998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180736.88999999998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180736.88999999998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180736.88999999998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180736.88999999998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180736.88999999998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180736.88999999998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180736.88999999998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180736.88999999998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180736.88999999998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180736.88999999998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180736.88999999998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180736.88999999998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180736.88999999998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180736.88999999998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180736.88999999998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180736.88999999998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180736.88999999998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180736.88999999998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180736.88999999998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180736.88999999998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180736.88999999998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180736.88999999998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180736.88999999998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180736.88999999998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180736.88999999998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180736.88999999998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180736.88999999998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180736.88999999998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180736.88999999998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180736.88999999998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180736.88999999998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180736.88999999998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180736.88999999998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180736.88999999998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180736.88999999998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180736.88999999998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180736.88999999998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180736.88999999998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180736.88999999998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180736.88999999998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180736.88999999998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180736.88999999998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180736.88999999998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180736.88999999998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180736.88999999998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180736.88999999998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180736.88999999998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180736.88999999998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180736.88999999998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180736.88999999998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180736.88999999998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180736.88999999998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180736.88999999998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180736.88999999998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180736.88999999998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180736.88999999998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180736.88999999998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180736.88999999998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180736.88999999998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180736.88999999998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180736.88999999998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180736.88999999998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180736.88999999998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180736.88999999998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180736.88999999998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180736.88999999998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180736.88999999998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180736.88999999998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180736.88999999998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180736.88999999998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180736.88999999998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180736.88999999998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180736.88999999998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180736.88999999998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180736.88999999998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180736.88999999998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180736.88999999998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180736.88999999998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180736.88999999998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180736.88999999998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180736.88999999998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180736.88999999998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180736.88999999998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180736.88999999998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180736.88999999998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180736.88999999998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180736.88999999998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180736.88999999998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180736.88999999998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180736.88999999998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180736.88999999998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180736.88999999998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180736.88999999998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180736.88999999998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180736.88999999998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180736.88999999998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180736.88999999998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180736.88999999998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180736.88999999998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180736.88999999998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180736.88999999998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180736.88999999998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180736.88999999998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180736.88999999998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180736.88999999998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180736.88999999998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180736.88999999998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180736.88999999998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180736.88999999998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180736.88999999998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180736.88999999998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180736.88999999998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180736.88999999998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180736.88999999998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180736.88999999998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180736.88999999998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180736.88999999998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180736.88999999998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180736.88999999998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180736.88999999998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180736.88999999998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180736.88999999998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180736.88999999998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180736.88999999998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180736.88999999998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180736.88999999998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180736.88999999998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180736.88999999998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180736.88999999998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180736.88999999998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180736.88999999998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180736.88999999998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180736.88999999998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180736.88999999998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180736.88999999998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180736.88999999998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180736.88999999998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180736.88999999998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180736.88999999998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180736.88999999998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180736.88999999998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180736.88999999998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180736.88999999998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180736.88999999998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180736.88999999998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180736.88999999998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180736.88999999998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180736.88999999998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180736.88999999998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180736.88999999998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180736.88999999998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B896-93C5-4E11-8441-FF70E6D0CB17}">
  <dimension ref="B1:S1583"/>
  <sheetViews>
    <sheetView showGridLines="0" zoomScale="85" zoomScaleNormal="85" workbookViewId="0">
      <pane ySplit="10" topLeftCell="A26" activePane="bottomLeft" state="frozen"/>
      <selection pane="bottomLeft" activeCell="I44" sqref="I4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SUMPRODUCT(SUBTOTAL(9,OFFSET(FluxoCaixa101315141921232528[R$ (Valores)],ROW(FluxoCaixa101315141921232528[R$ (Valores)])-ROW(I11),0,1)),--(FluxoCaixa101315141921232528[Entrada / Saída]="Entrada"))+SUMPRODUCT(SUBTOTAL(9,OFFSET(FluxoCaixa101315141921232528[R$ (Valores)],ROW(FluxoCaixa101315141921232528[R$ (Valores)])-ROW(I11),0,1)),--(FluxoCaixa101315141921232528[Entrada / Saída]="Saldo Inicial"))</f>
        <v>3834536.12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SUMPRODUCT(SUBTOTAL(9,OFFSET(FluxoCaixa101315141921232528[R$ (Valores)],ROW(FluxoCaixa101315141921232528[R$ (Valores)])-ROW(I11),0,1)),--(FluxoCaixa101315141921232528[Entrada / Saída]="Saída"))</f>
        <v>218503.56999999998</v>
      </c>
      <c r="P5" s="26"/>
      <c r="S5" s="31"/>
    </row>
    <row r="6" spans="2:19" ht="15.75">
      <c r="B6" s="124" t="s">
        <v>49</v>
      </c>
      <c r="C6" s="125"/>
      <c r="D6" s="9">
        <f ca="1">D4-D5</f>
        <v>3616032.5500000003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2934530.29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2934530.29</v>
      </c>
      <c r="J11" s="17" t="s">
        <v>13</v>
      </c>
      <c r="K11" s="20">
        <f>IF(FluxoCaixa101315141921232528[[#This Row],[Movimento ]]="Saldo Inicial",FluxoCaixa101315141921232528[[#This Row],[R$ (Valores)]],K10+FluxoCaixa101315141921232528[[#This Row],[Valores Receitas / Despesas]])</f>
        <v>2934530.29</v>
      </c>
      <c r="L11" s="20">
        <f>IF(FluxoCaixa101315141921232528[[#This Row],[Entrada / Saída]]="Saída",FluxoCaixa101315141921232528[[#This Row],[R$ (Valores)]]*-1,FluxoCaixa101315141921232528[[#This Row],[R$ (Valores)]])</f>
        <v>2934530.29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0.05</v>
      </c>
      <c r="J12" s="17" t="s">
        <v>525</v>
      </c>
      <c r="K12" s="20">
        <f>IF(FluxoCaixa101315141921232528[[#This Row],[Movimento ]]="Saldo Inicial",FluxoCaixa101315141921232528[[#This Row],[R$ (Valores)]],K11+FluxoCaixa101315141921232528[[#This Row],[Valores Receitas / Despesas]])</f>
        <v>2934530.34</v>
      </c>
      <c r="L12" s="20">
        <f>IF(FluxoCaixa101315141921232528[[#This Row],[Entrada / Saída]]="Saída",FluxoCaixa101315141921232528[[#This Row],[R$ (Valores)]]*-1,FluxoCaixa101315141921232528[[#This Row],[R$ (Valores)]])</f>
        <v>0.05</v>
      </c>
    </row>
    <row r="13" spans="2:19">
      <c r="B13" s="48" t="s">
        <v>2478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519</v>
      </c>
      <c r="H13" s="17" t="s">
        <v>3425</v>
      </c>
      <c r="I13" s="29">
        <v>10399.94</v>
      </c>
      <c r="J13" s="17" t="s">
        <v>525</v>
      </c>
      <c r="K13" s="20">
        <f>IF(FluxoCaixa101315141921232528[[#This Row],[Movimento ]]="Saldo Inicial",FluxoCaixa101315141921232528[[#This Row],[R$ (Valores)]],K12+FluxoCaixa101315141921232528[[#This Row],[Valores Receitas / Despesas]])</f>
        <v>2924130.4</v>
      </c>
      <c r="L13" s="20">
        <f>IF(FluxoCaixa101315141921232528[[#This Row],[Entrada / Saída]]="Saída",FluxoCaixa101315141921232528[[#This Row],[R$ (Valores)]]*-1,FluxoCaixa101315141921232528[[#This Row],[R$ (Valores)]])</f>
        <v>-10399.94</v>
      </c>
    </row>
    <row r="14" spans="2:19">
      <c r="B14" s="48" t="s">
        <v>2478</v>
      </c>
      <c r="C14" s="48" t="s">
        <v>3716</v>
      </c>
      <c r="D14" s="16">
        <v>46205</v>
      </c>
      <c r="E14" s="48" t="s">
        <v>2413</v>
      </c>
      <c r="F14" s="17" t="s">
        <v>1</v>
      </c>
      <c r="G14" s="17" t="s">
        <v>11</v>
      </c>
      <c r="H14" s="17" t="s">
        <v>3622</v>
      </c>
      <c r="I14" s="21">
        <v>0.02</v>
      </c>
      <c r="J14" s="17" t="s">
        <v>525</v>
      </c>
      <c r="K14" s="20">
        <f>IF(FluxoCaixa101315141921232528[[#This Row],[Movimento ]]="Saldo Inicial",FluxoCaixa101315141921232528[[#This Row],[R$ (Valores)]],K13+FluxoCaixa101315141921232528[[#This Row],[Valores Receitas / Despesas]])</f>
        <v>2924130.42</v>
      </c>
      <c r="L14" s="20">
        <f>IF(FluxoCaixa101315141921232528[[#This Row],[Entrada / Saída]]="Saída",FluxoCaixa101315141921232528[[#This Row],[R$ (Valores)]]*-1,FluxoCaixa101315141921232528[[#This Row],[R$ (Valores)]])</f>
        <v>0.02</v>
      </c>
    </row>
    <row r="15" spans="2:19">
      <c r="B15" s="48" t="s">
        <v>2478</v>
      </c>
      <c r="C15" s="48" t="s">
        <v>3716</v>
      </c>
      <c r="D15" s="16">
        <v>46205</v>
      </c>
      <c r="E15" s="48" t="s">
        <v>2413</v>
      </c>
      <c r="F15" s="17" t="s">
        <v>2</v>
      </c>
      <c r="G15" s="17" t="s">
        <v>25</v>
      </c>
      <c r="H15" s="17" t="s">
        <v>1778</v>
      </c>
      <c r="I15" s="21">
        <v>1557.22</v>
      </c>
      <c r="J15" s="17" t="s">
        <v>525</v>
      </c>
      <c r="K15" s="20">
        <f>IF(FluxoCaixa101315141921232528[[#This Row],[Movimento ]]="Saldo Inicial",FluxoCaixa101315141921232528[[#This Row],[R$ (Valores)]],K14+FluxoCaixa101315141921232528[[#This Row],[Valores Receitas / Despesas]])</f>
        <v>2922573.1999999997</v>
      </c>
      <c r="L15" s="20">
        <f>IF(FluxoCaixa101315141921232528[[#This Row],[Entrada / Saída]]="Saída",FluxoCaixa101315141921232528[[#This Row],[R$ (Valores)]]*-1,FluxoCaixa101315141921232528[[#This Row],[R$ (Valores)]])</f>
        <v>-1557.22</v>
      </c>
    </row>
    <row r="16" spans="2:19">
      <c r="B16" s="48" t="s">
        <v>2478</v>
      </c>
      <c r="C16" s="48" t="s">
        <v>3716</v>
      </c>
      <c r="D16" s="16">
        <v>46205</v>
      </c>
      <c r="E16" s="48" t="s">
        <v>2413</v>
      </c>
      <c r="F16" s="17" t="s">
        <v>2</v>
      </c>
      <c r="G16" s="17" t="s">
        <v>25</v>
      </c>
      <c r="H16" s="17" t="s">
        <v>3116</v>
      </c>
      <c r="I16" s="21">
        <v>540</v>
      </c>
      <c r="J16" s="17" t="s">
        <v>525</v>
      </c>
      <c r="K16" s="20">
        <f>IF(FluxoCaixa101315141921232528[[#This Row],[Movimento ]]="Saldo Inicial",FluxoCaixa101315141921232528[[#This Row],[R$ (Valores)]],K15+FluxoCaixa101315141921232528[[#This Row],[Valores Receitas / Despesas]])</f>
        <v>2922033.1999999997</v>
      </c>
      <c r="L16" s="20">
        <f>IF(FluxoCaixa101315141921232528[[#This Row],[Entrada / Saída]]="Saída",FluxoCaixa101315141921232528[[#This Row],[R$ (Valores)]]*-1,FluxoCaixa101315141921232528[[#This Row],[R$ (Valores)]])</f>
        <v>-540</v>
      </c>
    </row>
    <row r="17" spans="2:17">
      <c r="B17" s="48" t="s">
        <v>2478</v>
      </c>
      <c r="C17" s="48" t="s">
        <v>3716</v>
      </c>
      <c r="D17" s="16">
        <v>46205</v>
      </c>
      <c r="E17" s="48" t="s">
        <v>2413</v>
      </c>
      <c r="F17" s="17" t="s">
        <v>2</v>
      </c>
      <c r="G17" s="17" t="s">
        <v>222</v>
      </c>
      <c r="H17" s="17" t="s">
        <v>3625</v>
      </c>
      <c r="I17" s="21">
        <v>0.9</v>
      </c>
      <c r="J17" s="17" t="s">
        <v>525</v>
      </c>
      <c r="K17" s="20">
        <f>IF(FluxoCaixa101315141921232528[[#This Row],[Movimento ]]="Saldo Inicial",FluxoCaixa101315141921232528[[#This Row],[R$ (Valores)]],K16+FluxoCaixa101315141921232528[[#This Row],[Valores Receitas / Despesas]])</f>
        <v>2922032.3</v>
      </c>
      <c r="L17" s="20">
        <f>IF(FluxoCaixa101315141921232528[[#This Row],[Entrada / Saída]]="Saída",FluxoCaixa101315141921232528[[#This Row],[R$ (Valores)]]*-1,FluxoCaixa101315141921232528[[#This Row],[R$ (Valores)]])</f>
        <v>-0.9</v>
      </c>
    </row>
    <row r="18" spans="2:17">
      <c r="B18" s="48" t="s">
        <v>2478</v>
      </c>
      <c r="C18" s="48" t="s">
        <v>3716</v>
      </c>
      <c r="D18" s="16">
        <v>46205</v>
      </c>
      <c r="E18" s="48" t="s">
        <v>2413</v>
      </c>
      <c r="F18" s="17" t="s">
        <v>2</v>
      </c>
      <c r="G18" s="17" t="s">
        <v>222</v>
      </c>
      <c r="H18" s="17" t="s">
        <v>3861</v>
      </c>
      <c r="I18" s="21">
        <v>170.18</v>
      </c>
      <c r="J18" s="17" t="s">
        <v>525</v>
      </c>
      <c r="K18" s="20">
        <f>IF(FluxoCaixa101315141921232528[[#This Row],[Movimento ]]="Saldo Inicial",FluxoCaixa101315141921232528[[#This Row],[R$ (Valores)]],K17+FluxoCaixa101315141921232528[[#This Row],[Valores Receitas / Despesas]])</f>
        <v>2921862.1199999996</v>
      </c>
      <c r="L18" s="20">
        <f>IF(FluxoCaixa101315141921232528[[#This Row],[Entrada / Saída]]="Saída",FluxoCaixa101315141921232528[[#This Row],[R$ (Valores)]]*-1,FluxoCaixa101315141921232528[[#This Row],[R$ (Valores)]])</f>
        <v>-170.18</v>
      </c>
    </row>
    <row r="19" spans="2:17">
      <c r="B19" s="48" t="s">
        <v>2478</v>
      </c>
      <c r="C19" s="48" t="s">
        <v>3716</v>
      </c>
      <c r="D19" s="16">
        <v>46205</v>
      </c>
      <c r="E19" s="48" t="s">
        <v>2413</v>
      </c>
      <c r="F19" s="17" t="s">
        <v>2</v>
      </c>
      <c r="G19" s="17" t="s">
        <v>222</v>
      </c>
      <c r="H19" s="17" t="s">
        <v>3862</v>
      </c>
      <c r="I19" s="21">
        <v>216.06</v>
      </c>
      <c r="J19" s="17" t="s">
        <v>525</v>
      </c>
      <c r="K19" s="20">
        <f>IF(FluxoCaixa101315141921232528[[#This Row],[Movimento ]]="Saldo Inicial",FluxoCaixa101315141921232528[[#This Row],[R$ (Valores)]],K18+FluxoCaixa101315141921232528[[#This Row],[Valores Receitas / Despesas]])</f>
        <v>2921646.0599999996</v>
      </c>
      <c r="L19" s="20">
        <f>IF(FluxoCaixa101315141921232528[[#This Row],[Entrada / Saída]]="Saída",FluxoCaixa101315141921232528[[#This Row],[R$ (Valores)]]*-1,FluxoCaixa101315141921232528[[#This Row],[R$ (Valores)]])</f>
        <v>-216.06</v>
      </c>
    </row>
    <row r="20" spans="2:17">
      <c r="B20" s="48" t="s">
        <v>2478</v>
      </c>
      <c r="C20" s="48" t="s">
        <v>3716</v>
      </c>
      <c r="D20" s="16">
        <v>46206</v>
      </c>
      <c r="E20" s="48" t="s">
        <v>2413</v>
      </c>
      <c r="F20" s="17" t="s">
        <v>1</v>
      </c>
      <c r="G20" s="17" t="s">
        <v>11</v>
      </c>
      <c r="H20" s="17" t="s">
        <v>3622</v>
      </c>
      <c r="I20" s="21">
        <v>0.24</v>
      </c>
      <c r="J20" s="17" t="s">
        <v>525</v>
      </c>
      <c r="K20" s="20">
        <f>IF(FluxoCaixa101315141921232528[[#This Row],[Movimento ]]="Saldo Inicial",FluxoCaixa101315141921232528[[#This Row],[R$ (Valores)]],K19+FluxoCaixa101315141921232528[[#This Row],[Valores Receitas / Despesas]])</f>
        <v>2921646.3</v>
      </c>
      <c r="L20" s="20">
        <f>IF(FluxoCaixa101315141921232528[[#This Row],[Entrada / Saída]]="Saída",FluxoCaixa101315141921232528[[#This Row],[R$ (Valores)]]*-1,FluxoCaixa101315141921232528[[#This Row],[R$ (Valores)]])</f>
        <v>0.24</v>
      </c>
    </row>
    <row r="21" spans="2:17">
      <c r="B21" s="48" t="s">
        <v>2478</v>
      </c>
      <c r="C21" s="48" t="s">
        <v>3716</v>
      </c>
      <c r="D21" s="16">
        <v>46206</v>
      </c>
      <c r="E21" s="48" t="s">
        <v>2413</v>
      </c>
      <c r="F21" s="17" t="s">
        <v>1</v>
      </c>
      <c r="G21" s="17" t="s">
        <v>11</v>
      </c>
      <c r="H21" s="17" t="s">
        <v>3622</v>
      </c>
      <c r="I21" s="21">
        <v>0.24</v>
      </c>
      <c r="J21" s="17" t="s">
        <v>525</v>
      </c>
      <c r="K21" s="20">
        <f>IF(FluxoCaixa101315141921232528[[#This Row],[Movimento ]]="Saldo Inicial",FluxoCaixa101315141921232528[[#This Row],[R$ (Valores)]],K20+FluxoCaixa101315141921232528[[#This Row],[Valores Receitas / Despesas]])</f>
        <v>2921646.54</v>
      </c>
      <c r="L21" s="20">
        <f>IF(FluxoCaixa101315141921232528[[#This Row],[Entrada / Saída]]="Saída",FluxoCaixa101315141921232528[[#This Row],[R$ (Valores)]]*-1,FluxoCaixa101315141921232528[[#This Row],[R$ (Valores)]])</f>
        <v>0.24</v>
      </c>
    </row>
    <row r="22" spans="2:17">
      <c r="B22" s="48" t="s">
        <v>2478</v>
      </c>
      <c r="C22" s="48" t="s">
        <v>3716</v>
      </c>
      <c r="D22" s="16">
        <v>46206</v>
      </c>
      <c r="E22" s="48" t="s">
        <v>2413</v>
      </c>
      <c r="F22" s="17" t="s">
        <v>2</v>
      </c>
      <c r="G22" s="17" t="s">
        <v>76</v>
      </c>
      <c r="H22" s="17" t="s">
        <v>3231</v>
      </c>
      <c r="I22" s="21">
        <v>1200</v>
      </c>
      <c r="J22" s="17" t="s">
        <v>525</v>
      </c>
      <c r="K22" s="20">
        <f>IF(FluxoCaixa101315141921232528[[#This Row],[Movimento ]]="Saldo Inicial",FluxoCaixa101315141921232528[[#This Row],[R$ (Valores)]],K21+FluxoCaixa101315141921232528[[#This Row],[Valores Receitas / Despesas]])</f>
        <v>2920446.54</v>
      </c>
      <c r="L22" s="20">
        <f>IF(FluxoCaixa101315141921232528[[#This Row],[Entrada / Saída]]="Saída",FluxoCaixa101315141921232528[[#This Row],[R$ (Valores)]]*-1,FluxoCaixa101315141921232528[[#This Row],[R$ (Valores)]])</f>
        <v>-1200</v>
      </c>
      <c r="P22" s="26"/>
      <c r="Q22" s="30"/>
    </row>
    <row r="23" spans="2:17">
      <c r="B23" s="48" t="s">
        <v>2478</v>
      </c>
      <c r="C23" s="48" t="s">
        <v>3716</v>
      </c>
      <c r="D23" s="16">
        <v>46206</v>
      </c>
      <c r="E23" s="48" t="s">
        <v>2413</v>
      </c>
      <c r="F23" s="17" t="s">
        <v>2</v>
      </c>
      <c r="G23" s="17" t="s">
        <v>75</v>
      </c>
      <c r="H23" s="17" t="s">
        <v>3863</v>
      </c>
      <c r="I23" s="21">
        <v>70000</v>
      </c>
      <c r="J23" s="17" t="s">
        <v>525</v>
      </c>
      <c r="K23" s="20">
        <f>IF(FluxoCaixa101315141921232528[[#This Row],[Movimento ]]="Saldo Inicial",FluxoCaixa101315141921232528[[#This Row],[R$ (Valores)]],K22+FluxoCaixa101315141921232528[[#This Row],[Valores Receitas / Despesas]])</f>
        <v>2850446.54</v>
      </c>
      <c r="L23" s="20">
        <f>IF(FluxoCaixa101315141921232528[[#This Row],[Entrada / Saída]]="Saída",FluxoCaixa101315141921232528[[#This Row],[R$ (Valores)]]*-1,FluxoCaixa101315141921232528[[#This Row],[R$ (Valores)]])</f>
        <v>-70000</v>
      </c>
    </row>
    <row r="24" spans="2:17">
      <c r="B24" s="48" t="s">
        <v>2478</v>
      </c>
      <c r="C24" s="48" t="s">
        <v>3716</v>
      </c>
      <c r="D24" s="16">
        <v>46206</v>
      </c>
      <c r="E24" s="48" t="s">
        <v>2413</v>
      </c>
      <c r="F24" s="17" t="s">
        <v>2</v>
      </c>
      <c r="G24" s="17" t="s">
        <v>75</v>
      </c>
      <c r="H24" s="17" t="s">
        <v>3864</v>
      </c>
      <c r="I24" s="21">
        <v>50000</v>
      </c>
      <c r="J24" s="17" t="s">
        <v>525</v>
      </c>
      <c r="K24" s="20">
        <f>IF(FluxoCaixa101315141921232528[[#This Row],[Movimento ]]="Saldo Inicial",FluxoCaixa101315141921232528[[#This Row],[R$ (Valores)]],K23+FluxoCaixa101315141921232528[[#This Row],[Valores Receitas / Despesas]])</f>
        <v>2800446.54</v>
      </c>
      <c r="L24" s="20">
        <f>IF(FluxoCaixa101315141921232528[[#This Row],[Entrada / Saída]]="Saída",FluxoCaixa101315141921232528[[#This Row],[R$ (Valores)]]*-1,FluxoCaixa101315141921232528[[#This Row],[R$ (Valores)]])</f>
        <v>-50000</v>
      </c>
      <c r="Q24" s="30"/>
    </row>
    <row r="25" spans="2:17">
      <c r="B25" s="48" t="s">
        <v>2478</v>
      </c>
      <c r="C25" s="48" t="s">
        <v>3716</v>
      </c>
      <c r="D25" s="16">
        <v>46209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0.77</v>
      </c>
      <c r="J25" s="17" t="s">
        <v>525</v>
      </c>
      <c r="K25" s="20">
        <f>IF(FluxoCaixa101315141921232528[[#This Row],[Movimento ]]="Saldo Inicial",FluxoCaixa101315141921232528[[#This Row],[R$ (Valores)]],K24+FluxoCaixa101315141921232528[[#This Row],[Valores Receitas / Despesas]])</f>
        <v>2800447.31</v>
      </c>
      <c r="L25" s="20">
        <f>IF(FluxoCaixa101315141921232528[[#This Row],[Entrada / Saída]]="Saída",FluxoCaixa101315141921232528[[#This Row],[R$ (Valores)]]*-1,FluxoCaixa101315141921232528[[#This Row],[R$ (Valores)]])</f>
        <v>0.77</v>
      </c>
    </row>
    <row r="26" spans="2:17">
      <c r="B26" s="48" t="s">
        <v>2478</v>
      </c>
      <c r="C26" s="48" t="s">
        <v>3716</v>
      </c>
      <c r="D26" s="16">
        <v>46209</v>
      </c>
      <c r="E26" s="48" t="s">
        <v>2417</v>
      </c>
      <c r="F26" s="17" t="s">
        <v>2</v>
      </c>
      <c r="G26" s="17" t="s">
        <v>25</v>
      </c>
      <c r="H26" s="17" t="s">
        <v>1304</v>
      </c>
      <c r="I26" s="21">
        <v>1910.6</v>
      </c>
      <c r="J26" s="17" t="s">
        <v>525</v>
      </c>
      <c r="K26" s="20">
        <f>IF(FluxoCaixa101315141921232528[[#This Row],[Movimento ]]="Saldo Inicial",FluxoCaixa101315141921232528[[#This Row],[R$ (Valores)]],K25+FluxoCaixa101315141921232528[[#This Row],[Valores Receitas / Despesas]])</f>
        <v>2798536.71</v>
      </c>
      <c r="L26" s="20">
        <f>IF(FluxoCaixa101315141921232528[[#This Row],[Entrada / Saída]]="Saída",FluxoCaixa101315141921232528[[#This Row],[R$ (Valores)]]*-1,FluxoCaixa101315141921232528[[#This Row],[R$ (Valores)]])</f>
        <v>-1910.6</v>
      </c>
      <c r="Q26" s="30"/>
    </row>
    <row r="27" spans="2:17">
      <c r="B27" s="48" t="s">
        <v>2478</v>
      </c>
      <c r="C27" s="48" t="s">
        <v>3716</v>
      </c>
      <c r="D27" s="16">
        <v>46209</v>
      </c>
      <c r="E27" s="48" t="s">
        <v>2417</v>
      </c>
      <c r="F27" s="17" t="s">
        <v>2</v>
      </c>
      <c r="G27" s="17" t="s">
        <v>25</v>
      </c>
      <c r="H27" s="17" t="s">
        <v>1304</v>
      </c>
      <c r="I27" s="21">
        <v>450</v>
      </c>
      <c r="J27" s="17" t="s">
        <v>525</v>
      </c>
      <c r="K27" s="20">
        <f>IF(FluxoCaixa101315141921232528[[#This Row],[Movimento ]]="Saldo Inicial",FluxoCaixa101315141921232528[[#This Row],[R$ (Valores)]],K26+FluxoCaixa101315141921232528[[#This Row],[Valores Receitas / Despesas]])</f>
        <v>2798086.71</v>
      </c>
      <c r="L27" s="20">
        <f>IF(FluxoCaixa101315141921232528[[#This Row],[Entrada / Saída]]="Saída",FluxoCaixa101315141921232528[[#This Row],[R$ (Valores)]]*-1,FluxoCaixa101315141921232528[[#This Row],[R$ (Valores)]])</f>
        <v>-450</v>
      </c>
    </row>
    <row r="28" spans="2:17">
      <c r="B28" s="48" t="s">
        <v>2478</v>
      </c>
      <c r="C28" s="48" t="s">
        <v>3716</v>
      </c>
      <c r="D28" s="16">
        <v>46209</v>
      </c>
      <c r="E28" s="48" t="s">
        <v>2417</v>
      </c>
      <c r="F28" s="17" t="s">
        <v>2</v>
      </c>
      <c r="G28" s="17" t="s">
        <v>76</v>
      </c>
      <c r="H28" s="17" t="s">
        <v>3231</v>
      </c>
      <c r="I28" s="21">
        <v>150</v>
      </c>
      <c r="J28" s="17" t="s">
        <v>525</v>
      </c>
      <c r="K28" s="20">
        <f>IF(FluxoCaixa101315141921232528[[#This Row],[Movimento ]]="Saldo Inicial",FluxoCaixa101315141921232528[[#This Row],[R$ (Valores)]],K27+FluxoCaixa101315141921232528[[#This Row],[Valores Receitas / Despesas]])</f>
        <v>2797936.71</v>
      </c>
      <c r="L28" s="20">
        <f>IF(FluxoCaixa101315141921232528[[#This Row],[Entrada / Saída]]="Saída",FluxoCaixa101315141921232528[[#This Row],[R$ (Valores)]]*-1,FluxoCaixa101315141921232528[[#This Row],[R$ (Valores)]])</f>
        <v>-150</v>
      </c>
    </row>
    <row r="29" spans="2:17">
      <c r="B29" s="48" t="s">
        <v>2478</v>
      </c>
      <c r="C29" s="48" t="s">
        <v>3716</v>
      </c>
      <c r="D29" s="16">
        <v>46209</v>
      </c>
      <c r="E29" s="48" t="s">
        <v>2417</v>
      </c>
      <c r="F29" s="17" t="s">
        <v>2</v>
      </c>
      <c r="G29" s="17" t="s">
        <v>25</v>
      </c>
      <c r="H29" s="17" t="s">
        <v>1961</v>
      </c>
      <c r="I29" s="21">
        <v>502</v>
      </c>
      <c r="J29" s="17" t="s">
        <v>525</v>
      </c>
      <c r="K29" s="20">
        <f>IF(FluxoCaixa101315141921232528[[#This Row],[Movimento ]]="Saldo Inicial",FluxoCaixa101315141921232528[[#This Row],[R$ (Valores)]],K28+FluxoCaixa101315141921232528[[#This Row],[Valores Receitas / Despesas]])</f>
        <v>2797434.71</v>
      </c>
      <c r="L29" s="20">
        <f>IF(FluxoCaixa101315141921232528[[#This Row],[Entrada / Saída]]="Saída",FluxoCaixa101315141921232528[[#This Row],[R$ (Valores)]]*-1,FluxoCaixa101315141921232528[[#This Row],[R$ (Valores)]])</f>
        <v>-502</v>
      </c>
    </row>
    <row r="30" spans="2:17" ht="12" customHeight="1">
      <c r="B30" s="48" t="s">
        <v>2478</v>
      </c>
      <c r="C30" s="48" t="s">
        <v>3716</v>
      </c>
      <c r="D30" s="16">
        <v>46209</v>
      </c>
      <c r="E30" s="48" t="s">
        <v>2417</v>
      </c>
      <c r="F30" s="17" t="s">
        <v>2</v>
      </c>
      <c r="G30" s="17" t="s">
        <v>83</v>
      </c>
      <c r="H30" s="17" t="s">
        <v>2611</v>
      </c>
      <c r="I30" s="21">
        <v>2158</v>
      </c>
      <c r="J30" s="17" t="s">
        <v>525</v>
      </c>
      <c r="K30" s="20">
        <f>IF(FluxoCaixa101315141921232528[[#This Row],[Movimento ]]="Saldo Inicial",FluxoCaixa101315141921232528[[#This Row],[R$ (Valores)]],K29+FluxoCaixa101315141921232528[[#This Row],[Valores Receitas / Despesas]])</f>
        <v>2795276.71</v>
      </c>
      <c r="L30" s="20">
        <f>IF(FluxoCaixa101315141921232528[[#This Row],[Entrada / Saída]]="Saída",FluxoCaixa101315141921232528[[#This Row],[R$ (Valores)]]*-1,FluxoCaixa101315141921232528[[#This Row],[R$ (Valores)]])</f>
        <v>-2158</v>
      </c>
    </row>
    <row r="31" spans="2:17">
      <c r="B31" s="48" t="s">
        <v>2478</v>
      </c>
      <c r="C31" s="48" t="s">
        <v>3716</v>
      </c>
      <c r="D31" s="16">
        <v>46209</v>
      </c>
      <c r="E31" s="48" t="s">
        <v>2417</v>
      </c>
      <c r="F31" s="17" t="s">
        <v>2</v>
      </c>
      <c r="G31" s="17" t="s">
        <v>25</v>
      </c>
      <c r="H31" s="17" t="s">
        <v>3277</v>
      </c>
      <c r="I31" s="21">
        <v>380.54</v>
      </c>
      <c r="J31" s="17" t="s">
        <v>525</v>
      </c>
      <c r="K31" s="20">
        <f>IF(FluxoCaixa101315141921232528[[#This Row],[Movimento ]]="Saldo Inicial",FluxoCaixa101315141921232528[[#This Row],[R$ (Valores)]],K30+FluxoCaixa101315141921232528[[#This Row],[Valores Receitas / Despesas]])</f>
        <v>2794896.17</v>
      </c>
      <c r="L31" s="20">
        <f>IF(FluxoCaixa101315141921232528[[#This Row],[Entrada / Saída]]="Saída",FluxoCaixa101315141921232528[[#This Row],[R$ (Valores)]]*-1,FluxoCaixa101315141921232528[[#This Row],[R$ (Valores)]])</f>
        <v>-380.54</v>
      </c>
    </row>
    <row r="32" spans="2:17">
      <c r="B32" s="48" t="s">
        <v>2478</v>
      </c>
      <c r="C32" s="48" t="s">
        <v>3716</v>
      </c>
      <c r="D32" s="16">
        <v>46209</v>
      </c>
      <c r="E32" s="48" t="s">
        <v>2417</v>
      </c>
      <c r="F32" s="17" t="s">
        <v>2</v>
      </c>
      <c r="G32" s="17" t="s">
        <v>83</v>
      </c>
      <c r="H32" s="17" t="s">
        <v>1654</v>
      </c>
      <c r="I32" s="21">
        <v>5843</v>
      </c>
      <c r="J32" s="17" t="s">
        <v>525</v>
      </c>
      <c r="K32" s="20">
        <f>IF(FluxoCaixa101315141921232528[[#This Row],[Movimento ]]="Saldo Inicial",FluxoCaixa101315141921232528[[#This Row],[R$ (Valores)]],K31+FluxoCaixa101315141921232528[[#This Row],[Valores Receitas / Despesas]])</f>
        <v>2789053.17</v>
      </c>
      <c r="L32" s="20">
        <f>IF(FluxoCaixa101315141921232528[[#This Row],[Entrada / Saída]]="Saída",FluxoCaixa101315141921232528[[#This Row],[R$ (Valores)]]*-1,FluxoCaixa101315141921232528[[#This Row],[R$ (Valores)]])</f>
        <v>-5843</v>
      </c>
    </row>
    <row r="33" spans="2:12">
      <c r="B33" s="48" t="s">
        <v>2478</v>
      </c>
      <c r="C33" s="48" t="s">
        <v>3716</v>
      </c>
      <c r="D33" s="16">
        <v>46209</v>
      </c>
      <c r="E33" s="48" t="s">
        <v>2413</v>
      </c>
      <c r="F33" s="17" t="s">
        <v>2</v>
      </c>
      <c r="G33" s="17" t="s">
        <v>75</v>
      </c>
      <c r="H33" s="17" t="s">
        <v>3864</v>
      </c>
      <c r="I33" s="21">
        <v>65000</v>
      </c>
      <c r="J33" s="17" t="s">
        <v>525</v>
      </c>
      <c r="K33" s="20">
        <f>IF(FluxoCaixa101315141921232528[[#This Row],[Movimento ]]="Saldo Inicial",FluxoCaixa101315141921232528[[#This Row],[R$ (Valores)]],K32+FluxoCaixa101315141921232528[[#This Row],[Valores Receitas / Despesas]])</f>
        <v>2724053.17</v>
      </c>
      <c r="L33" s="20">
        <f>IF(FluxoCaixa101315141921232528[[#This Row],[Entrada / Saída]]="Saída",FluxoCaixa101315141921232528[[#This Row],[R$ (Valores)]]*-1,FluxoCaixa101315141921232528[[#This Row],[R$ (Valores)]])</f>
        <v>-65000</v>
      </c>
    </row>
    <row r="34" spans="2:12">
      <c r="B34" s="48" t="s">
        <v>2478</v>
      </c>
      <c r="C34" s="48" t="s">
        <v>3716</v>
      </c>
      <c r="D34" s="16">
        <v>46210</v>
      </c>
      <c r="E34" s="48" t="s">
        <v>2413</v>
      </c>
      <c r="F34" s="17" t="s">
        <v>1</v>
      </c>
      <c r="G34" s="17" t="s">
        <v>11</v>
      </c>
      <c r="H34" s="17" t="s">
        <v>3622</v>
      </c>
      <c r="I34" s="21">
        <v>4.4000000000000004</v>
      </c>
      <c r="J34" s="17" t="s">
        <v>525</v>
      </c>
      <c r="K34" s="20">
        <f>IF(FluxoCaixa101315141921232528[[#This Row],[Movimento ]]="Saldo Inicial",FluxoCaixa101315141921232528[[#This Row],[R$ (Valores)]],K33+FluxoCaixa101315141921232528[[#This Row],[Valores Receitas / Despesas]])</f>
        <v>2724057.57</v>
      </c>
      <c r="L34" s="20">
        <f>IF(FluxoCaixa101315141921232528[[#This Row],[Entrada / Saída]]="Saída",FluxoCaixa101315141921232528[[#This Row],[R$ (Valores)]]*-1,FluxoCaixa101315141921232528[[#This Row],[R$ (Valores)]])</f>
        <v>4.4000000000000004</v>
      </c>
    </row>
    <row r="35" spans="2:12">
      <c r="B35" s="48" t="s">
        <v>2478</v>
      </c>
      <c r="C35" s="48" t="s">
        <v>3716</v>
      </c>
      <c r="D35" s="16">
        <v>46210</v>
      </c>
      <c r="E35" s="48" t="s">
        <v>2413</v>
      </c>
      <c r="F35" s="17" t="s">
        <v>2</v>
      </c>
      <c r="G35" s="17" t="s">
        <v>222</v>
      </c>
      <c r="H35" s="17" t="s">
        <v>3862</v>
      </c>
      <c r="I35" s="21">
        <v>0.9</v>
      </c>
      <c r="J35" s="17" t="s">
        <v>525</v>
      </c>
      <c r="K35" s="20">
        <f>IF(FluxoCaixa101315141921232528[[#This Row],[Movimento ]]="Saldo Inicial",FluxoCaixa101315141921232528[[#This Row],[R$ (Valores)]],K34+FluxoCaixa101315141921232528[[#This Row],[Valores Receitas / Despesas]])</f>
        <v>2724056.67</v>
      </c>
      <c r="L35" s="20">
        <f>IF(FluxoCaixa101315141921232528[[#This Row],[Entrada / Saída]]="Saída",FluxoCaixa101315141921232528[[#This Row],[R$ (Valores)]]*-1,FluxoCaixa101315141921232528[[#This Row],[R$ (Valores)]])</f>
        <v>-0.9</v>
      </c>
    </row>
    <row r="36" spans="2:12">
      <c r="B36" s="48" t="s">
        <v>2478</v>
      </c>
      <c r="C36" s="48" t="s">
        <v>3716</v>
      </c>
      <c r="D36" s="16">
        <v>46210</v>
      </c>
      <c r="E36" s="48" t="s">
        <v>2413</v>
      </c>
      <c r="F36" s="17" t="s">
        <v>2</v>
      </c>
      <c r="G36" s="17" t="s">
        <v>222</v>
      </c>
      <c r="H36" s="17" t="s">
        <v>3862</v>
      </c>
      <c r="I36" s="21">
        <v>0.9</v>
      </c>
      <c r="J36" s="17" t="s">
        <v>525</v>
      </c>
      <c r="K36" s="20">
        <f>IF(FluxoCaixa101315141921232528[[#This Row],[Movimento ]]="Saldo Inicial",FluxoCaixa101315141921232528[[#This Row],[R$ (Valores)]],K35+FluxoCaixa101315141921232528[[#This Row],[Valores Receitas / Despesas]])</f>
        <v>2724055.77</v>
      </c>
      <c r="L36" s="20">
        <f>IF(FluxoCaixa101315141921232528[[#This Row],[Entrada / Saída]]="Saída",FluxoCaixa101315141921232528[[#This Row],[R$ (Valores)]]*-1,FluxoCaixa101315141921232528[[#This Row],[R$ (Valores)]])</f>
        <v>-0.9</v>
      </c>
    </row>
    <row r="37" spans="2:12">
      <c r="B37" s="48" t="s">
        <v>2478</v>
      </c>
      <c r="C37" s="48" t="s">
        <v>3716</v>
      </c>
      <c r="D37" s="16">
        <v>46210</v>
      </c>
      <c r="E37" s="48" t="s">
        <v>2413</v>
      </c>
      <c r="F37" s="17" t="s">
        <v>1</v>
      </c>
      <c r="G37" s="17" t="s">
        <v>75</v>
      </c>
      <c r="H37" s="17" t="s">
        <v>3864</v>
      </c>
      <c r="I37" s="21">
        <v>450000</v>
      </c>
      <c r="J37" s="17" t="s">
        <v>525</v>
      </c>
      <c r="K37" s="20">
        <f>IF(FluxoCaixa101315141921232528[[#This Row],[Movimento ]]="Saldo Inicial",FluxoCaixa101315141921232528[[#This Row],[R$ (Valores)]],K36+FluxoCaixa101315141921232528[[#This Row],[Valores Receitas / Despesas]])</f>
        <v>3174055.77</v>
      </c>
      <c r="L37" s="20">
        <f>IF(FluxoCaixa101315141921232528[[#This Row],[Entrada / Saída]]="Saída",FluxoCaixa101315141921232528[[#This Row],[R$ (Valores)]]*-1,FluxoCaixa101315141921232528[[#This Row],[R$ (Valores)]])</f>
        <v>450000</v>
      </c>
    </row>
    <row r="38" spans="2:12">
      <c r="B38" s="48" t="s">
        <v>2478</v>
      </c>
      <c r="C38" s="48" t="s">
        <v>3716</v>
      </c>
      <c r="D38" s="16">
        <v>46211</v>
      </c>
      <c r="E38" s="48" t="s">
        <v>2413</v>
      </c>
      <c r="F38" s="17" t="s">
        <v>1</v>
      </c>
      <c r="G38" s="17" t="s">
        <v>11</v>
      </c>
      <c r="H38" s="17" t="s">
        <v>3622</v>
      </c>
      <c r="I38" s="21">
        <v>0.11</v>
      </c>
      <c r="J38" s="17" t="s">
        <v>525</v>
      </c>
      <c r="K38" s="20">
        <f>IF(FluxoCaixa101315141921232528[[#This Row],[Movimento ]]="Saldo Inicial",FluxoCaixa101315141921232528[[#This Row],[R$ (Valores)]],K37+FluxoCaixa101315141921232528[[#This Row],[Valores Receitas / Despesas]])</f>
        <v>3174055.88</v>
      </c>
      <c r="L38" s="20">
        <f>IF(FluxoCaixa101315141921232528[[#This Row],[Entrada / Saída]]="Saída",FluxoCaixa101315141921232528[[#This Row],[R$ (Valores)]]*-1,FluxoCaixa101315141921232528[[#This Row],[R$ (Valores)]])</f>
        <v>0.11</v>
      </c>
    </row>
    <row r="39" spans="2:12">
      <c r="B39" s="48" t="s">
        <v>2478</v>
      </c>
      <c r="C39" s="48" t="s">
        <v>3716</v>
      </c>
      <c r="D39" s="16">
        <v>46211</v>
      </c>
      <c r="E39" s="48" t="s">
        <v>2413</v>
      </c>
      <c r="F39" s="17" t="s">
        <v>2</v>
      </c>
      <c r="G39" s="17" t="s">
        <v>519</v>
      </c>
      <c r="H39" s="17" t="s">
        <v>2239</v>
      </c>
      <c r="I39" s="21">
        <v>7724.83</v>
      </c>
      <c r="J39" s="17" t="s">
        <v>525</v>
      </c>
      <c r="K39" s="20">
        <f>IF(FluxoCaixa101315141921232528[[#This Row],[Movimento ]]="Saldo Inicial",FluxoCaixa101315141921232528[[#This Row],[R$ (Valores)]],K38+FluxoCaixa101315141921232528[[#This Row],[Valores Receitas / Despesas]])</f>
        <v>3166331.05</v>
      </c>
      <c r="L39" s="20">
        <f>IF(FluxoCaixa101315141921232528[[#This Row],[Entrada / Saída]]="Saída",FluxoCaixa101315141921232528[[#This Row],[R$ (Valores)]]*-1,FluxoCaixa101315141921232528[[#This Row],[R$ (Valores)]])</f>
        <v>-7724.83</v>
      </c>
    </row>
    <row r="40" spans="2:12">
      <c r="B40" s="48" t="s">
        <v>2478</v>
      </c>
      <c r="C40" s="48" t="s">
        <v>3716</v>
      </c>
      <c r="D40" s="16">
        <v>46211</v>
      </c>
      <c r="E40" s="48" t="s">
        <v>2413</v>
      </c>
      <c r="F40" s="17" t="s">
        <v>2</v>
      </c>
      <c r="G40" s="17" t="s">
        <v>76</v>
      </c>
      <c r="H40" s="17" t="s">
        <v>2545</v>
      </c>
      <c r="I40" s="29">
        <v>289</v>
      </c>
      <c r="J40" s="17" t="s">
        <v>525</v>
      </c>
      <c r="K40" s="20">
        <f>IF(FluxoCaixa101315141921232528[[#This Row],[Movimento ]]="Saldo Inicial",FluxoCaixa101315141921232528[[#This Row],[R$ (Valores)]],K39+FluxoCaixa101315141921232528[[#This Row],[Valores Receitas / Despesas]])</f>
        <v>3166042.05</v>
      </c>
      <c r="L40" s="20">
        <f>IF(FluxoCaixa101315141921232528[[#This Row],[Entrada / Saída]]="Saída",FluxoCaixa101315141921232528[[#This Row],[R$ (Valores)]]*-1,FluxoCaixa101315141921232528[[#This Row],[R$ (Valores)]])</f>
        <v>-289</v>
      </c>
    </row>
    <row r="41" spans="2:12">
      <c r="B41" s="48" t="s">
        <v>2478</v>
      </c>
      <c r="C41" s="48" t="s">
        <v>3716</v>
      </c>
      <c r="D41" s="16">
        <v>46211</v>
      </c>
      <c r="E41" s="48" t="s">
        <v>2413</v>
      </c>
      <c r="F41" s="17" t="s">
        <v>2</v>
      </c>
      <c r="G41" s="17" t="s">
        <v>222</v>
      </c>
      <c r="H41" s="17" t="s">
        <v>3862</v>
      </c>
      <c r="I41" s="21">
        <v>0.9</v>
      </c>
      <c r="J41" s="17" t="s">
        <v>525</v>
      </c>
      <c r="K41" s="20">
        <f>IF(FluxoCaixa101315141921232528[[#This Row],[Movimento ]]="Saldo Inicial",FluxoCaixa101315141921232528[[#This Row],[R$ (Valores)]],K40+FluxoCaixa101315141921232528[[#This Row],[Valores Receitas / Despesas]])</f>
        <v>3166041.15</v>
      </c>
      <c r="L41" s="20">
        <f>IF(FluxoCaixa101315141921232528[[#This Row],[Entrada / Saída]]="Saída",FluxoCaixa101315141921232528[[#This Row],[R$ (Valores)]]*-1,FluxoCaixa101315141921232528[[#This Row],[R$ (Valores)]])</f>
        <v>-0.9</v>
      </c>
    </row>
    <row r="42" spans="2:12">
      <c r="B42" s="48" t="s">
        <v>2478</v>
      </c>
      <c r="C42" s="48" t="s">
        <v>3716</v>
      </c>
      <c r="D42" s="16">
        <v>46212</v>
      </c>
      <c r="E42" s="48" t="s">
        <v>2413</v>
      </c>
      <c r="F42" s="17" t="s">
        <v>2</v>
      </c>
      <c r="G42" s="17" t="s">
        <v>11</v>
      </c>
      <c r="H42" s="17" t="s">
        <v>3622</v>
      </c>
      <c r="I42" s="21">
        <v>7.7</v>
      </c>
      <c r="J42" s="17" t="s">
        <v>525</v>
      </c>
      <c r="K42" s="20">
        <f>IF(FluxoCaixa101315141921232528[[#This Row],[Movimento ]]="Saldo Inicial",FluxoCaixa101315141921232528[[#This Row],[R$ (Valores)]],K41+FluxoCaixa101315141921232528[[#This Row],[Valores Receitas / Despesas]])</f>
        <v>3166033.4499999997</v>
      </c>
      <c r="L42" s="20">
        <f>IF(FluxoCaixa101315141921232528[[#This Row],[Entrada / Saída]]="Saída",FluxoCaixa101315141921232528[[#This Row],[R$ (Valores)]]*-1,FluxoCaixa101315141921232528[[#This Row],[R$ (Valores)]])</f>
        <v>-7.7</v>
      </c>
    </row>
    <row r="43" spans="2:12">
      <c r="B43" s="48" t="s">
        <v>2478</v>
      </c>
      <c r="C43" s="48" t="s">
        <v>3716</v>
      </c>
      <c r="D43" s="16">
        <v>46212</v>
      </c>
      <c r="E43" s="48" t="s">
        <v>2413</v>
      </c>
      <c r="F43" s="17" t="s">
        <v>2</v>
      </c>
      <c r="G43" s="17" t="s">
        <v>222</v>
      </c>
      <c r="H43" s="17" t="s">
        <v>3862</v>
      </c>
      <c r="I43" s="21">
        <v>0.9</v>
      </c>
      <c r="J43" s="17" t="s">
        <v>525</v>
      </c>
      <c r="K43" s="20">
        <f>IF(FluxoCaixa101315141921232528[[#This Row],[Movimento ]]="Saldo Inicial",FluxoCaixa101315141921232528[[#This Row],[R$ (Valores)]],K42+FluxoCaixa101315141921232528[[#This Row],[Valores Receitas / Despesas]])</f>
        <v>3166032.55</v>
      </c>
      <c r="L43" s="20">
        <f>IF(FluxoCaixa101315141921232528[[#This Row],[Entrada / Saída]]="Saída",FluxoCaixa101315141921232528[[#This Row],[R$ (Valores)]]*-1,FluxoCaixa101315141921232528[[#This Row],[R$ (Valores)]])</f>
        <v>-0.9</v>
      </c>
    </row>
    <row r="44" spans="2:12">
      <c r="B44" s="48" t="s">
        <v>2478</v>
      </c>
      <c r="C44" s="48" t="s">
        <v>3716</v>
      </c>
      <c r="D44" s="16">
        <v>46212</v>
      </c>
      <c r="E44" s="48" t="s">
        <v>2413</v>
      </c>
      <c r="F44" s="17" t="s">
        <v>1</v>
      </c>
      <c r="G44" s="17" t="s">
        <v>75</v>
      </c>
      <c r="H44" s="17" t="s">
        <v>3864</v>
      </c>
      <c r="I44" s="21">
        <v>450000</v>
      </c>
      <c r="J44" s="17" t="s">
        <v>525</v>
      </c>
      <c r="K44" s="20">
        <f>IF(FluxoCaixa101315141921232528[[#This Row],[Movimento ]]="Saldo Inicial",FluxoCaixa101315141921232528[[#This Row],[R$ (Valores)]],K43+FluxoCaixa101315141921232528[[#This Row],[Valores Receitas / Despesas]])</f>
        <v>3616032.55</v>
      </c>
      <c r="L44" s="20">
        <f>IF(FluxoCaixa101315141921232528[[#This Row],[Entrada / Saída]]="Saída",FluxoCaixa101315141921232528[[#This Row],[R$ (Valores)]]*-1,FluxoCaixa101315141921232528[[#This Row],[R$ (Valores)]])</f>
        <v>450000</v>
      </c>
    </row>
    <row r="45" spans="2:12">
      <c r="B45" s="48"/>
      <c r="C45" s="48"/>
      <c r="D45" s="16"/>
      <c r="E45" s="48"/>
      <c r="F45" s="17"/>
      <c r="G45" s="17"/>
      <c r="H45" s="17"/>
      <c r="I45" s="21"/>
      <c r="J45" s="17" t="s">
        <v>525</v>
      </c>
      <c r="K45" s="20">
        <f>IF(FluxoCaixa101315141921232528[[#This Row],[Movimento ]]="Saldo Inicial",FluxoCaixa101315141921232528[[#This Row],[R$ (Valores)]],K44+FluxoCaixa101315141921232528[[#This Row],[Valores Receitas / Despesas]])</f>
        <v>3616032.55</v>
      </c>
      <c r="L45" s="20">
        <f>IF(FluxoCaixa101315141921232528[[#This Row],[Entrada / Saída]]="Saída",FluxoCaixa101315141921232528[[#This Row],[R$ (Valores)]]*-1,FluxoCaixa101315141921232528[[#This Row],[R$ (Valores)]])</f>
        <v>0</v>
      </c>
    </row>
    <row r="46" spans="2:12">
      <c r="B46" s="48"/>
      <c r="C46" s="48"/>
      <c r="D46" s="16"/>
      <c r="E46" s="48"/>
      <c r="F46" s="17"/>
      <c r="G46" s="17"/>
      <c r="H46" s="17"/>
      <c r="I46" s="21"/>
      <c r="J46" s="17" t="s">
        <v>525</v>
      </c>
      <c r="K46" s="20">
        <f>IF(FluxoCaixa101315141921232528[[#This Row],[Movimento ]]="Saldo Inicial",FluxoCaixa101315141921232528[[#This Row],[R$ (Valores)]],K45+FluxoCaixa101315141921232528[[#This Row],[Valores Receitas / Despesas]])</f>
        <v>3616032.55</v>
      </c>
      <c r="L46" s="20">
        <f>IF(FluxoCaixa101315141921232528[[#This Row],[Entrada / Saída]]="Saída",FluxoCaixa101315141921232528[[#This Row],[R$ (Valores)]]*-1,FluxoCaixa101315141921232528[[#This Row],[R$ (Valores)]])</f>
        <v>0</v>
      </c>
    </row>
    <row r="47" spans="2:12">
      <c r="B47" s="48"/>
      <c r="C47" s="48"/>
      <c r="D47" s="16"/>
      <c r="E47" s="48"/>
      <c r="F47" s="17"/>
      <c r="G47" s="17"/>
      <c r="H47" s="17"/>
      <c r="I47" s="21"/>
      <c r="J47" s="17" t="s">
        <v>525</v>
      </c>
      <c r="K47" s="20">
        <f>IF(FluxoCaixa101315141921232528[[#This Row],[Movimento ]]="Saldo Inicial",FluxoCaixa101315141921232528[[#This Row],[R$ (Valores)]],K46+FluxoCaixa101315141921232528[[#This Row],[Valores Receitas / Despesas]])</f>
        <v>3616032.55</v>
      </c>
      <c r="L47" s="20">
        <f>IF(FluxoCaixa101315141921232528[[#This Row],[Entrada / Saída]]="Saída",FluxoCaixa101315141921232528[[#This Row],[R$ (Valores)]]*-1,FluxoCaixa101315141921232528[[#This Row],[R$ (Valores)]])</f>
        <v>0</v>
      </c>
    </row>
    <row r="48" spans="2:12">
      <c r="B48" s="48"/>
      <c r="C48" s="48"/>
      <c r="D48" s="16"/>
      <c r="E48" s="48"/>
      <c r="F48" s="17"/>
      <c r="G48" s="17"/>
      <c r="H48" s="17"/>
      <c r="I48" s="21"/>
      <c r="J48" s="17" t="s">
        <v>525</v>
      </c>
      <c r="K48" s="20">
        <f>IF(FluxoCaixa101315141921232528[[#This Row],[Movimento ]]="Saldo Inicial",FluxoCaixa101315141921232528[[#This Row],[R$ (Valores)]],K47+FluxoCaixa101315141921232528[[#This Row],[Valores Receitas / Despesas]])</f>
        <v>3616032.55</v>
      </c>
      <c r="L48" s="20">
        <f>IF(FluxoCaixa101315141921232528[[#This Row],[Entrada / Saída]]="Saída",FluxoCaixa101315141921232528[[#This Row],[R$ (Valores)]]*-1,FluxoCaixa101315141921232528[[#This Row],[R$ (Valores)]])</f>
        <v>0</v>
      </c>
    </row>
    <row r="49" spans="2:16">
      <c r="B49" s="48"/>
      <c r="C49" s="48"/>
      <c r="D49" s="16"/>
      <c r="E49" s="48"/>
      <c r="F49" s="17"/>
      <c r="G49" s="17"/>
      <c r="H49" s="17"/>
      <c r="I49" s="21"/>
      <c r="J49" s="17" t="s">
        <v>525</v>
      </c>
      <c r="K49" s="20">
        <f>IF(FluxoCaixa101315141921232528[[#This Row],[Movimento ]]="Saldo Inicial",FluxoCaixa101315141921232528[[#This Row],[R$ (Valores)]],K48+FluxoCaixa101315141921232528[[#This Row],[Valores Receitas / Despesas]])</f>
        <v>3616032.55</v>
      </c>
      <c r="L49" s="20">
        <f>IF(FluxoCaixa101315141921232528[[#This Row],[Entrada / Saída]]="Saída",FluxoCaixa101315141921232528[[#This Row],[R$ (Valores)]]*-1,FluxoCaixa101315141921232528[[#This Row],[R$ (Valores)]])</f>
        <v>0</v>
      </c>
    </row>
    <row r="50" spans="2:16">
      <c r="B50" s="48"/>
      <c r="C50" s="48"/>
      <c r="D50" s="16"/>
      <c r="E50" s="48"/>
      <c r="F50" s="17"/>
      <c r="G50" s="17"/>
      <c r="H50" s="17"/>
      <c r="I50" s="21"/>
      <c r="J50" s="17" t="s">
        <v>525</v>
      </c>
      <c r="K50" s="20">
        <f>IF(FluxoCaixa101315141921232528[[#This Row],[Movimento ]]="Saldo Inicial",FluxoCaixa101315141921232528[[#This Row],[R$ (Valores)]],K49+FluxoCaixa101315141921232528[[#This Row],[Valores Receitas / Despesas]])</f>
        <v>3616032.55</v>
      </c>
      <c r="L50" s="20">
        <f>IF(FluxoCaixa101315141921232528[[#This Row],[Entrada / Saída]]="Saída",FluxoCaixa101315141921232528[[#This Row],[R$ (Valores)]]*-1,FluxoCaixa101315141921232528[[#This Row],[R$ (Valores)]])</f>
        <v>0</v>
      </c>
    </row>
    <row r="51" spans="2:16">
      <c r="B51" s="48"/>
      <c r="C51" s="48"/>
      <c r="D51" s="16"/>
      <c r="E51" s="48"/>
      <c r="F51" s="17"/>
      <c r="G51" s="17"/>
      <c r="H51" s="17"/>
      <c r="I51" s="21"/>
      <c r="J51" s="17" t="s">
        <v>525</v>
      </c>
      <c r="K51" s="20">
        <f>IF(FluxoCaixa101315141921232528[[#This Row],[Movimento ]]="Saldo Inicial",FluxoCaixa101315141921232528[[#This Row],[R$ (Valores)]],K50+FluxoCaixa101315141921232528[[#This Row],[Valores Receitas / Despesas]])</f>
        <v>3616032.55</v>
      </c>
      <c r="L51" s="20">
        <f>IF(FluxoCaixa101315141921232528[[#This Row],[Entrada / Saída]]="Saída",FluxoCaixa101315141921232528[[#This Row],[R$ (Valores)]]*-1,FluxoCaixa101315141921232528[[#This Row],[R$ (Valores)]])</f>
        <v>0</v>
      </c>
    </row>
    <row r="52" spans="2:16">
      <c r="B52" s="48"/>
      <c r="C52" s="48"/>
      <c r="D52" s="16"/>
      <c r="E52" s="48"/>
      <c r="F52" s="17"/>
      <c r="G52" s="17"/>
      <c r="H52" s="17"/>
      <c r="I52" s="21"/>
      <c r="J52" s="17" t="s">
        <v>525</v>
      </c>
      <c r="K52" s="20">
        <f>IF(FluxoCaixa101315141921232528[[#This Row],[Movimento ]]="Saldo Inicial",FluxoCaixa101315141921232528[[#This Row],[R$ (Valores)]],K51+FluxoCaixa101315141921232528[[#This Row],[Valores Receitas / Despesas]])</f>
        <v>3616032.55</v>
      </c>
      <c r="L52" s="20">
        <f>IF(FluxoCaixa101315141921232528[[#This Row],[Entrada / Saída]]="Saída",FluxoCaixa101315141921232528[[#This Row],[R$ (Valores)]]*-1,FluxoCaixa101315141921232528[[#This Row],[R$ (Valores)]])</f>
        <v>0</v>
      </c>
    </row>
    <row r="53" spans="2:16">
      <c r="B53" s="48"/>
      <c r="C53" s="48"/>
      <c r="D53" s="16"/>
      <c r="E53" s="48"/>
      <c r="F53" s="17"/>
      <c r="G53" s="17"/>
      <c r="H53" s="17"/>
      <c r="I53" s="21"/>
      <c r="J53" s="17" t="s">
        <v>525</v>
      </c>
      <c r="K53" s="20">
        <f>IF(FluxoCaixa101315141921232528[[#This Row],[Movimento ]]="Saldo Inicial",FluxoCaixa101315141921232528[[#This Row],[R$ (Valores)]],K52+FluxoCaixa101315141921232528[[#This Row],[Valores Receitas / Despesas]])</f>
        <v>3616032.55</v>
      </c>
      <c r="L53" s="20">
        <f>IF(FluxoCaixa101315141921232528[[#This Row],[Entrada / Saída]]="Saída",FluxoCaixa101315141921232528[[#This Row],[R$ (Valores)]]*-1,FluxoCaixa101315141921232528[[#This Row],[R$ (Valores)]])</f>
        <v>0</v>
      </c>
      <c r="P53" s="31"/>
    </row>
    <row r="54" spans="2:16">
      <c r="B54" s="48"/>
      <c r="C54" s="48"/>
      <c r="D54" s="16"/>
      <c r="E54" s="48"/>
      <c r="F54" s="17"/>
      <c r="G54" s="17"/>
      <c r="H54" s="17"/>
      <c r="I54" s="21"/>
      <c r="J54" s="17" t="s">
        <v>525</v>
      </c>
      <c r="K54" s="20">
        <f>IF(FluxoCaixa101315141921232528[[#This Row],[Movimento ]]="Saldo Inicial",FluxoCaixa101315141921232528[[#This Row],[R$ (Valores)]],K53+FluxoCaixa101315141921232528[[#This Row],[Valores Receitas / Despesas]])</f>
        <v>3616032.55</v>
      </c>
      <c r="L54" s="20">
        <f>IF(FluxoCaixa101315141921232528[[#This Row],[Entrada / Saída]]="Saída",FluxoCaixa101315141921232528[[#This Row],[R$ (Valores)]]*-1,FluxoCaixa101315141921232528[[#This Row],[R$ (Valores)]])</f>
        <v>0</v>
      </c>
    </row>
    <row r="55" spans="2:16">
      <c r="B55" s="48"/>
      <c r="C55" s="48"/>
      <c r="D55" s="16"/>
      <c r="E55" s="48"/>
      <c r="F55" s="17"/>
      <c r="G55" s="17"/>
      <c r="H55" s="17"/>
      <c r="I55" s="21"/>
      <c r="J55" s="17" t="s">
        <v>525</v>
      </c>
      <c r="K55" s="20">
        <f>IF(FluxoCaixa101315141921232528[[#This Row],[Movimento ]]="Saldo Inicial",FluxoCaixa101315141921232528[[#This Row],[R$ (Valores)]],K54+FluxoCaixa101315141921232528[[#This Row],[Valores Receitas / Despesas]])</f>
        <v>3616032.55</v>
      </c>
      <c r="L55" s="20">
        <f>IF(FluxoCaixa101315141921232528[[#This Row],[Entrada / Saída]]="Saída",FluxoCaixa101315141921232528[[#This Row],[R$ (Valores)]]*-1,FluxoCaixa101315141921232528[[#This Row],[R$ (Valores)]])</f>
        <v>0</v>
      </c>
      <c r="P55" s="26"/>
    </row>
    <row r="56" spans="2:16">
      <c r="B56" s="48"/>
      <c r="C56" s="48"/>
      <c r="D56" s="16"/>
      <c r="E56" s="48"/>
      <c r="F56" s="17"/>
      <c r="G56" s="17"/>
      <c r="H56" s="17"/>
      <c r="I56" s="21"/>
      <c r="J56" s="17" t="s">
        <v>525</v>
      </c>
      <c r="K56" s="20">
        <f>IF(FluxoCaixa101315141921232528[[#This Row],[Movimento ]]="Saldo Inicial",FluxoCaixa101315141921232528[[#This Row],[R$ (Valores)]],K55+FluxoCaixa101315141921232528[[#This Row],[Valores Receitas / Despesas]])</f>
        <v>3616032.55</v>
      </c>
      <c r="L56" s="20">
        <f>IF(FluxoCaixa101315141921232528[[#This Row],[Entrada / Saída]]="Saída",FluxoCaixa101315141921232528[[#This Row],[R$ (Valores)]]*-1,FluxoCaixa101315141921232528[[#This Row],[R$ (Valores)]])</f>
        <v>0</v>
      </c>
    </row>
    <row r="57" spans="2:16">
      <c r="B57" s="48"/>
      <c r="C57" s="48"/>
      <c r="D57" s="16"/>
      <c r="E57" s="48"/>
      <c r="F57" s="17"/>
      <c r="G57" s="17"/>
      <c r="H57" s="17"/>
      <c r="I57" s="21"/>
      <c r="J57" s="17" t="s">
        <v>525</v>
      </c>
      <c r="K57" s="20">
        <f>IF(FluxoCaixa101315141921232528[[#This Row],[Movimento ]]="Saldo Inicial",FluxoCaixa101315141921232528[[#This Row],[R$ (Valores)]],K56+FluxoCaixa101315141921232528[[#This Row],[Valores Receitas / Despesas]])</f>
        <v>3616032.55</v>
      </c>
      <c r="L57" s="20">
        <f>IF(FluxoCaixa101315141921232528[[#This Row],[Entrada / Saída]]="Saída",FluxoCaixa101315141921232528[[#This Row],[R$ (Valores)]]*-1,FluxoCaixa101315141921232528[[#This Row],[R$ (Valores)]])</f>
        <v>0</v>
      </c>
    </row>
    <row r="58" spans="2:16">
      <c r="B58" s="48"/>
      <c r="C58" s="48"/>
      <c r="D58" s="16"/>
      <c r="E58" s="48"/>
      <c r="F58" s="17"/>
      <c r="G58" s="17"/>
      <c r="H58" s="17"/>
      <c r="I58" s="21"/>
      <c r="J58" s="17" t="s">
        <v>525</v>
      </c>
      <c r="K58" s="20">
        <f>IF(FluxoCaixa101315141921232528[[#This Row],[Movimento ]]="Saldo Inicial",FluxoCaixa101315141921232528[[#This Row],[R$ (Valores)]],K57+FluxoCaixa101315141921232528[[#This Row],[Valores Receitas / Despesas]])</f>
        <v>3616032.55</v>
      </c>
      <c r="L58" s="20">
        <f>IF(FluxoCaixa101315141921232528[[#This Row],[Entrada / Saída]]="Saída",FluxoCaixa101315141921232528[[#This Row],[R$ (Valores)]]*-1,FluxoCaixa101315141921232528[[#This Row],[R$ (Valores)]])</f>
        <v>0</v>
      </c>
    </row>
    <row r="59" spans="2:16">
      <c r="B59" s="48"/>
      <c r="C59" s="48"/>
      <c r="D59" s="16"/>
      <c r="E59" s="48"/>
      <c r="F59" s="17"/>
      <c r="G59" s="17"/>
      <c r="H59" s="17"/>
      <c r="I59" s="21"/>
      <c r="J59" s="17" t="s">
        <v>525</v>
      </c>
      <c r="K59" s="20">
        <f>IF(FluxoCaixa101315141921232528[[#This Row],[Movimento ]]="Saldo Inicial",FluxoCaixa101315141921232528[[#This Row],[R$ (Valores)]],K58+FluxoCaixa101315141921232528[[#This Row],[Valores Receitas / Despesas]])</f>
        <v>3616032.55</v>
      </c>
      <c r="L59" s="20">
        <f>IF(FluxoCaixa101315141921232528[[#This Row],[Entrada / Saída]]="Saída",FluxoCaixa101315141921232528[[#This Row],[R$ (Valores)]]*-1,FluxoCaixa101315141921232528[[#This Row],[R$ (Valores)]])</f>
        <v>0</v>
      </c>
    </row>
    <row r="60" spans="2:16">
      <c r="B60" s="48"/>
      <c r="C60" s="48"/>
      <c r="D60" s="16"/>
      <c r="E60" s="48"/>
      <c r="F60" s="17"/>
      <c r="G60" s="17"/>
      <c r="H60" s="17"/>
      <c r="I60" s="21"/>
      <c r="J60" s="17" t="s">
        <v>525</v>
      </c>
      <c r="K60" s="20">
        <f>IF(FluxoCaixa101315141921232528[[#This Row],[Movimento ]]="Saldo Inicial",FluxoCaixa101315141921232528[[#This Row],[R$ (Valores)]],K59+FluxoCaixa101315141921232528[[#This Row],[Valores Receitas / Despesas]])</f>
        <v>3616032.55</v>
      </c>
      <c r="L60" s="20">
        <f>IF(FluxoCaixa101315141921232528[[#This Row],[Entrada / Saída]]="Saída",FluxoCaixa101315141921232528[[#This Row],[R$ (Valores)]]*-1,FluxoCaixa101315141921232528[[#This Row],[R$ (Valores)]])</f>
        <v>0</v>
      </c>
    </row>
    <row r="61" spans="2:16">
      <c r="B61" s="48"/>
      <c r="C61" s="48"/>
      <c r="D61" s="16"/>
      <c r="E61" s="48"/>
      <c r="F61" s="17"/>
      <c r="G61" s="17"/>
      <c r="H61" s="17"/>
      <c r="I61" s="21"/>
      <c r="J61" s="17" t="s">
        <v>525</v>
      </c>
      <c r="K61" s="20">
        <f>IF(FluxoCaixa101315141921232528[[#This Row],[Movimento ]]="Saldo Inicial",FluxoCaixa101315141921232528[[#This Row],[R$ (Valores)]],K60+FluxoCaixa101315141921232528[[#This Row],[Valores Receitas / Despesas]])</f>
        <v>3616032.55</v>
      </c>
      <c r="L61" s="20">
        <f>IF(FluxoCaixa101315141921232528[[#This Row],[Entrada / Saída]]="Saída",FluxoCaixa101315141921232528[[#This Row],[R$ (Valores)]]*-1,FluxoCaixa101315141921232528[[#This Row],[R$ (Valores)]])</f>
        <v>0</v>
      </c>
    </row>
    <row r="62" spans="2:16">
      <c r="B62" s="48"/>
      <c r="C62" s="48"/>
      <c r="D62" s="16"/>
      <c r="E62" s="48"/>
      <c r="F62" s="17"/>
      <c r="G62" s="17"/>
      <c r="H62" s="17"/>
      <c r="I62" s="21"/>
      <c r="J62" s="17" t="s">
        <v>525</v>
      </c>
      <c r="K62" s="20">
        <f>IF(FluxoCaixa101315141921232528[[#This Row],[Movimento ]]="Saldo Inicial",FluxoCaixa101315141921232528[[#This Row],[R$ (Valores)]],K61+FluxoCaixa101315141921232528[[#This Row],[Valores Receitas / Despesas]])</f>
        <v>3616032.55</v>
      </c>
      <c r="L62" s="20">
        <f>IF(FluxoCaixa101315141921232528[[#This Row],[Entrada / Saída]]="Saída",FluxoCaixa101315141921232528[[#This Row],[R$ (Valores)]]*-1,FluxoCaixa101315141921232528[[#This Row],[R$ (Valores)]])</f>
        <v>0</v>
      </c>
    </row>
    <row r="63" spans="2:16">
      <c r="B63" s="48"/>
      <c r="C63" s="48"/>
      <c r="D63" s="16"/>
      <c r="E63" s="48"/>
      <c r="F63" s="17"/>
      <c r="G63" s="17"/>
      <c r="H63" s="17"/>
      <c r="I63" s="21"/>
      <c r="J63" s="17" t="s">
        <v>525</v>
      </c>
      <c r="K63" s="20">
        <f>IF(FluxoCaixa101315141921232528[[#This Row],[Movimento ]]="Saldo Inicial",FluxoCaixa101315141921232528[[#This Row],[R$ (Valores)]],K62+FluxoCaixa101315141921232528[[#This Row],[Valores Receitas / Despesas]])</f>
        <v>3616032.55</v>
      </c>
      <c r="L63" s="20">
        <f>IF(FluxoCaixa101315141921232528[[#This Row],[Entrada / Saída]]="Saída",FluxoCaixa101315141921232528[[#This Row],[R$ (Valores)]]*-1,FluxoCaixa101315141921232528[[#This Row],[R$ (Valores)]])</f>
        <v>0</v>
      </c>
    </row>
    <row r="64" spans="2:16">
      <c r="B64" s="48"/>
      <c r="C64" s="48"/>
      <c r="D64" s="16"/>
      <c r="E64" s="48"/>
      <c r="F64" s="17"/>
      <c r="G64" s="17"/>
      <c r="H64" s="17"/>
      <c r="I64" s="21"/>
      <c r="J64" s="17" t="s">
        <v>525</v>
      </c>
      <c r="K64" s="20">
        <f>IF(FluxoCaixa101315141921232528[[#This Row],[Movimento ]]="Saldo Inicial",FluxoCaixa101315141921232528[[#This Row],[R$ (Valores)]],K63+FluxoCaixa101315141921232528[[#This Row],[Valores Receitas / Despesas]])</f>
        <v>3616032.55</v>
      </c>
      <c r="L64" s="20">
        <f>IF(FluxoCaixa101315141921232528[[#This Row],[Entrada / Saída]]="Saída",FluxoCaixa101315141921232528[[#This Row],[R$ (Valores)]]*-1,FluxoCaixa101315141921232528[[#This Row],[R$ (Valores)]])</f>
        <v>0</v>
      </c>
    </row>
    <row r="65" spans="2:12">
      <c r="B65" s="48"/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IF(FluxoCaixa101315141921232528[[#This Row],[Movimento ]]="Saldo Inicial",FluxoCaixa101315141921232528[[#This Row],[R$ (Valores)]],K64+FluxoCaixa101315141921232528[[#This Row],[Valores Receitas / Despesas]])</f>
        <v>3616032.55</v>
      </c>
      <c r="L65" s="20">
        <f>IF(FluxoCaixa101315141921232528[[#This Row],[Entrada / Saída]]="Saída",FluxoCaixa101315141921232528[[#This Row],[R$ (Valores)]]*-1,FluxoCaixa101315141921232528[[#This Row],[R$ (Valores)]])</f>
        <v>0</v>
      </c>
    </row>
    <row r="66" spans="2:12">
      <c r="B66" s="48"/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IF(FluxoCaixa101315141921232528[[#This Row],[Movimento ]]="Saldo Inicial",FluxoCaixa101315141921232528[[#This Row],[R$ (Valores)]],K65+FluxoCaixa101315141921232528[[#This Row],[Valores Receitas / Despesas]])</f>
        <v>3616032.55</v>
      </c>
      <c r="L66" s="20">
        <f>IF(FluxoCaixa101315141921232528[[#This Row],[Entrada / Saída]]="Saída",FluxoCaixa101315141921232528[[#This Row],[R$ (Valores)]]*-1,FluxoCaixa101315141921232528[[#This Row],[R$ (Valores)]])</f>
        <v>0</v>
      </c>
    </row>
    <row r="67" spans="2:12">
      <c r="B67" s="48"/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IF(FluxoCaixa101315141921232528[[#This Row],[Movimento ]]="Saldo Inicial",FluxoCaixa101315141921232528[[#This Row],[R$ (Valores)]],K66+FluxoCaixa101315141921232528[[#This Row],[Valores Receitas / Despesas]])</f>
        <v>3616032.55</v>
      </c>
      <c r="L67" s="20">
        <f>IF(FluxoCaixa101315141921232528[[#This Row],[Entrada / Saída]]="Saída",FluxoCaixa101315141921232528[[#This Row],[R$ (Valores)]]*-1,FluxoCaixa101315141921232528[[#This Row],[R$ (Valores)]])</f>
        <v>0</v>
      </c>
    </row>
    <row r="68" spans="2:12">
      <c r="B68" s="48"/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IF(FluxoCaixa101315141921232528[[#This Row],[Movimento ]]="Saldo Inicial",FluxoCaixa101315141921232528[[#This Row],[R$ (Valores)]],K67+FluxoCaixa101315141921232528[[#This Row],[Valores Receitas / Despesas]])</f>
        <v>3616032.55</v>
      </c>
      <c r="L68" s="20">
        <f>IF(FluxoCaixa101315141921232528[[#This Row],[Entrada / Saída]]="Saída",FluxoCaixa101315141921232528[[#This Row],[R$ (Valores)]]*-1,FluxoCaixa101315141921232528[[#This Row],[R$ (Valores)]])</f>
        <v>0</v>
      </c>
    </row>
    <row r="69" spans="2:12">
      <c r="B69" s="48"/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IF(FluxoCaixa101315141921232528[[#This Row],[Movimento ]]="Saldo Inicial",FluxoCaixa101315141921232528[[#This Row],[R$ (Valores)]],K68+FluxoCaixa101315141921232528[[#This Row],[Valores Receitas / Despesas]])</f>
        <v>3616032.55</v>
      </c>
      <c r="L69" s="20">
        <f>IF(FluxoCaixa101315141921232528[[#This Row],[Entrada / Saída]]="Saída",FluxoCaixa101315141921232528[[#This Row],[R$ (Valores)]]*-1,FluxoCaixa101315141921232528[[#This Row],[R$ (Valores)]])</f>
        <v>0</v>
      </c>
    </row>
    <row r="70" spans="2:12">
      <c r="B70" s="48"/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IF(FluxoCaixa101315141921232528[[#This Row],[Movimento ]]="Saldo Inicial",FluxoCaixa101315141921232528[[#This Row],[R$ (Valores)]],K69+FluxoCaixa101315141921232528[[#This Row],[Valores Receitas / Despesas]])</f>
        <v>3616032.55</v>
      </c>
      <c r="L70" s="20">
        <f>IF(FluxoCaixa101315141921232528[[#This Row],[Entrada / Saída]]="Saída",FluxoCaixa101315141921232528[[#This Row],[R$ (Valores)]]*-1,FluxoCaixa101315141921232528[[#This Row],[R$ (Valores)]])</f>
        <v>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IF(FluxoCaixa101315141921232528[[#This Row],[Movimento ]]="Saldo Inicial",FluxoCaixa101315141921232528[[#This Row],[R$ (Valores)]],K70+FluxoCaixa101315141921232528[[#This Row],[Valores Receitas / Despesas]])</f>
        <v>3616032.55</v>
      </c>
      <c r="L71" s="20">
        <f>IF(FluxoCaixa101315141921232528[[#This Row],[Entrada / Saída]]="Saída",FluxoCaixa101315141921232528[[#This Row],[R$ (Valores)]]*-1,FluxoCaixa101315141921232528[[#This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IF(FluxoCaixa101315141921232528[[#This Row],[Movimento ]]="Saldo Inicial",FluxoCaixa101315141921232528[[#This Row],[R$ (Valores)]],K71+FluxoCaixa101315141921232528[[#This Row],[Valores Receitas / Despesas]])</f>
        <v>3616032.55</v>
      </c>
      <c r="L72" s="20">
        <f>IF(FluxoCaixa101315141921232528[[#This Row],[Entrada / Saída]]="Saída",FluxoCaixa101315141921232528[[#This Row],[R$ (Valores)]]*-1,FluxoCaixa101315141921232528[[#This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IF(FluxoCaixa101315141921232528[[#This Row],[Movimento ]]="Saldo Inicial",FluxoCaixa101315141921232528[[#This Row],[R$ (Valores)]],K72+FluxoCaixa101315141921232528[[#This Row],[Valores Receitas / Despesas]])</f>
        <v>3616032.55</v>
      </c>
      <c r="L73" s="20">
        <f>IF(FluxoCaixa101315141921232528[[#This Row],[Entrada / Saída]]="Saída",FluxoCaixa101315141921232528[[#This Row],[R$ (Valores)]]*-1,FluxoCaixa101315141921232528[[#This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IF(FluxoCaixa101315141921232528[[#This Row],[Movimento ]]="Saldo Inicial",FluxoCaixa101315141921232528[[#This Row],[R$ (Valores)]],K73+FluxoCaixa101315141921232528[[#This Row],[Valores Receitas / Despesas]])</f>
        <v>3616032.55</v>
      </c>
      <c r="L74" s="20">
        <f>IF(FluxoCaixa101315141921232528[[#This Row],[Entrada / Saída]]="Saída",FluxoCaixa101315141921232528[[#This Row],[R$ (Valores)]]*-1,FluxoCaixa101315141921232528[[#This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IF(FluxoCaixa101315141921232528[[#This Row],[Movimento ]]="Saldo Inicial",FluxoCaixa101315141921232528[[#This Row],[R$ (Valores)]],K74+FluxoCaixa101315141921232528[[#This Row],[Valores Receitas / Despesas]])</f>
        <v>3616032.55</v>
      </c>
      <c r="L75" s="20">
        <f>IF(FluxoCaixa101315141921232528[[#This Row],[Entrada / Saída]]="Saída",FluxoCaixa101315141921232528[[#This Row],[R$ (Valores)]]*-1,FluxoCaixa101315141921232528[[#This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IF(FluxoCaixa101315141921232528[[#This Row],[Movimento ]]="Saldo Inicial",FluxoCaixa101315141921232528[[#This Row],[R$ (Valores)]],K75+FluxoCaixa101315141921232528[[#This Row],[Valores Receitas / Despesas]])</f>
        <v>3616032.55</v>
      </c>
      <c r="L76" s="20">
        <f>IF(FluxoCaixa101315141921232528[[#This Row],[Entrada / Saída]]="Saída",FluxoCaixa101315141921232528[[#This Row],[R$ (Valores)]]*-1,FluxoCaixa101315141921232528[[#This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IF(FluxoCaixa101315141921232528[[#This Row],[Movimento ]]="Saldo Inicial",FluxoCaixa101315141921232528[[#This Row],[R$ (Valores)]],K76+FluxoCaixa101315141921232528[[#This Row],[Valores Receitas / Despesas]])</f>
        <v>3616032.55</v>
      </c>
      <c r="L77" s="20">
        <f>IF(FluxoCaixa101315141921232528[[#This Row],[Entrada / Saída]]="Saída",FluxoCaixa101315141921232528[[#This Row],[R$ (Valores)]]*-1,FluxoCaixa101315141921232528[[#This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IF(FluxoCaixa101315141921232528[[#This Row],[Movimento ]]="Saldo Inicial",FluxoCaixa101315141921232528[[#This Row],[R$ (Valores)]],K77+FluxoCaixa101315141921232528[[#This Row],[Valores Receitas / Despesas]])</f>
        <v>3616032.55</v>
      </c>
      <c r="L78" s="20">
        <f>IF(FluxoCaixa101315141921232528[[#This Row],[Entrada / Saída]]="Saída",FluxoCaixa101315141921232528[[#This Row],[R$ (Valores)]]*-1,FluxoCaixa101315141921232528[[#This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IF(FluxoCaixa101315141921232528[[#This Row],[Movimento ]]="Saldo Inicial",FluxoCaixa101315141921232528[[#This Row],[R$ (Valores)]],K78+FluxoCaixa101315141921232528[[#This Row],[Valores Receitas / Despesas]])</f>
        <v>3616032.55</v>
      </c>
      <c r="L79" s="20">
        <f>IF(FluxoCaixa101315141921232528[[#This Row],[Entrada / Saída]]="Saída",FluxoCaixa101315141921232528[[#This Row],[R$ (Valores)]]*-1,FluxoCaixa101315141921232528[[#This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IF(FluxoCaixa101315141921232528[[#This Row],[Movimento ]]="Saldo Inicial",FluxoCaixa101315141921232528[[#This Row],[R$ (Valores)]],K79+FluxoCaixa101315141921232528[[#This Row],[Valores Receitas / Despesas]])</f>
        <v>3616032.55</v>
      </c>
      <c r="L80" s="20">
        <f>IF(FluxoCaixa101315141921232528[[#This Row],[Entrada / Saída]]="Saída",FluxoCaixa101315141921232528[[#This Row],[R$ (Valores)]]*-1,FluxoCaixa101315141921232528[[#This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IF(FluxoCaixa101315141921232528[[#This Row],[Movimento ]]="Saldo Inicial",FluxoCaixa101315141921232528[[#This Row],[R$ (Valores)]],K80+FluxoCaixa101315141921232528[[#This Row],[Valores Receitas / Despesas]])</f>
        <v>3616032.55</v>
      </c>
      <c r="L81" s="20">
        <f>IF(FluxoCaixa101315141921232528[[#This Row],[Entrada / Saída]]="Saída",FluxoCaixa101315141921232528[[#This Row],[R$ (Valores)]]*-1,FluxoCaixa101315141921232528[[#This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IF(FluxoCaixa101315141921232528[[#This Row],[Movimento ]]="Saldo Inicial",FluxoCaixa101315141921232528[[#This Row],[R$ (Valores)]],K81+FluxoCaixa101315141921232528[[#This Row],[Valores Receitas / Despesas]])</f>
        <v>3616032.55</v>
      </c>
      <c r="L82" s="20">
        <f>IF(FluxoCaixa101315141921232528[[#This Row],[Entrada / Saída]]="Saída",FluxoCaixa101315141921232528[[#This Row],[R$ (Valores)]]*-1,FluxoCaixa101315141921232528[[#This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IF(FluxoCaixa101315141921232528[[#This Row],[Movimento ]]="Saldo Inicial",FluxoCaixa101315141921232528[[#This Row],[R$ (Valores)]],K82+FluxoCaixa101315141921232528[[#This Row],[Valores Receitas / Despesas]])</f>
        <v>3616032.55</v>
      </c>
      <c r="L83" s="20">
        <f>IF(FluxoCaixa101315141921232528[[#This Row],[Entrada / Saída]]="Saída",FluxoCaixa101315141921232528[[#This Row],[R$ (Valores)]]*-1,FluxoCaixa101315141921232528[[#This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IF(FluxoCaixa101315141921232528[[#This Row],[Movimento ]]="Saldo Inicial",FluxoCaixa101315141921232528[[#This Row],[R$ (Valores)]],K83+FluxoCaixa101315141921232528[[#This Row],[Valores Receitas / Despesas]])</f>
        <v>3616032.55</v>
      </c>
      <c r="L84" s="20">
        <f>IF(FluxoCaixa101315141921232528[[#This Row],[Entrada / Saída]]="Saída",FluxoCaixa101315141921232528[[#This Row],[R$ (Valores)]]*-1,FluxoCaixa101315141921232528[[#This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IF(FluxoCaixa101315141921232528[[#This Row],[Movimento ]]="Saldo Inicial",FluxoCaixa101315141921232528[[#This Row],[R$ (Valores)]],K84+FluxoCaixa101315141921232528[[#This Row],[Valores Receitas / Despesas]])</f>
        <v>3616032.55</v>
      </c>
      <c r="L85" s="20">
        <f>IF(FluxoCaixa101315141921232528[[#This Row],[Entrada / Saída]]="Saída",FluxoCaixa101315141921232528[[#This Row],[R$ (Valores)]]*-1,FluxoCaixa101315141921232528[[#This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IF(FluxoCaixa101315141921232528[[#This Row],[Movimento ]]="Saldo Inicial",FluxoCaixa101315141921232528[[#This Row],[R$ (Valores)]],K85+FluxoCaixa101315141921232528[[#This Row],[Valores Receitas / Despesas]])</f>
        <v>3616032.55</v>
      </c>
      <c r="L86" s="20">
        <f>IF(FluxoCaixa101315141921232528[[#This Row],[Entrada / Saída]]="Saída",FluxoCaixa101315141921232528[[#This Row],[R$ (Valores)]]*-1,FluxoCaixa101315141921232528[[#This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IF(FluxoCaixa101315141921232528[[#This Row],[Movimento ]]="Saldo Inicial",FluxoCaixa101315141921232528[[#This Row],[R$ (Valores)]],K86+FluxoCaixa101315141921232528[[#This Row],[Valores Receitas / Despesas]])</f>
        <v>3616032.55</v>
      </c>
      <c r="L87" s="20">
        <f>IF(FluxoCaixa101315141921232528[[#This Row],[Entrada / Saída]]="Saída",FluxoCaixa101315141921232528[[#This Row],[R$ (Valores)]]*-1,FluxoCaixa101315141921232528[[#This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IF(FluxoCaixa101315141921232528[[#This Row],[Movimento ]]="Saldo Inicial",FluxoCaixa101315141921232528[[#This Row],[R$ (Valores)]],K87+FluxoCaixa101315141921232528[[#This Row],[Valores Receitas / Despesas]])</f>
        <v>3616032.55</v>
      </c>
      <c r="L88" s="20">
        <f>IF(FluxoCaixa101315141921232528[[#This Row],[Entrada / Saída]]="Saída",FluxoCaixa101315141921232528[[#This Row],[R$ (Valores)]]*-1,FluxoCaixa101315141921232528[[#This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IF(FluxoCaixa101315141921232528[[#This Row],[Movimento ]]="Saldo Inicial",FluxoCaixa101315141921232528[[#This Row],[R$ (Valores)]],K88+FluxoCaixa101315141921232528[[#This Row],[Valores Receitas / Despesas]])</f>
        <v>3616032.55</v>
      </c>
      <c r="L89" s="20">
        <f>IF(FluxoCaixa101315141921232528[[#This Row],[Entrada / Saída]]="Saída",FluxoCaixa101315141921232528[[#This Row],[R$ (Valores)]]*-1,FluxoCaixa101315141921232528[[#This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IF(FluxoCaixa101315141921232528[[#This Row],[Movimento ]]="Saldo Inicial",FluxoCaixa101315141921232528[[#This Row],[R$ (Valores)]],K89+FluxoCaixa101315141921232528[[#This Row],[Valores Receitas / Despesas]])</f>
        <v>3616032.55</v>
      </c>
      <c r="L90" s="20">
        <f>IF(FluxoCaixa101315141921232528[[#This Row],[Entrada / Saída]]="Saída",FluxoCaixa101315141921232528[[#This Row],[R$ (Valores)]]*-1,FluxoCaixa101315141921232528[[#This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IF(FluxoCaixa101315141921232528[[#This Row],[Movimento ]]="Saldo Inicial",FluxoCaixa101315141921232528[[#This Row],[R$ (Valores)]],K90+FluxoCaixa101315141921232528[[#This Row],[Valores Receitas / Despesas]])</f>
        <v>3616032.55</v>
      </c>
      <c r="L91" s="20">
        <f>IF(FluxoCaixa101315141921232528[[#This Row],[Entrada / Saída]]="Saída",FluxoCaixa101315141921232528[[#This Row],[R$ (Valores)]]*-1,FluxoCaixa101315141921232528[[#This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IF(FluxoCaixa101315141921232528[[#This Row],[Movimento ]]="Saldo Inicial",FluxoCaixa101315141921232528[[#This Row],[R$ (Valores)]],K91+FluxoCaixa101315141921232528[[#This Row],[Valores Receitas / Despesas]])</f>
        <v>3616032.55</v>
      </c>
      <c r="L92" s="59">
        <f>IF(FluxoCaixa101315141921232528[[#This Row],[Entrada / Saída]]="Saída",FluxoCaixa101315141921232528[[#This Row],[R$ (Valores)]]*-1,FluxoCaixa101315141921232528[[#This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IF(FluxoCaixa101315141921232528[[#This Row],[Movimento ]]="Saldo Inicial",FluxoCaixa101315141921232528[[#This Row],[R$ (Valores)]],K92+FluxoCaixa101315141921232528[[#This Row],[Valores Receitas / Despesas]])</f>
        <v>3616032.55</v>
      </c>
      <c r="L93" s="59">
        <f>IF(FluxoCaixa101315141921232528[[#This Row],[Entrada / Saída]]="Saída",FluxoCaixa101315141921232528[[#This Row],[R$ (Valores)]]*-1,FluxoCaixa101315141921232528[[#This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IF(FluxoCaixa101315141921232528[[#This Row],[Movimento ]]="Saldo Inicial",FluxoCaixa101315141921232528[[#This Row],[R$ (Valores)]],K93+FluxoCaixa101315141921232528[[#This Row],[Valores Receitas / Despesas]])</f>
        <v>3616032.55</v>
      </c>
      <c r="L94" s="59">
        <f>IF(FluxoCaixa101315141921232528[[#This Row],[Entrada / Saída]]="Saída",FluxoCaixa101315141921232528[[#This Row],[R$ (Valores)]]*-1,FluxoCaixa101315141921232528[[#This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IF(FluxoCaixa101315141921232528[[#This Row],[Movimento ]]="Saldo Inicial",FluxoCaixa101315141921232528[[#This Row],[R$ (Valores)]],K94+FluxoCaixa101315141921232528[[#This Row],[Valores Receitas / Despesas]])</f>
        <v>3616032.55</v>
      </c>
      <c r="L95" s="59">
        <f>IF(FluxoCaixa101315141921232528[[#This Row],[Entrada / Saída]]="Saída",FluxoCaixa101315141921232528[[#This Row],[R$ (Valores)]]*-1,FluxoCaixa101315141921232528[[#This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IF(FluxoCaixa101315141921232528[[#This Row],[Movimento ]]="Saldo Inicial",FluxoCaixa101315141921232528[[#This Row],[R$ (Valores)]],K95+FluxoCaixa101315141921232528[[#This Row],[Valores Receitas / Despesas]])</f>
        <v>3616032.55</v>
      </c>
      <c r="L96" s="59">
        <f>IF(FluxoCaixa101315141921232528[[#This Row],[Entrada / Saída]]="Saída",FluxoCaixa101315141921232528[[#This Row],[R$ (Valores)]]*-1,FluxoCaixa101315141921232528[[#This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IF(FluxoCaixa101315141921232528[[#This Row],[Movimento ]]="Saldo Inicial",FluxoCaixa101315141921232528[[#This Row],[R$ (Valores)]],K96+FluxoCaixa101315141921232528[[#This Row],[Valores Receitas / Despesas]])</f>
        <v>3616032.55</v>
      </c>
      <c r="L97" s="59">
        <f>IF(FluxoCaixa101315141921232528[[#This Row],[Entrada / Saída]]="Saída",FluxoCaixa101315141921232528[[#This Row],[R$ (Valores)]]*-1,FluxoCaixa101315141921232528[[#This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IF(FluxoCaixa101315141921232528[[#This Row],[Movimento ]]="Saldo Inicial",FluxoCaixa101315141921232528[[#This Row],[R$ (Valores)]],K97+FluxoCaixa101315141921232528[[#This Row],[Valores Receitas / Despesas]])</f>
        <v>3616032.55</v>
      </c>
      <c r="L98" s="59">
        <f>IF(FluxoCaixa101315141921232528[[#This Row],[Entrada / Saída]]="Saída",FluxoCaixa101315141921232528[[#This Row],[R$ (Valores)]]*-1,FluxoCaixa101315141921232528[[#This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IF(FluxoCaixa101315141921232528[[#This Row],[Movimento ]]="Saldo Inicial",FluxoCaixa101315141921232528[[#This Row],[R$ (Valores)]],K98+FluxoCaixa101315141921232528[[#This Row],[Valores Receitas / Despesas]])</f>
        <v>3616032.55</v>
      </c>
      <c r="L99" s="59">
        <f>IF(FluxoCaixa101315141921232528[[#This Row],[Entrada / Saída]]="Saída",FluxoCaixa101315141921232528[[#This Row],[R$ (Valores)]]*-1,FluxoCaixa101315141921232528[[#This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IF(FluxoCaixa101315141921232528[[#This Row],[Movimento ]]="Saldo Inicial",FluxoCaixa101315141921232528[[#This Row],[R$ (Valores)]],K99+FluxoCaixa101315141921232528[[#This Row],[Valores Receitas / Despesas]])</f>
        <v>3616032.55</v>
      </c>
      <c r="L100" s="59">
        <f>IF(FluxoCaixa101315141921232528[[#This Row],[Entrada / Saída]]="Saída",FluxoCaixa101315141921232528[[#This Row],[R$ (Valores)]]*-1,FluxoCaixa101315141921232528[[#This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IF(FluxoCaixa101315141921232528[[#This Row],[Movimento ]]="Saldo Inicial",FluxoCaixa101315141921232528[[#This Row],[R$ (Valores)]],K100+FluxoCaixa101315141921232528[[#This Row],[Valores Receitas / Despesas]])</f>
        <v>3616032.55</v>
      </c>
      <c r="L101" s="59">
        <f>IF(FluxoCaixa101315141921232528[[#This Row],[Entrada / Saída]]="Saída",FluxoCaixa101315141921232528[[#This Row],[R$ (Valores)]]*-1,FluxoCaixa101315141921232528[[#This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IF(FluxoCaixa101315141921232528[[#This Row],[Movimento ]]="Saldo Inicial",FluxoCaixa101315141921232528[[#This Row],[R$ (Valores)]],K101+FluxoCaixa101315141921232528[[#This Row],[Valores Receitas / Despesas]])</f>
        <v>3616032.55</v>
      </c>
      <c r="L102" s="59">
        <f>IF(FluxoCaixa101315141921232528[[#This Row],[Entrada / Saída]]="Saída",FluxoCaixa101315141921232528[[#This Row],[R$ (Valores)]]*-1,FluxoCaixa101315141921232528[[#This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IF(FluxoCaixa101315141921232528[[#This Row],[Movimento ]]="Saldo Inicial",FluxoCaixa101315141921232528[[#This Row],[R$ (Valores)]],K102+FluxoCaixa101315141921232528[[#This Row],[Valores Receitas / Despesas]])</f>
        <v>3616032.55</v>
      </c>
      <c r="L103" s="59">
        <f>IF(FluxoCaixa101315141921232528[[#This Row],[Entrada / Saída]]="Saída",FluxoCaixa101315141921232528[[#This Row],[R$ (Valores)]]*-1,FluxoCaixa101315141921232528[[#This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IF(FluxoCaixa101315141921232528[[#This Row],[Movimento ]]="Saldo Inicial",FluxoCaixa101315141921232528[[#This Row],[R$ (Valores)]],K103+FluxoCaixa101315141921232528[[#This Row],[Valores Receitas / Despesas]])</f>
        <v>3616032.55</v>
      </c>
      <c r="L104" s="59">
        <f>IF(FluxoCaixa101315141921232528[[#This Row],[Entrada / Saída]]="Saída",FluxoCaixa101315141921232528[[#This Row],[R$ (Valores)]]*-1,FluxoCaixa101315141921232528[[#This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IF(FluxoCaixa101315141921232528[[#This Row],[Movimento ]]="Saldo Inicial",FluxoCaixa101315141921232528[[#This Row],[R$ (Valores)]],K104+FluxoCaixa101315141921232528[[#This Row],[Valores Receitas / Despesas]])</f>
        <v>3616032.55</v>
      </c>
      <c r="L105" s="59">
        <f>IF(FluxoCaixa101315141921232528[[#This Row],[Entrada / Saída]]="Saída",FluxoCaixa101315141921232528[[#This Row],[R$ (Valores)]]*-1,FluxoCaixa101315141921232528[[#This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IF(FluxoCaixa101315141921232528[[#This Row],[Movimento ]]="Saldo Inicial",FluxoCaixa101315141921232528[[#This Row],[R$ (Valores)]],K105+FluxoCaixa101315141921232528[[#This Row],[Valores Receitas / Despesas]])</f>
        <v>3616032.55</v>
      </c>
      <c r="L106" s="59">
        <f>IF(FluxoCaixa101315141921232528[[#This Row],[Entrada / Saída]]="Saída",FluxoCaixa101315141921232528[[#This Row],[R$ (Valores)]]*-1,FluxoCaixa101315141921232528[[#This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IF(FluxoCaixa101315141921232528[[#This Row],[Movimento ]]="Saldo Inicial",FluxoCaixa101315141921232528[[#This Row],[R$ (Valores)]],K106+FluxoCaixa101315141921232528[[#This Row],[Valores Receitas / Despesas]])</f>
        <v>3616032.55</v>
      </c>
      <c r="L107" s="59">
        <f>IF(FluxoCaixa101315141921232528[[#This Row],[Entrada / Saída]]="Saída",FluxoCaixa101315141921232528[[#This Row],[R$ (Valores)]]*-1,FluxoCaixa101315141921232528[[#This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IF(FluxoCaixa101315141921232528[[#This Row],[Movimento ]]="Saldo Inicial",FluxoCaixa101315141921232528[[#This Row],[R$ (Valores)]],K107+FluxoCaixa101315141921232528[[#This Row],[Valores Receitas / Despesas]])</f>
        <v>3616032.55</v>
      </c>
      <c r="L108" s="59">
        <f>IF(FluxoCaixa101315141921232528[[#This Row],[Entrada / Saída]]="Saída",FluxoCaixa101315141921232528[[#This Row],[R$ (Valores)]]*-1,FluxoCaixa101315141921232528[[#This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IF(FluxoCaixa101315141921232528[[#This Row],[Movimento ]]="Saldo Inicial",FluxoCaixa101315141921232528[[#This Row],[R$ (Valores)]],K108+FluxoCaixa101315141921232528[[#This Row],[Valores Receitas / Despesas]])</f>
        <v>3616032.55</v>
      </c>
      <c r="L109" s="59">
        <f>IF(FluxoCaixa101315141921232528[[#This Row],[Entrada / Saída]]="Saída",FluxoCaixa101315141921232528[[#This Row],[R$ (Valores)]]*-1,FluxoCaixa101315141921232528[[#This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IF(FluxoCaixa101315141921232528[[#This Row],[Movimento ]]="Saldo Inicial",FluxoCaixa101315141921232528[[#This Row],[R$ (Valores)]],K109+FluxoCaixa101315141921232528[[#This Row],[Valores Receitas / Despesas]])</f>
        <v>3616032.55</v>
      </c>
      <c r="L110" s="59">
        <f>IF(FluxoCaixa101315141921232528[[#This Row],[Entrada / Saída]]="Saída",FluxoCaixa101315141921232528[[#This Row],[R$ (Valores)]]*-1,FluxoCaixa101315141921232528[[#This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IF(FluxoCaixa101315141921232528[[#This Row],[Movimento ]]="Saldo Inicial",FluxoCaixa101315141921232528[[#This Row],[R$ (Valores)]],K110+FluxoCaixa101315141921232528[[#This Row],[Valores Receitas / Despesas]])</f>
        <v>3616032.55</v>
      </c>
      <c r="L111" s="59">
        <f>IF(FluxoCaixa101315141921232528[[#This Row],[Entrada / Saída]]="Saída",FluxoCaixa101315141921232528[[#This Row],[R$ (Valores)]]*-1,FluxoCaixa101315141921232528[[#This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IF(FluxoCaixa101315141921232528[[#This Row],[Movimento ]]="Saldo Inicial",FluxoCaixa101315141921232528[[#This Row],[R$ (Valores)]],K111+FluxoCaixa101315141921232528[[#This Row],[Valores Receitas / Despesas]])</f>
        <v>3616032.55</v>
      </c>
      <c r="L112" s="59">
        <f>IF(FluxoCaixa101315141921232528[[#This Row],[Entrada / Saída]]="Saída",FluxoCaixa101315141921232528[[#This Row],[R$ (Valores)]]*-1,FluxoCaixa101315141921232528[[#This Row],[R$ (Valores)]])</f>
        <v>0</v>
      </c>
    </row>
    <row r="113" spans="2:18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IF(FluxoCaixa101315141921232528[[#This Row],[Movimento ]]="Saldo Inicial",FluxoCaixa101315141921232528[[#This Row],[R$ (Valores)]],K112+FluxoCaixa101315141921232528[[#This Row],[Valores Receitas / Despesas]])</f>
        <v>3616032.55</v>
      </c>
      <c r="L113" s="59">
        <f>IF(FluxoCaixa101315141921232528[[#This Row],[Entrada / Saída]]="Saída",FluxoCaixa101315141921232528[[#This Row],[R$ (Valores)]]*-1,FluxoCaixa101315141921232528[[#This Row],[R$ (Valores)]])</f>
        <v>0</v>
      </c>
    </row>
    <row r="114" spans="2:18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IF(FluxoCaixa101315141921232528[[#This Row],[Movimento ]]="Saldo Inicial",FluxoCaixa101315141921232528[[#This Row],[R$ (Valores)]],K113+FluxoCaixa101315141921232528[[#This Row],[Valores Receitas / Despesas]])</f>
        <v>3616032.55</v>
      </c>
      <c r="L114" s="59">
        <f>IF(FluxoCaixa101315141921232528[[#This Row],[Entrada / Saída]]="Saída",FluxoCaixa101315141921232528[[#This Row],[R$ (Valores)]]*-1,FluxoCaixa101315141921232528[[#This Row],[R$ (Valores)]])</f>
        <v>0</v>
      </c>
    </row>
    <row r="115" spans="2:18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IF(FluxoCaixa101315141921232528[[#This Row],[Movimento ]]="Saldo Inicial",FluxoCaixa101315141921232528[[#This Row],[R$ (Valores)]],K114+FluxoCaixa101315141921232528[[#This Row],[Valores Receitas / Despesas]])</f>
        <v>3616032.55</v>
      </c>
      <c r="L115" s="59">
        <f>IF(FluxoCaixa101315141921232528[[#This Row],[Entrada / Saída]]="Saída",FluxoCaixa101315141921232528[[#This Row],[R$ (Valores)]]*-1,FluxoCaixa101315141921232528[[#This Row],[R$ (Valores)]])</f>
        <v>0</v>
      </c>
    </row>
    <row r="116" spans="2:18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IF(FluxoCaixa101315141921232528[[#This Row],[Movimento ]]="Saldo Inicial",FluxoCaixa101315141921232528[[#This Row],[R$ (Valores)]],K115+FluxoCaixa101315141921232528[[#This Row],[Valores Receitas / Despesas]])</f>
        <v>3616032.55</v>
      </c>
      <c r="L116" s="59">
        <f>IF(FluxoCaixa101315141921232528[[#This Row],[Entrada / Saída]]="Saída",FluxoCaixa101315141921232528[[#This Row],[R$ (Valores)]]*-1,FluxoCaixa101315141921232528[[#This Row],[R$ (Valores)]])</f>
        <v>0</v>
      </c>
    </row>
    <row r="117" spans="2:18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IF(FluxoCaixa101315141921232528[[#This Row],[Movimento ]]="Saldo Inicial",FluxoCaixa101315141921232528[[#This Row],[R$ (Valores)]],K116+FluxoCaixa101315141921232528[[#This Row],[Valores Receitas / Despesas]])</f>
        <v>3616032.55</v>
      </c>
      <c r="L117" s="59">
        <f>IF(FluxoCaixa101315141921232528[[#This Row],[Entrada / Saída]]="Saída",FluxoCaixa101315141921232528[[#This Row],[R$ (Valores)]]*-1,FluxoCaixa101315141921232528[[#This Row],[R$ (Valores)]])</f>
        <v>0</v>
      </c>
    </row>
    <row r="118" spans="2:18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IF(FluxoCaixa101315141921232528[[#This Row],[Movimento ]]="Saldo Inicial",FluxoCaixa101315141921232528[[#This Row],[R$ (Valores)]],K117+FluxoCaixa101315141921232528[[#This Row],[Valores Receitas / Despesas]])</f>
        <v>3616032.55</v>
      </c>
      <c r="L118" s="59">
        <f>IF(FluxoCaixa101315141921232528[[#This Row],[Entrada / Saída]]="Saída",FluxoCaixa101315141921232528[[#This Row],[R$ (Valores)]]*-1,FluxoCaixa101315141921232528[[#This Row],[R$ (Valores)]])</f>
        <v>0</v>
      </c>
    </row>
    <row r="119" spans="2:18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IF(FluxoCaixa101315141921232528[[#This Row],[Movimento ]]="Saldo Inicial",FluxoCaixa101315141921232528[[#This Row],[R$ (Valores)]],K118+FluxoCaixa101315141921232528[[#This Row],[Valores Receitas / Despesas]])</f>
        <v>3616032.55</v>
      </c>
      <c r="L119" s="59">
        <f>IF(FluxoCaixa101315141921232528[[#This Row],[Entrada / Saída]]="Saída",FluxoCaixa101315141921232528[[#This Row],[R$ (Valores)]]*-1,FluxoCaixa101315141921232528[[#This Row],[R$ (Valores)]])</f>
        <v>0</v>
      </c>
    </row>
    <row r="120" spans="2:18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IF(FluxoCaixa101315141921232528[[#This Row],[Movimento ]]="Saldo Inicial",FluxoCaixa101315141921232528[[#This Row],[R$ (Valores)]],K119+FluxoCaixa101315141921232528[[#This Row],[Valores Receitas / Despesas]])</f>
        <v>3616032.55</v>
      </c>
      <c r="L120" s="70">
        <f>IF(FluxoCaixa101315141921232528[[#This Row],[Entrada / Saída]]="Saída",FluxoCaixa101315141921232528[[#This Row],[R$ (Valores)]]*-1,FluxoCaixa101315141921232528[[#This Row],[R$ (Valores)]])</f>
        <v>0</v>
      </c>
    </row>
    <row r="121" spans="2:18" s="100" customFormat="1">
      <c r="B121" s="98"/>
      <c r="C121" s="98"/>
      <c r="D121" s="99"/>
      <c r="E121" s="98"/>
      <c r="I121" s="101"/>
      <c r="K121" s="102"/>
      <c r="L121" s="102">
        <f>IF(FluxoCaixa101315141921232528[[#This Row],[Entrada / Saída]]="Saída",FluxoCaixa101315141921232528[[#This Row],[R$ (Valores)]]*-1,FluxoCaixa101315141921232528[[#This Row],[R$ (Valores)]])</f>
        <v>0</v>
      </c>
      <c r="R121" s="101"/>
    </row>
    <row r="122" spans="2:18" s="100" customFormat="1">
      <c r="B122" s="98"/>
      <c r="C122" s="98"/>
      <c r="D122" s="99"/>
      <c r="E122" s="98"/>
      <c r="I122" s="101"/>
      <c r="K122" s="102"/>
      <c r="L122" s="102">
        <f>IF(FluxoCaixa101315141921232528[[#This Row],[Entrada / Saída]]="Saída",FluxoCaixa101315141921232528[[#This Row],[R$ (Valores)]]*-1,FluxoCaixa101315141921232528[[#This Row],[R$ (Valores)]])</f>
        <v>0</v>
      </c>
      <c r="R122" s="101"/>
    </row>
    <row r="123" spans="2:18" s="100" customFormat="1">
      <c r="B123" s="98"/>
      <c r="C123" s="98"/>
      <c r="D123" s="99"/>
      <c r="E123" s="98"/>
      <c r="I123" s="101"/>
      <c r="K123" s="102"/>
      <c r="L123" s="102">
        <f>IF(FluxoCaixa101315141921232528[[#This Row],[Entrada / Saída]]="Saída",FluxoCaixa101315141921232528[[#This Row],[R$ (Valores)]]*-1,FluxoCaixa101315141921232528[[#This Row],[R$ (Valores)]])</f>
        <v>0</v>
      </c>
      <c r="R123" s="101"/>
    </row>
    <row r="124" spans="2:18" s="100" customFormat="1">
      <c r="B124" s="98"/>
      <c r="C124" s="98"/>
      <c r="D124" s="99"/>
      <c r="E124" s="98"/>
      <c r="I124" s="101"/>
      <c r="K124" s="102"/>
      <c r="L124" s="102">
        <f>IF(FluxoCaixa101315141921232528[[#This Row],[Entrada / Saída]]="Saída",FluxoCaixa101315141921232528[[#This Row],[R$ (Valores)]]*-1,FluxoCaixa101315141921232528[[#This Row],[R$ (Valores)]])</f>
        <v>0</v>
      </c>
      <c r="R124" s="101"/>
    </row>
    <row r="125" spans="2:18" s="100" customFormat="1">
      <c r="B125" s="98"/>
      <c r="C125" s="98"/>
      <c r="D125" s="99"/>
      <c r="E125" s="98"/>
      <c r="I125" s="101"/>
      <c r="K125" s="102"/>
      <c r="L125" s="102">
        <f>IF(FluxoCaixa101315141921232528[[#This Row],[Entrada / Saída]]="Saída",FluxoCaixa101315141921232528[[#This Row],[R$ (Valores)]]*-1,FluxoCaixa101315141921232528[[#This Row],[R$ (Valores)]])</f>
        <v>0</v>
      </c>
      <c r="R125" s="101"/>
    </row>
    <row r="126" spans="2:18" s="100" customFormat="1">
      <c r="B126" s="98"/>
      <c r="C126" s="98"/>
      <c r="D126" s="99"/>
      <c r="E126" s="98"/>
      <c r="I126" s="101"/>
      <c r="K126" s="102"/>
      <c r="L126" s="102">
        <f>IF(FluxoCaixa101315141921232528[[#This Row],[Entrada / Saída]]="Saída",FluxoCaixa101315141921232528[[#This Row],[R$ (Valores)]]*-1,FluxoCaixa101315141921232528[[#This Row],[R$ (Valores)]])</f>
        <v>0</v>
      </c>
      <c r="R126" s="101"/>
    </row>
    <row r="127" spans="2:18" s="100" customFormat="1">
      <c r="B127" s="98"/>
      <c r="C127" s="98"/>
      <c r="D127" s="99"/>
      <c r="E127" s="98"/>
      <c r="I127" s="101"/>
      <c r="K127" s="102"/>
      <c r="L127" s="102">
        <f>IF(FluxoCaixa101315141921232528[[#This Row],[Entrada / Saída]]="Saída",FluxoCaixa101315141921232528[[#This Row],[R$ (Valores)]]*-1,FluxoCaixa101315141921232528[[#This Row],[R$ (Valores)]])</f>
        <v>0</v>
      </c>
      <c r="R127" s="101"/>
    </row>
    <row r="128" spans="2:18" s="100" customFormat="1">
      <c r="B128" s="98"/>
      <c r="C128" s="98"/>
      <c r="D128" s="99"/>
      <c r="E128" s="98"/>
      <c r="I128" s="101"/>
      <c r="K128" s="102"/>
      <c r="L128" s="102">
        <f>IF(FluxoCaixa101315141921232528[[#This Row],[Entrada / Saída]]="Saída",FluxoCaixa101315141921232528[[#This Row],[R$ (Valores)]]*-1,FluxoCaixa101315141921232528[[#This Row],[R$ (Valores)]])</f>
        <v>0</v>
      </c>
      <c r="R128" s="101"/>
    </row>
    <row r="129" spans="2:18" s="100" customFormat="1">
      <c r="B129" s="98"/>
      <c r="C129" s="98"/>
      <c r="D129" s="99"/>
      <c r="E129" s="98"/>
      <c r="I129" s="101"/>
      <c r="K129" s="102"/>
      <c r="L129" s="102">
        <f>IF(FluxoCaixa101315141921232528[[#This Row],[Entrada / Saída]]="Saída",FluxoCaixa101315141921232528[[#This Row],[R$ (Valores)]]*-1,FluxoCaixa101315141921232528[[#This Row],[R$ (Valores)]])</f>
        <v>0</v>
      </c>
      <c r="R129" s="101"/>
    </row>
    <row r="130" spans="2:18" s="100" customFormat="1">
      <c r="B130" s="98"/>
      <c r="C130" s="98"/>
      <c r="D130" s="99"/>
      <c r="E130" s="98"/>
      <c r="I130" s="101"/>
      <c r="K130" s="102"/>
      <c r="L130" s="102">
        <f>IF(FluxoCaixa101315141921232528[[#This Row],[Entrada / Saída]]="Saída",FluxoCaixa101315141921232528[[#This Row],[R$ (Valores)]]*-1,FluxoCaixa101315141921232528[[#This Row],[R$ (Valores)]])</f>
        <v>0</v>
      </c>
      <c r="R130" s="101"/>
    </row>
    <row r="131" spans="2:18" s="100" customFormat="1">
      <c r="B131" s="98"/>
      <c r="C131" s="98"/>
      <c r="D131" s="99"/>
      <c r="E131" s="98"/>
      <c r="I131" s="101"/>
      <c r="K131" s="102"/>
      <c r="L131" s="102">
        <f>IF(FluxoCaixa101315141921232528[[#This Row],[Entrada / Saída]]="Saída",FluxoCaixa101315141921232528[[#This Row],[R$ (Valores)]]*-1,FluxoCaixa101315141921232528[[#This Row],[R$ (Valores)]])</f>
        <v>0</v>
      </c>
      <c r="R131" s="101"/>
    </row>
    <row r="132" spans="2:18" s="100" customFormat="1">
      <c r="B132" s="98"/>
      <c r="C132" s="98"/>
      <c r="D132" s="99"/>
      <c r="E132" s="98"/>
      <c r="I132" s="101"/>
      <c r="K132" s="102"/>
      <c r="L132" s="102">
        <f>IF(FluxoCaixa101315141921232528[[#This Row],[Entrada / Saída]]="Saída",FluxoCaixa101315141921232528[[#This Row],[R$ (Valores)]]*-1,FluxoCaixa101315141921232528[[#This Row],[R$ (Valores)]])</f>
        <v>0</v>
      </c>
      <c r="R132" s="101"/>
    </row>
    <row r="133" spans="2:18" s="100" customFormat="1">
      <c r="B133" s="98"/>
      <c r="C133" s="98"/>
      <c r="D133" s="99"/>
      <c r="E133" s="98"/>
      <c r="I133" s="101"/>
      <c r="K133" s="102"/>
      <c r="L133" s="102">
        <f>IF(FluxoCaixa101315141921232528[[#This Row],[Entrada / Saída]]="Saída",FluxoCaixa101315141921232528[[#This Row],[R$ (Valores)]]*-1,FluxoCaixa101315141921232528[[#This Row],[R$ (Valores)]])</f>
        <v>0</v>
      </c>
      <c r="R133" s="101"/>
    </row>
    <row r="134" spans="2:18" s="100" customFormat="1">
      <c r="B134" s="98"/>
      <c r="C134" s="98"/>
      <c r="D134" s="99"/>
      <c r="E134" s="98"/>
      <c r="I134" s="101"/>
      <c r="K134" s="102"/>
      <c r="L134" s="102">
        <f>IF(FluxoCaixa101315141921232528[[#This Row],[Entrada / Saída]]="Saída",FluxoCaixa101315141921232528[[#This Row],[R$ (Valores)]]*-1,FluxoCaixa101315141921232528[[#This Row],[R$ (Valores)]])</f>
        <v>0</v>
      </c>
      <c r="R134" s="101"/>
    </row>
    <row r="135" spans="2:18" s="100" customFormat="1">
      <c r="B135" s="98"/>
      <c r="C135" s="98"/>
      <c r="D135" s="99"/>
      <c r="E135" s="98"/>
      <c r="I135" s="101"/>
      <c r="K135" s="102"/>
      <c r="L135" s="102">
        <f>IF(FluxoCaixa101315141921232528[[#This Row],[Entrada / Saída]]="Saída",FluxoCaixa101315141921232528[[#This Row],[R$ (Valores)]]*-1,FluxoCaixa101315141921232528[[#This Row],[R$ (Valores)]])</f>
        <v>0</v>
      </c>
      <c r="R135" s="101"/>
    </row>
    <row r="136" spans="2:18" s="100" customFormat="1">
      <c r="B136" s="98"/>
      <c r="C136" s="98"/>
      <c r="D136" s="99"/>
      <c r="E136" s="98"/>
      <c r="I136" s="101"/>
      <c r="K136" s="102"/>
      <c r="L136" s="102">
        <f>IF(FluxoCaixa101315141921232528[[#This Row],[Entrada / Saída]]="Saída",FluxoCaixa101315141921232528[[#This Row],[R$ (Valores)]]*-1,FluxoCaixa101315141921232528[[#This Row],[R$ (Valores)]])</f>
        <v>0</v>
      </c>
      <c r="R136" s="101"/>
    </row>
    <row r="137" spans="2:18" s="100" customFormat="1">
      <c r="B137" s="98"/>
      <c r="C137" s="98"/>
      <c r="D137" s="99"/>
      <c r="E137" s="98"/>
      <c r="I137" s="101"/>
      <c r="K137" s="102"/>
      <c r="L137" s="102">
        <f>IF(FluxoCaixa101315141921232528[[#This Row],[Entrada / Saída]]="Saída",FluxoCaixa101315141921232528[[#This Row],[R$ (Valores)]]*-1,FluxoCaixa101315141921232528[[#This Row],[R$ (Valores)]])</f>
        <v>0</v>
      </c>
      <c r="R137" s="101"/>
    </row>
    <row r="138" spans="2:18" s="100" customFormat="1">
      <c r="B138" s="98"/>
      <c r="C138" s="98"/>
      <c r="D138" s="99"/>
      <c r="E138" s="98"/>
      <c r="I138" s="101"/>
      <c r="K138" s="102"/>
      <c r="L138" s="102">
        <f>IF(FluxoCaixa101315141921232528[[#This Row],[Entrada / Saída]]="Saída",FluxoCaixa101315141921232528[[#This Row],[R$ (Valores)]]*-1,FluxoCaixa101315141921232528[[#This Row],[R$ (Valores)]])</f>
        <v>0</v>
      </c>
      <c r="R138" s="101"/>
    </row>
    <row r="139" spans="2:18" s="100" customFormat="1">
      <c r="B139" s="98"/>
      <c r="C139" s="98"/>
      <c r="D139" s="99"/>
      <c r="E139" s="98"/>
      <c r="I139" s="101"/>
      <c r="K139" s="102"/>
      <c r="L139" s="102">
        <f>IF(FluxoCaixa101315141921232528[[#This Row],[Entrada / Saída]]="Saída",FluxoCaixa101315141921232528[[#This Row],[R$ (Valores)]]*-1,FluxoCaixa101315141921232528[[#This Row],[R$ (Valores)]])</f>
        <v>0</v>
      </c>
      <c r="R139" s="101"/>
    </row>
    <row r="140" spans="2:18" s="100" customFormat="1">
      <c r="B140" s="98"/>
      <c r="C140" s="98"/>
      <c r="D140" s="99"/>
      <c r="E140" s="98"/>
      <c r="I140" s="101"/>
      <c r="K140" s="102"/>
      <c r="L140" s="102">
        <f>IF(FluxoCaixa101315141921232528[[#This Row],[Entrada / Saída]]="Saída",FluxoCaixa101315141921232528[[#This Row],[R$ (Valores)]]*-1,FluxoCaixa101315141921232528[[#This Row],[R$ (Valores)]])</f>
        <v>0</v>
      </c>
      <c r="R140" s="101"/>
    </row>
    <row r="141" spans="2:18" s="100" customFormat="1">
      <c r="B141" s="98"/>
      <c r="C141" s="98"/>
      <c r="D141" s="99"/>
      <c r="E141" s="98"/>
      <c r="I141" s="101"/>
      <c r="K141" s="102"/>
      <c r="L141" s="102">
        <f>IF(FluxoCaixa101315141921232528[[#This Row],[Entrada / Saída]]="Saída",FluxoCaixa101315141921232528[[#This Row],[R$ (Valores)]]*-1,FluxoCaixa101315141921232528[[#This Row],[R$ (Valores)]])</f>
        <v>0</v>
      </c>
      <c r="R141" s="101"/>
    </row>
    <row r="142" spans="2:18" s="100" customFormat="1">
      <c r="B142" s="98"/>
      <c r="C142" s="98"/>
      <c r="D142" s="99"/>
      <c r="E142" s="98"/>
      <c r="I142" s="101"/>
      <c r="K142" s="102"/>
      <c r="L142" s="102">
        <f>IF(FluxoCaixa101315141921232528[[#This Row],[Entrada / Saída]]="Saída",FluxoCaixa101315141921232528[[#This Row],[R$ (Valores)]]*-1,FluxoCaixa101315141921232528[[#This Row],[R$ (Valores)]])</f>
        <v>0</v>
      </c>
      <c r="R142" s="101"/>
    </row>
    <row r="143" spans="2:18" s="100" customFormat="1">
      <c r="B143" s="98"/>
      <c r="C143" s="98"/>
      <c r="D143" s="99"/>
      <c r="E143" s="98"/>
      <c r="I143" s="101"/>
      <c r="K143" s="102"/>
      <c r="L143" s="102">
        <f>IF(FluxoCaixa101315141921232528[[#This Row],[Entrada / Saída]]="Saída",FluxoCaixa101315141921232528[[#This Row],[R$ (Valores)]]*-1,FluxoCaixa101315141921232528[[#This Row],[R$ (Valores)]])</f>
        <v>0</v>
      </c>
      <c r="R143" s="101"/>
    </row>
    <row r="144" spans="2:18" s="100" customFormat="1">
      <c r="B144" s="98"/>
      <c r="C144" s="98"/>
      <c r="D144" s="99"/>
      <c r="E144" s="98"/>
      <c r="I144" s="101"/>
      <c r="K144" s="102"/>
      <c r="L144" s="102">
        <f>IF(FluxoCaixa101315141921232528[[#This Row],[Entrada / Saída]]="Saída",FluxoCaixa101315141921232528[[#This Row],[R$ (Valores)]]*-1,FluxoCaixa101315141921232528[[#This Row],[R$ (Valores)]])</f>
        <v>0</v>
      </c>
      <c r="R144" s="101"/>
    </row>
    <row r="145" spans="2:18" s="100" customFormat="1">
      <c r="B145" s="98"/>
      <c r="C145" s="98"/>
      <c r="D145" s="99"/>
      <c r="E145" s="98"/>
      <c r="I145" s="101"/>
      <c r="K145" s="102"/>
      <c r="L145" s="102">
        <f>IF(FluxoCaixa101315141921232528[[#This Row],[Entrada / Saída]]="Saída",FluxoCaixa101315141921232528[[#This Row],[R$ (Valores)]]*-1,FluxoCaixa101315141921232528[[#This Row],[R$ (Valores)]])</f>
        <v>0</v>
      </c>
      <c r="R145" s="101"/>
    </row>
    <row r="146" spans="2:18" s="100" customFormat="1">
      <c r="B146" s="98"/>
      <c r="C146" s="98"/>
      <c r="D146" s="99"/>
      <c r="E146" s="98"/>
      <c r="I146" s="101"/>
      <c r="K146" s="102"/>
      <c r="L146" s="102">
        <f>IF(FluxoCaixa101315141921232528[[#This Row],[Entrada / Saída]]="Saída",FluxoCaixa101315141921232528[[#This Row],[R$ (Valores)]]*-1,FluxoCaixa101315141921232528[[#This Row],[R$ (Valores)]])</f>
        <v>0</v>
      </c>
      <c r="R146" s="101"/>
    </row>
    <row r="147" spans="2:18" s="100" customFormat="1">
      <c r="B147" s="98"/>
      <c r="C147" s="98"/>
      <c r="D147" s="99"/>
      <c r="E147" s="98"/>
      <c r="I147" s="101"/>
      <c r="K147" s="102"/>
      <c r="L147" s="102">
        <f>IF(FluxoCaixa101315141921232528[[#This Row],[Entrada / Saída]]="Saída",FluxoCaixa101315141921232528[[#This Row],[R$ (Valores)]]*-1,FluxoCaixa101315141921232528[[#This Row],[R$ (Valores)]])</f>
        <v>0</v>
      </c>
      <c r="R147" s="101"/>
    </row>
    <row r="148" spans="2:18" s="100" customFormat="1">
      <c r="B148" s="98"/>
      <c r="C148" s="98"/>
      <c r="D148" s="99"/>
      <c r="E148" s="98"/>
      <c r="I148" s="101"/>
      <c r="K148" s="102"/>
      <c r="L148" s="102">
        <f>IF(FluxoCaixa101315141921232528[[#This Row],[Entrada / Saída]]="Saída",FluxoCaixa101315141921232528[[#This Row],[R$ (Valores)]]*-1,FluxoCaixa101315141921232528[[#This Row],[R$ (Valores)]])</f>
        <v>0</v>
      </c>
      <c r="R148" s="101"/>
    </row>
    <row r="149" spans="2:18" s="100" customFormat="1">
      <c r="B149" s="98"/>
      <c r="C149" s="98"/>
      <c r="D149" s="99"/>
      <c r="E149" s="98"/>
      <c r="I149" s="101"/>
      <c r="K149" s="102"/>
      <c r="L149" s="102">
        <f>IF(FluxoCaixa101315141921232528[[#This Row],[Entrada / Saída]]="Saída",FluxoCaixa101315141921232528[[#This Row],[R$ (Valores)]]*-1,FluxoCaixa101315141921232528[[#This Row],[R$ (Valores)]])</f>
        <v>0</v>
      </c>
      <c r="R149" s="101"/>
    </row>
    <row r="150" spans="2:18" s="100" customFormat="1">
      <c r="B150" s="98"/>
      <c r="C150" s="98"/>
      <c r="D150" s="99"/>
      <c r="E150" s="98"/>
      <c r="I150" s="101"/>
      <c r="K150" s="102"/>
      <c r="L150" s="102">
        <f>IF(FluxoCaixa101315141921232528[[#This Row],[Entrada / Saída]]="Saída",FluxoCaixa101315141921232528[[#This Row],[R$ (Valores)]]*-1,FluxoCaixa101315141921232528[[#This Row],[R$ (Valores)]])</f>
        <v>0</v>
      </c>
      <c r="R150" s="101"/>
    </row>
    <row r="151" spans="2:18" s="100" customFormat="1">
      <c r="B151" s="98"/>
      <c r="C151" s="98"/>
      <c r="D151" s="99"/>
      <c r="E151" s="98"/>
      <c r="I151" s="101"/>
      <c r="K151" s="102"/>
      <c r="L151" s="102">
        <f>IF(FluxoCaixa101315141921232528[[#This Row],[Entrada / Saída]]="Saída",FluxoCaixa101315141921232528[[#This Row],[R$ (Valores)]]*-1,FluxoCaixa101315141921232528[[#This Row],[R$ (Valores)]])</f>
        <v>0</v>
      </c>
      <c r="R151" s="101"/>
    </row>
    <row r="152" spans="2:18" s="100" customFormat="1">
      <c r="B152" s="98"/>
      <c r="C152" s="98"/>
      <c r="D152" s="99"/>
      <c r="E152" s="98"/>
      <c r="I152" s="101"/>
      <c r="K152" s="102"/>
      <c r="L152" s="102">
        <f>IF(FluxoCaixa101315141921232528[[#This Row],[Entrada / Saída]]="Saída",FluxoCaixa101315141921232528[[#This Row],[R$ (Valores)]]*-1,FluxoCaixa101315141921232528[[#This Row],[R$ (Valores)]])</f>
        <v>0</v>
      </c>
      <c r="R152" s="101"/>
    </row>
    <row r="153" spans="2:18" s="100" customFormat="1">
      <c r="B153" s="98"/>
      <c r="C153" s="98"/>
      <c r="D153" s="99"/>
      <c r="E153" s="98"/>
      <c r="I153" s="101"/>
      <c r="K153" s="102"/>
      <c r="L153" s="102">
        <f>IF(FluxoCaixa101315141921232528[[#This Row],[Entrada / Saída]]="Saída",FluxoCaixa101315141921232528[[#This Row],[R$ (Valores)]]*-1,FluxoCaixa101315141921232528[[#This Row],[R$ (Valores)]])</f>
        <v>0</v>
      </c>
      <c r="R153" s="101"/>
    </row>
    <row r="154" spans="2:18" s="100" customFormat="1">
      <c r="B154" s="98"/>
      <c r="C154" s="98"/>
      <c r="D154" s="99"/>
      <c r="E154" s="98"/>
      <c r="I154" s="101"/>
      <c r="K154" s="102"/>
      <c r="L154" s="102">
        <f>IF(FluxoCaixa101315141921232528[[#This Row],[Entrada / Saída]]="Saída",FluxoCaixa101315141921232528[[#This Row],[R$ (Valores)]]*-1,FluxoCaixa101315141921232528[[#This Row],[R$ (Valores)]])</f>
        <v>0</v>
      </c>
      <c r="R154" s="101"/>
    </row>
    <row r="155" spans="2:18" s="100" customFormat="1">
      <c r="B155" s="98"/>
      <c r="C155" s="98"/>
      <c r="D155" s="99"/>
      <c r="E155" s="98"/>
      <c r="I155" s="101"/>
      <c r="K155" s="102"/>
      <c r="L155" s="102">
        <f>IF(FluxoCaixa101315141921232528[[#This Row],[Entrada / Saída]]="Saída",FluxoCaixa101315141921232528[[#This Row],[R$ (Valores)]]*-1,FluxoCaixa101315141921232528[[#This Row],[R$ (Valores)]])</f>
        <v>0</v>
      </c>
      <c r="R155" s="101"/>
    </row>
    <row r="156" spans="2:18" s="100" customFormat="1">
      <c r="B156" s="98"/>
      <c r="C156" s="98"/>
      <c r="D156" s="99"/>
      <c r="E156" s="98"/>
      <c r="I156" s="101"/>
      <c r="K156" s="102"/>
      <c r="L156" s="102">
        <f>IF(FluxoCaixa101315141921232528[[#This Row],[Entrada / Saída]]="Saída",FluxoCaixa101315141921232528[[#This Row],[R$ (Valores)]]*-1,FluxoCaixa101315141921232528[[#This Row],[R$ (Valores)]])</f>
        <v>0</v>
      </c>
      <c r="R156" s="101"/>
    </row>
    <row r="157" spans="2:18" s="100" customFormat="1">
      <c r="B157" s="98"/>
      <c r="C157" s="98"/>
      <c r="D157" s="99"/>
      <c r="E157" s="98"/>
      <c r="I157" s="101"/>
      <c r="K157" s="102"/>
      <c r="L157" s="102">
        <f>IF(FluxoCaixa101315141921232528[[#This Row],[Entrada / Saída]]="Saída",FluxoCaixa101315141921232528[[#This Row],[R$ (Valores)]]*-1,FluxoCaixa101315141921232528[[#This Row],[R$ (Valores)]])</f>
        <v>0</v>
      </c>
      <c r="R157" s="101"/>
    </row>
    <row r="158" spans="2:18" s="100" customFormat="1">
      <c r="B158" s="98"/>
      <c r="C158" s="98"/>
      <c r="D158" s="99"/>
      <c r="E158" s="98"/>
      <c r="I158" s="101"/>
      <c r="K158" s="102"/>
      <c r="L158" s="102">
        <f>IF(FluxoCaixa101315141921232528[[#This Row],[Entrada / Saída]]="Saída",FluxoCaixa101315141921232528[[#This Row],[R$ (Valores)]]*-1,FluxoCaixa101315141921232528[[#This Row],[R$ (Valores)]])</f>
        <v>0</v>
      </c>
      <c r="R158" s="101"/>
    </row>
    <row r="159" spans="2:18" s="100" customFormat="1">
      <c r="B159" s="98"/>
      <c r="C159" s="98"/>
      <c r="D159" s="99"/>
      <c r="E159" s="98"/>
      <c r="I159" s="101"/>
      <c r="K159" s="102"/>
      <c r="L159" s="102">
        <f>IF(FluxoCaixa101315141921232528[[#This Row],[Entrada / Saída]]="Saída",FluxoCaixa101315141921232528[[#This Row],[R$ (Valores)]]*-1,FluxoCaixa101315141921232528[[#This Row],[R$ (Valores)]])</f>
        <v>0</v>
      </c>
      <c r="R159" s="101"/>
    </row>
    <row r="160" spans="2:18" s="100" customFormat="1">
      <c r="B160" s="98"/>
      <c r="C160" s="98"/>
      <c r="D160" s="99"/>
      <c r="E160" s="98"/>
      <c r="I160" s="101"/>
      <c r="K160" s="102"/>
      <c r="L160" s="102">
        <f>IF(FluxoCaixa101315141921232528[[#This Row],[Entrada / Saída]]="Saída",FluxoCaixa101315141921232528[[#This Row],[R$ (Valores)]]*-1,FluxoCaixa101315141921232528[[#This Row],[R$ (Valores)]])</f>
        <v>0</v>
      </c>
      <c r="R160" s="101"/>
    </row>
    <row r="161" spans="2:18" s="100" customFormat="1">
      <c r="B161" s="98"/>
      <c r="C161" s="98"/>
      <c r="D161" s="99"/>
      <c r="E161" s="98"/>
      <c r="I161" s="101"/>
      <c r="K161" s="102"/>
      <c r="L161" s="102">
        <f>IF(FluxoCaixa101315141921232528[[#This Row],[Entrada / Saída]]="Saída",FluxoCaixa101315141921232528[[#This Row],[R$ (Valores)]]*-1,FluxoCaixa101315141921232528[[#This Row],[R$ (Valores)]])</f>
        <v>0</v>
      </c>
      <c r="R161" s="101"/>
    </row>
    <row r="162" spans="2:18" s="100" customFormat="1">
      <c r="B162" s="98"/>
      <c r="C162" s="98"/>
      <c r="D162" s="99"/>
      <c r="E162" s="98"/>
      <c r="I162" s="101"/>
      <c r="K162" s="102"/>
      <c r="L162" s="102">
        <f>IF(FluxoCaixa101315141921232528[[#This Row],[Entrada / Saída]]="Saída",FluxoCaixa101315141921232528[[#This Row],[R$ (Valores)]]*-1,FluxoCaixa101315141921232528[[#This Row],[R$ (Valores)]])</f>
        <v>0</v>
      </c>
      <c r="R162" s="101"/>
    </row>
    <row r="163" spans="2:18" s="100" customFormat="1">
      <c r="B163" s="98"/>
      <c r="C163" s="98"/>
      <c r="D163" s="99"/>
      <c r="E163" s="98"/>
      <c r="I163" s="101"/>
      <c r="K163" s="102"/>
      <c r="L163" s="102">
        <f>IF(FluxoCaixa101315141921232528[[#This Row],[Entrada / Saída]]="Saída",FluxoCaixa101315141921232528[[#This Row],[R$ (Valores)]]*-1,FluxoCaixa101315141921232528[[#This Row],[R$ (Valores)]])</f>
        <v>0</v>
      </c>
      <c r="R163" s="101"/>
    </row>
    <row r="164" spans="2:18" s="100" customFormat="1">
      <c r="B164" s="98"/>
      <c r="C164" s="98"/>
      <c r="D164" s="99"/>
      <c r="E164" s="98"/>
      <c r="I164" s="101"/>
      <c r="K164" s="102"/>
      <c r="L164" s="102">
        <f>IF(FluxoCaixa101315141921232528[[#This Row],[Entrada / Saída]]="Saída",FluxoCaixa101315141921232528[[#This Row],[R$ (Valores)]]*-1,FluxoCaixa101315141921232528[[#This Row],[R$ (Valores)]])</f>
        <v>0</v>
      </c>
      <c r="R164" s="101"/>
    </row>
    <row r="165" spans="2:18" s="100" customFormat="1">
      <c r="B165" s="98"/>
      <c r="C165" s="98"/>
      <c r="D165" s="99"/>
      <c r="E165" s="98"/>
      <c r="I165" s="101"/>
      <c r="K165" s="102"/>
      <c r="L165" s="102">
        <f>IF(FluxoCaixa101315141921232528[[#This Row],[Entrada / Saída]]="Saída",FluxoCaixa101315141921232528[[#This Row],[R$ (Valores)]]*-1,FluxoCaixa101315141921232528[[#This Row],[R$ (Valores)]])</f>
        <v>0</v>
      </c>
      <c r="R165" s="101"/>
    </row>
    <row r="166" spans="2:18" s="100" customFormat="1">
      <c r="B166" s="98"/>
      <c r="C166" s="98"/>
      <c r="D166" s="99"/>
      <c r="E166" s="98"/>
      <c r="I166" s="101"/>
      <c r="K166" s="102"/>
      <c r="L166" s="102">
        <f>IF(FluxoCaixa101315141921232528[[#This Row],[Entrada / Saída]]="Saída",FluxoCaixa101315141921232528[[#This Row],[R$ (Valores)]]*-1,FluxoCaixa101315141921232528[[#This Row],[R$ (Valores)]])</f>
        <v>0</v>
      </c>
      <c r="R166" s="101"/>
    </row>
    <row r="167" spans="2:18" s="100" customFormat="1">
      <c r="B167" s="98"/>
      <c r="C167" s="98"/>
      <c r="D167" s="99"/>
      <c r="E167" s="98"/>
      <c r="I167" s="101"/>
      <c r="K167" s="102"/>
      <c r="L167" s="102">
        <f>IF(FluxoCaixa101315141921232528[[#This Row],[Entrada / Saída]]="Saída",FluxoCaixa101315141921232528[[#This Row],[R$ (Valores)]]*-1,FluxoCaixa101315141921232528[[#This Row],[R$ (Valores)]])</f>
        <v>0</v>
      </c>
      <c r="R167" s="101"/>
    </row>
    <row r="168" spans="2:18" s="100" customFormat="1">
      <c r="B168" s="98"/>
      <c r="C168" s="98"/>
      <c r="D168" s="99"/>
      <c r="E168" s="98"/>
      <c r="I168" s="101"/>
      <c r="K168" s="102"/>
      <c r="L168" s="102">
        <f>IF(FluxoCaixa101315141921232528[[#This Row],[Entrada / Saída]]="Saída",FluxoCaixa101315141921232528[[#This Row],[R$ (Valores)]]*-1,FluxoCaixa101315141921232528[[#This Row],[R$ (Valores)]])</f>
        <v>0</v>
      </c>
      <c r="R168" s="101"/>
    </row>
    <row r="169" spans="2:18" s="100" customFormat="1">
      <c r="B169" s="98"/>
      <c r="C169" s="98"/>
      <c r="D169" s="99"/>
      <c r="E169" s="98"/>
      <c r="I169" s="101"/>
      <c r="K169" s="102"/>
      <c r="L169" s="102">
        <f>IF(FluxoCaixa101315141921232528[[#This Row],[Entrada / Saída]]="Saída",FluxoCaixa101315141921232528[[#This Row],[R$ (Valores)]]*-1,FluxoCaixa101315141921232528[[#This Row],[R$ (Valores)]])</f>
        <v>0</v>
      </c>
      <c r="R169" s="101"/>
    </row>
    <row r="170" spans="2:18" s="100" customFormat="1">
      <c r="B170" s="98"/>
      <c r="C170" s="98"/>
      <c r="D170" s="99"/>
      <c r="E170" s="98"/>
      <c r="I170" s="101"/>
      <c r="K170" s="102"/>
      <c r="L170" s="102">
        <f>IF(FluxoCaixa101315141921232528[[#This Row],[Entrada / Saída]]="Saída",FluxoCaixa101315141921232528[[#This Row],[R$ (Valores)]]*-1,FluxoCaixa101315141921232528[[#This Row],[R$ (Valores)]])</f>
        <v>0</v>
      </c>
      <c r="R170" s="101"/>
    </row>
    <row r="171" spans="2:18" s="100" customFormat="1">
      <c r="B171" s="98"/>
      <c r="C171" s="98"/>
      <c r="D171" s="99"/>
      <c r="E171" s="98"/>
      <c r="I171" s="101"/>
      <c r="K171" s="102"/>
      <c r="L171" s="102">
        <f>IF(FluxoCaixa101315141921232528[[#This Row],[Entrada / Saída]]="Saída",FluxoCaixa101315141921232528[[#This Row],[R$ (Valores)]]*-1,FluxoCaixa101315141921232528[[#This Row],[R$ (Valores)]])</f>
        <v>0</v>
      </c>
      <c r="R171" s="101"/>
    </row>
    <row r="172" spans="2:18" s="100" customFormat="1">
      <c r="B172" s="98"/>
      <c r="C172" s="98"/>
      <c r="D172" s="99"/>
      <c r="E172" s="98"/>
      <c r="I172" s="101"/>
      <c r="K172" s="102"/>
      <c r="L172" s="102">
        <f>IF(FluxoCaixa101315141921232528[[#This Row],[Entrada / Saída]]="Saída",FluxoCaixa101315141921232528[[#This Row],[R$ (Valores)]]*-1,FluxoCaixa101315141921232528[[#This Row],[R$ (Valores)]])</f>
        <v>0</v>
      </c>
      <c r="R172" s="101"/>
    </row>
    <row r="173" spans="2:18" s="100" customFormat="1">
      <c r="B173" s="98"/>
      <c r="C173" s="98"/>
      <c r="D173" s="99"/>
      <c r="E173" s="98"/>
      <c r="I173" s="101"/>
      <c r="K173" s="102"/>
      <c r="L173" s="102">
        <f>IF(FluxoCaixa101315141921232528[[#This Row],[Entrada / Saída]]="Saída",FluxoCaixa101315141921232528[[#This Row],[R$ (Valores)]]*-1,FluxoCaixa101315141921232528[[#This Row],[R$ (Valores)]])</f>
        <v>0</v>
      </c>
      <c r="R173" s="101"/>
    </row>
    <row r="174" spans="2:18" s="100" customFormat="1">
      <c r="B174" s="98"/>
      <c r="C174" s="98"/>
      <c r="D174" s="99"/>
      <c r="E174" s="98"/>
      <c r="I174" s="101"/>
      <c r="K174" s="102"/>
      <c r="L174" s="102">
        <f>IF(FluxoCaixa101315141921232528[[#This Row],[Entrada / Saída]]="Saída",FluxoCaixa101315141921232528[[#This Row],[R$ (Valores)]]*-1,FluxoCaixa101315141921232528[[#This Row],[R$ (Valores)]])</f>
        <v>0</v>
      </c>
      <c r="R174" s="101"/>
    </row>
    <row r="175" spans="2:18" s="100" customFormat="1">
      <c r="B175" s="98"/>
      <c r="C175" s="98"/>
      <c r="D175" s="99"/>
      <c r="E175" s="98"/>
      <c r="I175" s="101"/>
      <c r="K175" s="102"/>
      <c r="L175" s="102">
        <f>IF(FluxoCaixa101315141921232528[[#This Row],[Entrada / Saída]]="Saída",FluxoCaixa101315141921232528[[#This Row],[R$ (Valores)]]*-1,FluxoCaixa101315141921232528[[#This Row],[R$ (Valores)]])</f>
        <v>0</v>
      </c>
      <c r="R175" s="101"/>
    </row>
    <row r="176" spans="2:18" s="100" customFormat="1">
      <c r="B176" s="98"/>
      <c r="C176" s="98"/>
      <c r="D176" s="99"/>
      <c r="E176" s="98"/>
      <c r="I176" s="101"/>
      <c r="K176" s="102"/>
      <c r="L176" s="102">
        <f>IF(FluxoCaixa101315141921232528[[#This Row],[Entrada / Saída]]="Saída",FluxoCaixa101315141921232528[[#This Row],[R$ (Valores)]]*-1,FluxoCaixa101315141921232528[[#This Row],[R$ (Valores)]])</f>
        <v>0</v>
      </c>
      <c r="R176" s="101"/>
    </row>
    <row r="177" spans="2:18" s="100" customFormat="1">
      <c r="B177" s="98"/>
      <c r="C177" s="98"/>
      <c r="D177" s="99"/>
      <c r="E177" s="98"/>
      <c r="I177" s="101"/>
      <c r="K177" s="102"/>
      <c r="L177" s="102">
        <f>IF(FluxoCaixa101315141921232528[[#This Row],[Entrada / Saída]]="Saída",FluxoCaixa101315141921232528[[#This Row],[R$ (Valores)]]*-1,FluxoCaixa101315141921232528[[#This Row],[R$ (Valores)]])</f>
        <v>0</v>
      </c>
      <c r="R177" s="101"/>
    </row>
    <row r="178" spans="2:18" s="100" customFormat="1">
      <c r="B178" s="98"/>
      <c r="C178" s="98"/>
      <c r="D178" s="99"/>
      <c r="E178" s="98"/>
      <c r="I178" s="101"/>
      <c r="K178" s="102"/>
      <c r="L178" s="102">
        <f>IF(FluxoCaixa101315141921232528[[#This Row],[Entrada / Saída]]="Saída",FluxoCaixa101315141921232528[[#This Row],[R$ (Valores)]]*-1,FluxoCaixa101315141921232528[[#This Row],[R$ (Valores)]])</f>
        <v>0</v>
      </c>
      <c r="R178" s="101"/>
    </row>
    <row r="179" spans="2:18" s="100" customFormat="1">
      <c r="B179" s="98"/>
      <c r="C179" s="98"/>
      <c r="D179" s="99"/>
      <c r="E179" s="98"/>
      <c r="I179" s="101"/>
      <c r="K179" s="102"/>
      <c r="L179" s="102">
        <f>IF(FluxoCaixa101315141921232528[[#This Row],[Entrada / Saída]]="Saída",FluxoCaixa101315141921232528[[#This Row],[R$ (Valores)]]*-1,FluxoCaixa101315141921232528[[#This Row],[R$ (Valores)]])</f>
        <v>0</v>
      </c>
      <c r="R179" s="101"/>
    </row>
    <row r="180" spans="2:18" s="100" customFormat="1">
      <c r="B180" s="98"/>
      <c r="C180" s="98"/>
      <c r="D180" s="99"/>
      <c r="E180" s="98"/>
      <c r="I180" s="101"/>
      <c r="K180" s="102"/>
      <c r="L180" s="102">
        <f>IF(FluxoCaixa101315141921232528[[#This Row],[Entrada / Saída]]="Saída",FluxoCaixa101315141921232528[[#This Row],[R$ (Valores)]]*-1,FluxoCaixa101315141921232528[[#This Row],[R$ (Valores)]])</f>
        <v>0</v>
      </c>
      <c r="R180" s="101"/>
    </row>
    <row r="181" spans="2:18" s="100" customFormat="1">
      <c r="B181" s="98"/>
      <c r="C181" s="98"/>
      <c r="D181" s="99"/>
      <c r="E181" s="98"/>
      <c r="I181" s="101"/>
      <c r="K181" s="102"/>
      <c r="L181" s="102">
        <f>IF(FluxoCaixa101315141921232528[[#This Row],[Entrada / Saída]]="Saída",FluxoCaixa101315141921232528[[#This Row],[R$ (Valores)]]*-1,FluxoCaixa101315141921232528[[#This Row],[R$ (Valores)]])</f>
        <v>0</v>
      </c>
      <c r="R181" s="101"/>
    </row>
    <row r="182" spans="2:18" s="100" customFormat="1">
      <c r="B182" s="98"/>
      <c r="C182" s="98"/>
      <c r="D182" s="99"/>
      <c r="E182" s="98"/>
      <c r="I182" s="101"/>
      <c r="K182" s="102"/>
      <c r="L182" s="102">
        <f>IF(FluxoCaixa101315141921232528[[#This Row],[Entrada / Saída]]="Saída",FluxoCaixa101315141921232528[[#This Row],[R$ (Valores)]]*-1,FluxoCaixa101315141921232528[[#This Row],[R$ (Valores)]])</f>
        <v>0</v>
      </c>
      <c r="R182" s="101"/>
    </row>
    <row r="183" spans="2:18" s="100" customFormat="1">
      <c r="B183" s="98"/>
      <c r="C183" s="98"/>
      <c r="D183" s="99"/>
      <c r="E183" s="98"/>
      <c r="I183" s="101"/>
      <c r="K183" s="102"/>
      <c r="L183" s="102">
        <f>IF(FluxoCaixa101315141921232528[[#This Row],[Entrada / Saída]]="Saída",FluxoCaixa101315141921232528[[#This Row],[R$ (Valores)]]*-1,FluxoCaixa101315141921232528[[#This Row],[R$ (Valores)]])</f>
        <v>0</v>
      </c>
      <c r="R183" s="101"/>
    </row>
    <row r="184" spans="2:18">
      <c r="B184" s="42"/>
      <c r="C184" s="42"/>
      <c r="D184" s="4"/>
      <c r="I184" s="96"/>
      <c r="K184" s="53"/>
      <c r="L184" s="103">
        <f>IF(FluxoCaixa101315141921232528[[#This Row],[Entrada / Saída]]="Saída",FluxoCaixa101315141921232528[[#This Row],[R$ (Valores)]]*-1,FluxoCaixa101315141921232528[[#This Row],[R$ (Valores)]])</f>
        <v>0</v>
      </c>
    </row>
    <row r="185" spans="2:18">
      <c r="B185" s="42"/>
      <c r="C185" s="42"/>
      <c r="D185" s="4"/>
      <c r="I185" s="96"/>
      <c r="K185" s="53"/>
      <c r="L185" s="59">
        <f>IF(FluxoCaixa101315141921232528[[#This Row],[Entrada / Saída]]="Saída",FluxoCaixa101315141921232528[[#This Row],[R$ (Valores)]]*-1,FluxoCaixa101315141921232528[[#This Row],[R$ (Valores)]])</f>
        <v>0</v>
      </c>
    </row>
    <row r="186" spans="2:18">
      <c r="B186" s="42"/>
      <c r="C186" s="42"/>
      <c r="D186" s="4"/>
      <c r="I186" s="96"/>
      <c r="K186" s="53"/>
      <c r="L186" s="59">
        <f>IF(FluxoCaixa101315141921232528[[#This Row],[Entrada / Saída]]="Saída",FluxoCaixa101315141921232528[[#This Row],[R$ (Valores)]]*-1,FluxoCaixa101315141921232528[[#This Row],[R$ (Valores)]])</f>
        <v>0</v>
      </c>
    </row>
    <row r="187" spans="2:18">
      <c r="B187" s="42"/>
      <c r="C187" s="42"/>
      <c r="D187" s="4"/>
      <c r="I187" s="96"/>
      <c r="K187" s="53"/>
      <c r="L187" s="59">
        <f>IF(FluxoCaixa101315141921232528[[#This Row],[Entrada / Saída]]="Saída",FluxoCaixa101315141921232528[[#This Row],[R$ (Valores)]]*-1,FluxoCaixa101315141921232528[[#This Row],[R$ (Valores)]])</f>
        <v>0</v>
      </c>
    </row>
    <row r="188" spans="2:18">
      <c r="B188" s="42"/>
      <c r="C188" s="42"/>
      <c r="D188" s="4"/>
      <c r="I188" s="96"/>
      <c r="K188" s="53"/>
      <c r="L188" s="59">
        <f>IF(FluxoCaixa101315141921232528[[#This Row],[Entrada / Saída]]="Saída",FluxoCaixa101315141921232528[[#This Row],[R$ (Valores)]]*-1,FluxoCaixa101315141921232528[[#This Row],[R$ (Valores)]])</f>
        <v>0</v>
      </c>
    </row>
    <row r="189" spans="2:18">
      <c r="B189" s="42"/>
      <c r="C189" s="42"/>
      <c r="D189" s="4"/>
      <c r="I189" s="96"/>
      <c r="K189" s="53"/>
      <c r="L189" s="59">
        <f>IF(FluxoCaixa101315141921232528[[#This Row],[Entrada / Saída]]="Saída",FluxoCaixa101315141921232528[[#This Row],[R$ (Valores)]]*-1,FluxoCaixa101315141921232528[[#This Row],[R$ (Valores)]])</f>
        <v>0</v>
      </c>
    </row>
    <row r="190" spans="2:18">
      <c r="B190" s="42"/>
      <c r="C190" s="42"/>
      <c r="D190" s="4"/>
      <c r="I190" s="96"/>
      <c r="K190" s="53"/>
      <c r="L190" s="59">
        <f>IF(FluxoCaixa101315141921232528[[#This Row],[Entrada / Saída]]="Saída",FluxoCaixa101315141921232528[[#This Row],[R$ (Valores)]]*-1,FluxoCaixa101315141921232528[[#This Row],[R$ (Valores)]])</f>
        <v>0</v>
      </c>
    </row>
    <row r="191" spans="2:18">
      <c r="B191" s="42"/>
      <c r="C191" s="42"/>
      <c r="D191" s="4"/>
      <c r="I191" s="96"/>
      <c r="K191" s="53"/>
      <c r="L191" s="59">
        <f>IF(FluxoCaixa101315141921232528[[#This Row],[Entrada / Saída]]="Saída",FluxoCaixa101315141921232528[[#This Row],[R$ (Valores)]]*-1,FluxoCaixa101315141921232528[[#This Row],[R$ (Valores)]])</f>
        <v>0</v>
      </c>
    </row>
    <row r="192" spans="2:18">
      <c r="B192" s="42"/>
      <c r="C192" s="42"/>
      <c r="D192" s="4"/>
      <c r="I192" s="96"/>
      <c r="K192" s="53"/>
      <c r="L192" s="59">
        <f>IF(FluxoCaixa101315141921232528[[#This Row],[Entrada / Saída]]="Saída",FluxoCaixa101315141921232528[[#This Row],[R$ (Valores)]]*-1,FluxoCaixa101315141921232528[[#This Row],[R$ (Valores)]])</f>
        <v>0</v>
      </c>
    </row>
    <row r="193" spans="2:12">
      <c r="B193" s="42"/>
      <c r="C193" s="42"/>
      <c r="D193" s="4"/>
      <c r="I193" s="96"/>
      <c r="K193" s="53"/>
      <c r="L193" s="59">
        <f>IF(FluxoCaixa101315141921232528[[#This Row],[Entrada / Saída]]="Saída",FluxoCaixa101315141921232528[[#This Row],[R$ (Valores)]]*-1,FluxoCaixa101315141921232528[[#This Row],[R$ (Valores)]])</f>
        <v>0</v>
      </c>
    </row>
    <row r="194" spans="2:12">
      <c r="B194" s="42"/>
      <c r="C194" s="42"/>
      <c r="D194" s="4"/>
      <c r="I194" s="96"/>
      <c r="K194" s="53"/>
      <c r="L194" s="59">
        <f>IF(FluxoCaixa101315141921232528[[#This Row],[Entrada / Saída]]="Saída",FluxoCaixa101315141921232528[[#This Row],[R$ (Valores)]]*-1,FluxoCaixa101315141921232528[[#This Row],[R$ (Valores)]])</f>
        <v>0</v>
      </c>
    </row>
    <row r="195" spans="2:12">
      <c r="B195" s="42"/>
      <c r="C195" s="42"/>
      <c r="D195" s="4"/>
      <c r="I195" s="96"/>
      <c r="K195" s="53"/>
      <c r="L195" s="59">
        <f>IF(FluxoCaixa101315141921232528[[#This Row],[Entrada / Saída]]="Saída",FluxoCaixa101315141921232528[[#This Row],[R$ (Valores)]]*-1,FluxoCaixa101315141921232528[[#This Row],[R$ (Valores)]])</f>
        <v>0</v>
      </c>
    </row>
    <row r="196" spans="2:12">
      <c r="B196" s="42"/>
      <c r="C196" s="42"/>
      <c r="D196" s="4"/>
      <c r="I196" s="96"/>
      <c r="K196" s="53"/>
      <c r="L196" s="59">
        <f>IF(FluxoCaixa101315141921232528[[#This Row],[Entrada / Saída]]="Saída",FluxoCaixa101315141921232528[[#This Row],[R$ (Valores)]]*-1,FluxoCaixa101315141921232528[[#This Row],[R$ (Valores)]])</f>
        <v>0</v>
      </c>
    </row>
    <row r="197" spans="2:12">
      <c r="B197" s="42"/>
      <c r="C197" s="42"/>
      <c r="D197" s="4"/>
      <c r="I197" s="96"/>
      <c r="K197" s="53"/>
      <c r="L197" s="59">
        <f>IF(FluxoCaixa101315141921232528[[#This Row],[Entrada / Saída]]="Saída",FluxoCaixa101315141921232528[[#This Row],[R$ (Valores)]]*-1,FluxoCaixa101315141921232528[[#This Row],[R$ (Valores)]])</f>
        <v>0</v>
      </c>
    </row>
    <row r="198" spans="2:12">
      <c r="B198" s="42"/>
      <c r="C198" s="42"/>
      <c r="D198" s="4"/>
      <c r="I198" s="96"/>
      <c r="K198" s="53"/>
      <c r="L198" s="59">
        <f>IF(FluxoCaixa101315141921232528[[#This Row],[Entrada / Saída]]="Saída",FluxoCaixa101315141921232528[[#This Row],[R$ (Valores)]]*-1,FluxoCaixa101315141921232528[[#This Row],[R$ (Valores)]])</f>
        <v>0</v>
      </c>
    </row>
    <row r="199" spans="2:12">
      <c r="B199" s="42"/>
      <c r="C199" s="42"/>
      <c r="D199" s="4"/>
      <c r="I199" s="96"/>
      <c r="K199" s="53"/>
      <c r="L199" s="59">
        <f>IF(FluxoCaixa101315141921232528[[#This Row],[Entrada / Saída]]="Saída",FluxoCaixa101315141921232528[[#This Row],[R$ (Valores)]]*-1,FluxoCaixa101315141921232528[[#This Row],[R$ (Valores)]])</f>
        <v>0</v>
      </c>
    </row>
    <row r="200" spans="2:12">
      <c r="B200" s="42"/>
      <c r="C200" s="42"/>
      <c r="D200" s="4"/>
      <c r="I200" s="96"/>
      <c r="K200" s="53"/>
      <c r="L200" s="59">
        <f>IF(FluxoCaixa101315141921232528[[#This Row],[Entrada / Saída]]="Saída",FluxoCaixa101315141921232528[[#This Row],[R$ (Valores)]]*-1,FluxoCaixa101315141921232528[[#This Row],[R$ (Valores)]])</f>
        <v>0</v>
      </c>
    </row>
    <row r="201" spans="2:12">
      <c r="B201" s="42"/>
      <c r="C201" s="42"/>
      <c r="D201" s="4"/>
      <c r="I201" s="96"/>
      <c r="K201" s="53"/>
      <c r="L201" s="59">
        <f>IF(FluxoCaixa101315141921232528[[#This Row],[Entrada / Saída]]="Saída",FluxoCaixa101315141921232528[[#This Row],[R$ (Valores)]]*-1,FluxoCaixa101315141921232528[[#This Row],[R$ (Valores)]])</f>
        <v>0</v>
      </c>
    </row>
    <row r="202" spans="2:12">
      <c r="B202" s="42"/>
      <c r="C202" s="42"/>
      <c r="D202" s="4"/>
      <c r="I202" s="96"/>
      <c r="K202" s="53"/>
      <c r="L202" s="59">
        <f>IF(FluxoCaixa101315141921232528[[#This Row],[Entrada / Saída]]="Saída",FluxoCaixa101315141921232528[[#This Row],[R$ (Valores)]]*-1,FluxoCaixa101315141921232528[[#This Row],[R$ (Valores)]])</f>
        <v>0</v>
      </c>
    </row>
    <row r="203" spans="2:12">
      <c r="B203" s="42"/>
      <c r="C203" s="42"/>
      <c r="D203" s="4"/>
      <c r="I203" s="96"/>
      <c r="K203" s="53"/>
      <c r="L203" s="59">
        <f>IF(FluxoCaixa101315141921232528[[#This Row],[Entrada / Saída]]="Saída",FluxoCaixa101315141921232528[[#This Row],[R$ (Valores)]]*-1,FluxoCaixa101315141921232528[[#This Row],[R$ (Valores)]])</f>
        <v>0</v>
      </c>
    </row>
    <row r="204" spans="2:12">
      <c r="B204" s="42"/>
      <c r="C204" s="42"/>
      <c r="D204" s="4"/>
      <c r="I204" s="96"/>
      <c r="K204" s="53"/>
      <c r="L204" s="59">
        <f>IF(FluxoCaixa101315141921232528[[#This Row],[Entrada / Saída]]="Saída",FluxoCaixa101315141921232528[[#This Row],[R$ (Valores)]]*-1,FluxoCaixa101315141921232528[[#This Row],[R$ (Valores)]])</f>
        <v>0</v>
      </c>
    </row>
    <row r="205" spans="2:12">
      <c r="B205" s="42"/>
      <c r="C205" s="42"/>
      <c r="D205" s="4"/>
      <c r="I205" s="96"/>
      <c r="K205" s="53"/>
      <c r="L205" s="59">
        <f>IF(FluxoCaixa101315141921232528[[#This Row],[Entrada / Saída]]="Saída",FluxoCaixa101315141921232528[[#This Row],[R$ (Valores)]]*-1,FluxoCaixa101315141921232528[[#This Row],[R$ (Valores)]])</f>
        <v>0</v>
      </c>
    </row>
    <row r="206" spans="2:12">
      <c r="B206" s="42"/>
      <c r="C206" s="42"/>
      <c r="D206" s="4"/>
      <c r="I206" s="96"/>
      <c r="K206" s="53"/>
      <c r="L206" s="59">
        <f>IF(FluxoCaixa101315141921232528[[#This Row],[Entrada / Saída]]="Saída",FluxoCaixa101315141921232528[[#This Row],[R$ (Valores)]]*-1,FluxoCaixa101315141921232528[[#This Row],[R$ (Valores)]])</f>
        <v>0</v>
      </c>
    </row>
    <row r="207" spans="2:12">
      <c r="B207" s="42"/>
      <c r="C207" s="42"/>
      <c r="D207" s="4"/>
      <c r="I207" s="96"/>
      <c r="K207" s="53"/>
      <c r="L207" s="59">
        <f>IF(FluxoCaixa101315141921232528[[#This Row],[Entrada / Saída]]="Saída",FluxoCaixa101315141921232528[[#This Row],[R$ (Valores)]]*-1,FluxoCaixa101315141921232528[[#This Row],[R$ (Valores)]])</f>
        <v>0</v>
      </c>
    </row>
    <row r="208" spans="2:12">
      <c r="B208" s="42"/>
      <c r="C208" s="42"/>
      <c r="D208" s="4"/>
      <c r="I208" s="96"/>
      <c r="K208" s="53"/>
      <c r="L208" s="59">
        <f>IF(FluxoCaixa101315141921232528[[#This Row],[Entrada / Saída]]="Saída",FluxoCaixa101315141921232528[[#This Row],[R$ (Valores)]]*-1,FluxoCaixa101315141921232528[[#This Row],[R$ (Valores)]])</f>
        <v>0</v>
      </c>
    </row>
    <row r="209" spans="2:12">
      <c r="B209" s="42"/>
      <c r="C209" s="42"/>
      <c r="D209" s="4"/>
      <c r="I209" s="96"/>
      <c r="K209" s="53"/>
      <c r="L209" s="59">
        <f>IF(FluxoCaixa101315141921232528[[#This Row],[Entrada / Saída]]="Saída",FluxoCaixa101315141921232528[[#This Row],[R$ (Valores)]]*-1,FluxoCaixa101315141921232528[[#This Row],[R$ (Valores)]])</f>
        <v>0</v>
      </c>
    </row>
    <row r="210" spans="2:12">
      <c r="B210" s="42"/>
      <c r="C210" s="42"/>
      <c r="D210" s="4"/>
      <c r="I210" s="96"/>
      <c r="K210" s="53"/>
      <c r="L210" s="59">
        <f>IF(FluxoCaixa101315141921232528[[#This Row],[Entrada / Saída]]="Saída",FluxoCaixa101315141921232528[[#This Row],[R$ (Valores)]]*-1,FluxoCaixa101315141921232528[[#This Row],[R$ (Valores)]])</f>
        <v>0</v>
      </c>
    </row>
    <row r="211" spans="2:12">
      <c r="B211" s="42"/>
      <c r="C211" s="42"/>
      <c r="D211" s="4"/>
      <c r="I211" s="96"/>
      <c r="K211" s="53"/>
      <c r="L211" s="59">
        <f>IF(FluxoCaixa101315141921232528[[#This Row],[Entrada / Saída]]="Saída",FluxoCaixa101315141921232528[[#This Row],[R$ (Valores)]]*-1,FluxoCaixa101315141921232528[[#This Row],[R$ (Valores)]])</f>
        <v>0</v>
      </c>
    </row>
    <row r="212" spans="2:12">
      <c r="B212" s="42"/>
      <c r="C212" s="42"/>
      <c r="D212" s="4"/>
      <c r="I212" s="96"/>
      <c r="K212" s="53"/>
      <c r="L212" s="59">
        <f>IF(FluxoCaixa101315141921232528[[#This Row],[Entrada / Saída]]="Saída",FluxoCaixa101315141921232528[[#This Row],[R$ (Valores)]]*-1,FluxoCaixa101315141921232528[[#This Row],[R$ (Valores)]])</f>
        <v>0</v>
      </c>
    </row>
    <row r="213" spans="2:12">
      <c r="B213" s="42"/>
      <c r="C213" s="42"/>
      <c r="D213" s="4"/>
      <c r="I213" s="96"/>
      <c r="K213" s="53"/>
      <c r="L213" s="59">
        <f>IF(FluxoCaixa101315141921232528[[#This Row],[Entrada / Saída]]="Saída",FluxoCaixa101315141921232528[[#This Row],[R$ (Valores)]]*-1,FluxoCaixa101315141921232528[[#This Row],[R$ (Valores)]])</f>
        <v>0</v>
      </c>
    </row>
    <row r="214" spans="2:12">
      <c r="B214" s="42"/>
      <c r="C214" s="42"/>
      <c r="D214" s="4"/>
      <c r="I214" s="96"/>
      <c r="K214" s="53"/>
      <c r="L214" s="59">
        <f>IF(FluxoCaixa101315141921232528[[#This Row],[Entrada / Saída]]="Saída",FluxoCaixa101315141921232528[[#This Row],[R$ (Valores)]]*-1,FluxoCaixa101315141921232528[[#This Row],[R$ (Valores)]])</f>
        <v>0</v>
      </c>
    </row>
    <row r="215" spans="2:12">
      <c r="B215" s="42"/>
      <c r="C215" s="42"/>
      <c r="D215" s="4"/>
      <c r="I215" s="96"/>
      <c r="K215" s="53"/>
      <c r="L215" s="59">
        <f>IF(FluxoCaixa101315141921232528[[#This Row],[Entrada / Saída]]="Saída",FluxoCaixa101315141921232528[[#This Row],[R$ (Valores)]]*-1,FluxoCaixa101315141921232528[[#This Row],[R$ (Valores)]])</f>
        <v>0</v>
      </c>
    </row>
    <row r="216" spans="2:12">
      <c r="B216" s="42"/>
      <c r="C216" s="42"/>
      <c r="D216" s="4"/>
      <c r="I216" s="96"/>
      <c r="K216" s="53"/>
      <c r="L216" s="59">
        <f>IF(FluxoCaixa101315141921232528[[#This Row],[Entrada / Saída]]="Saída",FluxoCaixa101315141921232528[[#This Row],[R$ (Valores)]]*-1,FluxoCaixa101315141921232528[[#This Row],[R$ (Valores)]])</f>
        <v>0</v>
      </c>
    </row>
    <row r="217" spans="2:12">
      <c r="B217" s="42"/>
      <c r="C217" s="42"/>
      <c r="D217" s="4"/>
      <c r="I217" s="97"/>
      <c r="K217" s="53"/>
      <c r="L217" s="59">
        <f>IF(FluxoCaixa101315141921232528[[#This Row],[Entrada / Saída]]="Saída",FluxoCaixa101315141921232528[[#This Row],[R$ (Valores)]]*-1,FluxoCaixa101315141921232528[[#This Row],[R$ (Valores)]])</f>
        <v>0</v>
      </c>
    </row>
    <row r="218" spans="2:12">
      <c r="B218" s="42"/>
      <c r="C218" s="42"/>
      <c r="D218" s="4"/>
      <c r="I218" s="96"/>
      <c r="K218" s="53"/>
      <c r="L218" s="59">
        <f>IF(FluxoCaixa101315141921232528[[#This Row],[Entrada / Saída]]="Saída",FluxoCaixa101315141921232528[[#This Row],[R$ (Valores)]]*-1,FluxoCaixa101315141921232528[[#This Row],[R$ (Valores)]])</f>
        <v>0</v>
      </c>
    </row>
    <row r="219" spans="2:12">
      <c r="B219" s="42"/>
      <c r="C219" s="42"/>
      <c r="D219" s="4"/>
      <c r="I219" s="96"/>
      <c r="K219" s="53"/>
      <c r="L219" s="59">
        <f>IF(FluxoCaixa101315141921232528[[#This Row],[Entrada / Saída]]="Saída",FluxoCaixa101315141921232528[[#This Row],[R$ (Valores)]]*-1,FluxoCaixa101315141921232528[[#This Row],[R$ (Valores)]])</f>
        <v>0</v>
      </c>
    </row>
    <row r="220" spans="2:12">
      <c r="B220" s="42"/>
      <c r="C220" s="42"/>
      <c r="D220" s="4"/>
      <c r="I220" s="96"/>
      <c r="K220" s="53"/>
      <c r="L220" s="59">
        <f>IF(FluxoCaixa101315141921232528[[#This Row],[Entrada / Saída]]="Saída",FluxoCaixa101315141921232528[[#This Row],[R$ (Valores)]]*-1,FluxoCaixa101315141921232528[[#This Row],[R$ (Valores)]])</f>
        <v>0</v>
      </c>
    </row>
    <row r="221" spans="2:12">
      <c r="B221" s="42"/>
      <c r="C221" s="42"/>
      <c r="D221" s="4"/>
      <c r="I221" s="96"/>
      <c r="K221" s="53"/>
      <c r="L221" s="59">
        <f>IF(FluxoCaixa101315141921232528[[#This Row],[Entrada / Saída]]="Saída",FluxoCaixa101315141921232528[[#This Row],[R$ (Valores)]]*-1,FluxoCaixa101315141921232528[[#This Row],[R$ (Valores)]])</f>
        <v>0</v>
      </c>
    </row>
    <row r="222" spans="2:12">
      <c r="B222" s="42"/>
      <c r="C222" s="42"/>
      <c r="D222" s="4"/>
      <c r="I222" s="96"/>
      <c r="K222" s="53"/>
      <c r="L222" s="59">
        <f>IF(FluxoCaixa101315141921232528[[#This Row],[Entrada / Saída]]="Saída",FluxoCaixa101315141921232528[[#This Row],[R$ (Valores)]]*-1,FluxoCaixa101315141921232528[[#This Row],[R$ (Valores)]])</f>
        <v>0</v>
      </c>
    </row>
    <row r="223" spans="2:12">
      <c r="B223" s="42"/>
      <c r="C223" s="42"/>
      <c r="D223" s="4"/>
      <c r="I223" s="96"/>
      <c r="K223" s="53"/>
      <c r="L223" s="59">
        <f>IF(FluxoCaixa101315141921232528[[#This Row],[Entrada / Saída]]="Saída",FluxoCaixa101315141921232528[[#This Row],[R$ (Valores)]]*-1,FluxoCaixa101315141921232528[[#This Row],[R$ (Valores)]])</f>
        <v>0</v>
      </c>
    </row>
    <row r="224" spans="2:12">
      <c r="B224" s="42"/>
      <c r="C224" s="42"/>
      <c r="D224" s="4"/>
      <c r="I224" s="96"/>
      <c r="K224" s="53"/>
      <c r="L224" s="59">
        <f>IF(FluxoCaixa101315141921232528[[#This Row],[Entrada / Saída]]="Saída",FluxoCaixa101315141921232528[[#This Row],[R$ (Valores)]]*-1,FluxoCaixa101315141921232528[[#This Row],[R$ (Valores)]])</f>
        <v>0</v>
      </c>
    </row>
    <row r="225" spans="2:12">
      <c r="B225" s="42"/>
      <c r="C225" s="42"/>
      <c r="D225" s="4"/>
      <c r="I225" s="96"/>
      <c r="K225" s="53"/>
      <c r="L225" s="59">
        <f>IF(FluxoCaixa101315141921232528[[#This Row],[Entrada / Saída]]="Saída",FluxoCaixa101315141921232528[[#This Row],[R$ (Valores)]]*-1,FluxoCaixa101315141921232528[[#This Row],[R$ (Valores)]])</f>
        <v>0</v>
      </c>
    </row>
    <row r="226" spans="2:12">
      <c r="B226" s="42"/>
      <c r="C226" s="42"/>
      <c r="D226" s="4"/>
      <c r="I226" s="96"/>
      <c r="K226" s="53"/>
      <c r="L226" s="59">
        <f>IF(FluxoCaixa101315141921232528[[#This Row],[Entrada / Saída]]="Saída",FluxoCaixa101315141921232528[[#This Row],[R$ (Valores)]]*-1,FluxoCaixa101315141921232528[[#This Row],[R$ (Valores)]])</f>
        <v>0</v>
      </c>
    </row>
    <row r="227" spans="2:12">
      <c r="B227" s="42"/>
      <c r="C227" s="42"/>
      <c r="D227" s="4"/>
      <c r="I227" s="96"/>
      <c r="K227" s="53"/>
      <c r="L227" s="59">
        <f>IF(FluxoCaixa101315141921232528[[#This Row],[Entrada / Saída]]="Saída",FluxoCaixa101315141921232528[[#This Row],[R$ (Valores)]]*-1,FluxoCaixa101315141921232528[[#This Row],[R$ (Valores)]])</f>
        <v>0</v>
      </c>
    </row>
    <row r="228" spans="2:12">
      <c r="B228" s="42"/>
      <c r="C228" s="42"/>
      <c r="D228" s="4"/>
      <c r="I228" s="96"/>
      <c r="K228" s="53"/>
      <c r="L228" s="59">
        <f>IF(FluxoCaixa101315141921232528[[#This Row],[Entrada / Saída]]="Saída",FluxoCaixa101315141921232528[[#This Row],[R$ (Valores)]]*-1,FluxoCaixa101315141921232528[[#This Row],[R$ (Valores)]])</f>
        <v>0</v>
      </c>
    </row>
    <row r="229" spans="2:12">
      <c r="B229" s="42"/>
      <c r="C229" s="42"/>
      <c r="D229" s="4"/>
      <c r="I229" s="96"/>
      <c r="K229" s="53"/>
      <c r="L229" s="59">
        <f>IF(FluxoCaixa101315141921232528[[#This Row],[Entrada / Saída]]="Saída",FluxoCaixa101315141921232528[[#This Row],[R$ (Valores)]]*-1,FluxoCaixa101315141921232528[[#This Row],[R$ (Valores)]])</f>
        <v>0</v>
      </c>
    </row>
    <row r="230" spans="2:12">
      <c r="B230" s="42"/>
      <c r="C230" s="42"/>
      <c r="D230" s="4"/>
      <c r="I230" s="96"/>
      <c r="K230" s="53"/>
      <c r="L230" s="59">
        <f>IF(FluxoCaixa101315141921232528[[#This Row],[Entrada / Saída]]="Saída",FluxoCaixa101315141921232528[[#This Row],[R$ (Valores)]]*-1,FluxoCaixa101315141921232528[[#This Row],[R$ (Valores)]])</f>
        <v>0</v>
      </c>
    </row>
    <row r="231" spans="2:12">
      <c r="B231" s="42"/>
      <c r="C231" s="42"/>
      <c r="D231" s="4"/>
      <c r="I231" s="96"/>
      <c r="K231" s="53"/>
      <c r="L231" s="59">
        <f>IF(FluxoCaixa101315141921232528[[#This Row],[Entrada / Saída]]="Saída",FluxoCaixa101315141921232528[[#This Row],[R$ (Valores)]]*-1,FluxoCaixa101315141921232528[[#This Row],[R$ (Valores)]])</f>
        <v>0</v>
      </c>
    </row>
    <row r="232" spans="2:12">
      <c r="B232" s="42"/>
      <c r="C232" s="42"/>
      <c r="D232" s="4"/>
      <c r="I232" s="96"/>
      <c r="K232" s="53"/>
      <c r="L232" s="59">
        <f>IF(FluxoCaixa101315141921232528[[#This Row],[Entrada / Saída]]="Saída",FluxoCaixa101315141921232528[[#This Row],[R$ (Valores)]]*-1,FluxoCaixa101315141921232528[[#This Row],[R$ (Valores)]])</f>
        <v>0</v>
      </c>
    </row>
    <row r="233" spans="2:12">
      <c r="B233" s="42"/>
      <c r="C233" s="42"/>
      <c r="D233" s="4"/>
      <c r="I233" s="96"/>
      <c r="K233" s="53"/>
      <c r="L233" s="59">
        <f>IF(FluxoCaixa101315141921232528[[#This Row],[Entrada / Saída]]="Saída",FluxoCaixa101315141921232528[[#This Row],[R$ (Valores)]]*-1,FluxoCaixa101315141921232528[[#This Row],[R$ (Valores)]])</f>
        <v>0</v>
      </c>
    </row>
    <row r="234" spans="2:12">
      <c r="B234" s="42"/>
      <c r="C234" s="42"/>
      <c r="D234" s="4"/>
      <c r="I234" s="96"/>
      <c r="K234" s="53"/>
      <c r="L234" s="59">
        <f>IF(FluxoCaixa101315141921232528[[#This Row],[Entrada / Saída]]="Saída",FluxoCaixa101315141921232528[[#This Row],[R$ (Valores)]]*-1,FluxoCaixa101315141921232528[[#This Row],[R$ (Valores)]])</f>
        <v>0</v>
      </c>
    </row>
    <row r="235" spans="2:12">
      <c r="B235" s="42"/>
      <c r="C235" s="42"/>
      <c r="D235" s="4"/>
      <c r="I235" s="96"/>
      <c r="K235" s="53"/>
      <c r="L235" s="59">
        <f>IF(FluxoCaixa101315141921232528[[#This Row],[Entrada / Saída]]="Saída",FluxoCaixa101315141921232528[[#This Row],[R$ (Valores)]]*-1,FluxoCaixa101315141921232528[[#This Row],[R$ (Valores)]])</f>
        <v>0</v>
      </c>
    </row>
    <row r="236" spans="2:12">
      <c r="B236" s="42"/>
      <c r="C236" s="42"/>
      <c r="D236" s="4"/>
      <c r="I236" s="96"/>
      <c r="K236" s="53"/>
      <c r="L236" s="59">
        <f>IF(FluxoCaixa101315141921232528[[#This Row],[Entrada / Saída]]="Saída",FluxoCaixa101315141921232528[[#This Row],[R$ (Valores)]]*-1,FluxoCaixa101315141921232528[[#This Row],[R$ (Valores)]])</f>
        <v>0</v>
      </c>
    </row>
    <row r="237" spans="2:12">
      <c r="B237" s="42"/>
      <c r="C237" s="42"/>
      <c r="D237" s="4"/>
      <c r="I237" s="96"/>
      <c r="K237" s="53"/>
      <c r="L237" s="59">
        <f>IF(FluxoCaixa101315141921232528[[#This Row],[Entrada / Saída]]="Saída",FluxoCaixa101315141921232528[[#This Row],[R$ (Valores)]]*-1,FluxoCaixa101315141921232528[[#This Row],[R$ (Valores)]])</f>
        <v>0</v>
      </c>
    </row>
    <row r="238" spans="2:12">
      <c r="B238" s="42"/>
      <c r="C238" s="42"/>
      <c r="D238" s="4"/>
      <c r="I238" s="96"/>
      <c r="K238" s="53"/>
      <c r="L238" s="59">
        <f>IF(FluxoCaixa101315141921232528[[#This Row],[Entrada / Saída]]="Saída",FluxoCaixa101315141921232528[[#This Row],[R$ (Valores)]]*-1,FluxoCaixa101315141921232528[[#This Row],[R$ (Valores)]])</f>
        <v>0</v>
      </c>
    </row>
    <row r="239" spans="2:12">
      <c r="B239" s="42"/>
      <c r="C239" s="42"/>
      <c r="D239" s="4"/>
      <c r="I239" s="96"/>
      <c r="K239" s="53"/>
      <c r="L239" s="59">
        <f>IF(FluxoCaixa101315141921232528[[#This Row],[Entrada / Saída]]="Saída",FluxoCaixa101315141921232528[[#This Row],[R$ (Valores)]]*-1,FluxoCaixa101315141921232528[[#This Row],[R$ (Valores)]])</f>
        <v>0</v>
      </c>
    </row>
    <row r="240" spans="2:12">
      <c r="B240" s="42"/>
      <c r="C240" s="42"/>
      <c r="D240" s="4"/>
      <c r="I240" s="96"/>
      <c r="K240" s="53"/>
      <c r="L240" s="59">
        <f>IF(FluxoCaixa101315141921232528[[#This Row],[Entrada / Saída]]="Saída",FluxoCaixa101315141921232528[[#This Row],[R$ (Valores)]]*-1,FluxoCaixa101315141921232528[[#This Row],[R$ (Valores)]])</f>
        <v>0</v>
      </c>
    </row>
    <row r="241" spans="2:12">
      <c r="B241" s="42"/>
      <c r="C241" s="42"/>
      <c r="D241" s="4"/>
      <c r="I241" s="96"/>
      <c r="K241" s="53"/>
      <c r="L241" s="59">
        <f>IF(FluxoCaixa101315141921232528[[#This Row],[Entrada / Saída]]="Saída",FluxoCaixa101315141921232528[[#This Row],[R$ (Valores)]]*-1,FluxoCaixa101315141921232528[[#This Row],[R$ (Valores)]])</f>
        <v>0</v>
      </c>
    </row>
    <row r="242" spans="2:12">
      <c r="B242" s="42"/>
      <c r="C242" s="42"/>
      <c r="D242" s="4"/>
      <c r="I242" s="96"/>
      <c r="K242" s="53"/>
      <c r="L242" s="59">
        <f>IF(FluxoCaixa101315141921232528[[#This Row],[Entrada / Saída]]="Saída",FluxoCaixa101315141921232528[[#This Row],[R$ (Valores)]]*-1,FluxoCaixa101315141921232528[[#This Row],[R$ (Valores)]])</f>
        <v>0</v>
      </c>
    </row>
    <row r="243" spans="2:12">
      <c r="B243" s="42"/>
      <c r="C243" s="42"/>
      <c r="D243" s="4"/>
      <c r="I243" s="96"/>
      <c r="K243" s="53"/>
      <c r="L243" s="59">
        <f>IF(FluxoCaixa101315141921232528[[#This Row],[Entrada / Saída]]="Saída",FluxoCaixa101315141921232528[[#This Row],[R$ (Valores)]]*-1,FluxoCaixa101315141921232528[[#This Row],[R$ (Valores)]])</f>
        <v>0</v>
      </c>
    </row>
    <row r="244" spans="2:12">
      <c r="B244" s="42"/>
      <c r="C244" s="42"/>
      <c r="D244" s="4"/>
      <c r="I244" s="96"/>
      <c r="K244" s="53"/>
      <c r="L244" s="59">
        <f>IF(FluxoCaixa101315141921232528[[#This Row],[Entrada / Saída]]="Saída",FluxoCaixa101315141921232528[[#This Row],[R$ (Valores)]]*-1,FluxoCaixa101315141921232528[[#This Row],[R$ (Valores)]])</f>
        <v>0</v>
      </c>
    </row>
    <row r="245" spans="2:12">
      <c r="B245" s="42"/>
      <c r="C245" s="42"/>
      <c r="D245" s="4"/>
      <c r="I245" s="96"/>
      <c r="K245" s="53"/>
      <c r="L245" s="59">
        <f>IF(FluxoCaixa101315141921232528[[#This Row],[Entrada / Saída]]="Saída",FluxoCaixa101315141921232528[[#This Row],[R$ (Valores)]]*-1,FluxoCaixa101315141921232528[[#This Row],[R$ (Valores)]])</f>
        <v>0</v>
      </c>
    </row>
    <row r="246" spans="2:12">
      <c r="B246" s="42"/>
      <c r="C246" s="42"/>
      <c r="D246" s="4"/>
      <c r="I246" s="96"/>
      <c r="K246" s="53"/>
      <c r="L246" s="59">
        <f>IF(FluxoCaixa101315141921232528[[#This Row],[Entrada / Saída]]="Saída",FluxoCaixa101315141921232528[[#This Row],[R$ (Valores)]]*-1,FluxoCaixa101315141921232528[[#This Row],[R$ (Valores)]])</f>
        <v>0</v>
      </c>
    </row>
    <row r="247" spans="2:12">
      <c r="B247" s="42"/>
      <c r="C247" s="42"/>
      <c r="D247" s="4"/>
      <c r="I247" s="96"/>
      <c r="K247" s="53"/>
      <c r="L247" s="59">
        <f>IF(FluxoCaixa101315141921232528[[#This Row],[Entrada / Saída]]="Saída",FluxoCaixa101315141921232528[[#This Row],[R$ (Valores)]]*-1,FluxoCaixa101315141921232528[[#This Row],[R$ (Valores)]])</f>
        <v>0</v>
      </c>
    </row>
    <row r="248" spans="2:12">
      <c r="B248" s="42"/>
      <c r="C248" s="42"/>
      <c r="D248" s="4"/>
      <c r="I248" s="96"/>
      <c r="K248" s="53"/>
      <c r="L248" s="59">
        <f>IF(FluxoCaixa101315141921232528[[#This Row],[Entrada / Saída]]="Saída",FluxoCaixa101315141921232528[[#This Row],[R$ (Valores)]]*-1,FluxoCaixa101315141921232528[[#This Row],[R$ (Valores)]])</f>
        <v>0</v>
      </c>
    </row>
    <row r="249" spans="2:12">
      <c r="B249" s="42"/>
      <c r="C249" s="42"/>
      <c r="D249" s="4"/>
      <c r="I249" s="96"/>
      <c r="K249" s="53"/>
      <c r="L249" s="59">
        <f>IF(FluxoCaixa101315141921232528[[#This Row],[Entrada / Saída]]="Saída",FluxoCaixa101315141921232528[[#This Row],[R$ (Valores)]]*-1,FluxoCaixa101315141921232528[[#This Row],[R$ (Valores)]])</f>
        <v>0</v>
      </c>
    </row>
    <row r="250" spans="2:12">
      <c r="B250" s="42"/>
      <c r="C250" s="42"/>
      <c r="D250" s="4"/>
      <c r="I250" s="96"/>
      <c r="K250" s="53"/>
      <c r="L250" s="59">
        <f>IF(FluxoCaixa101315141921232528[[#This Row],[Entrada / Saída]]="Saída",FluxoCaixa101315141921232528[[#This Row],[R$ (Valores)]]*-1,FluxoCaixa101315141921232528[[#This Row],[R$ (Valores)]])</f>
        <v>0</v>
      </c>
    </row>
    <row r="251" spans="2:12">
      <c r="B251" s="42"/>
      <c r="C251" s="42"/>
      <c r="D251" s="4"/>
      <c r="I251" s="96"/>
      <c r="K251" s="53"/>
      <c r="L251" s="59">
        <f>IF(FluxoCaixa101315141921232528[[#This Row],[Entrada / Saída]]="Saída",FluxoCaixa101315141921232528[[#This Row],[R$ (Valores)]]*-1,FluxoCaixa101315141921232528[[#This Row],[R$ (Valores)]])</f>
        <v>0</v>
      </c>
    </row>
    <row r="252" spans="2:12">
      <c r="B252" s="42"/>
      <c r="C252" s="42"/>
      <c r="D252" s="4"/>
      <c r="I252" s="96"/>
      <c r="K252" s="53"/>
      <c r="L252" s="59">
        <f>IF(FluxoCaixa101315141921232528[[#This Row],[Entrada / Saída]]="Saída",FluxoCaixa101315141921232528[[#This Row],[R$ (Valores)]]*-1,FluxoCaixa101315141921232528[[#This Row],[R$ (Valores)]])</f>
        <v>0</v>
      </c>
    </row>
    <row r="253" spans="2:12">
      <c r="B253" s="42"/>
      <c r="C253" s="42"/>
      <c r="D253" s="4"/>
      <c r="I253" s="96"/>
      <c r="K253" s="53"/>
      <c r="L253" s="59">
        <f>IF(FluxoCaixa101315141921232528[[#This Row],[Entrada / Saída]]="Saída",FluxoCaixa101315141921232528[[#This Row],[R$ (Valores)]]*-1,FluxoCaixa101315141921232528[[#This Row],[R$ (Valores)]])</f>
        <v>0</v>
      </c>
    </row>
    <row r="254" spans="2:12">
      <c r="B254" s="42"/>
      <c r="C254" s="42"/>
      <c r="D254" s="4"/>
      <c r="I254" s="96"/>
      <c r="K254" s="53"/>
      <c r="L254" s="59">
        <f>IF(FluxoCaixa101315141921232528[[#This Row],[Entrada / Saída]]="Saída",FluxoCaixa101315141921232528[[#This Row],[R$ (Valores)]]*-1,FluxoCaixa101315141921232528[[#This Row],[R$ (Valores)]])</f>
        <v>0</v>
      </c>
    </row>
    <row r="255" spans="2:12">
      <c r="B255" s="42"/>
      <c r="C255" s="42"/>
      <c r="D255" s="4"/>
      <c r="I255" s="96"/>
      <c r="K255" s="53"/>
      <c r="L255" s="59">
        <f>IF(FluxoCaixa101315141921232528[[#This Row],[Entrada / Saída]]="Saída",FluxoCaixa101315141921232528[[#This Row],[R$ (Valores)]]*-1,FluxoCaixa101315141921232528[[#This Row],[R$ (Valores)]])</f>
        <v>0</v>
      </c>
    </row>
    <row r="256" spans="2:12">
      <c r="B256" s="42"/>
      <c r="C256" s="42"/>
      <c r="D256" s="4"/>
      <c r="I256" s="96"/>
      <c r="K256" s="53"/>
      <c r="L256" s="59">
        <f>IF(FluxoCaixa101315141921232528[[#This Row],[Entrada / Saída]]="Saída",FluxoCaixa101315141921232528[[#This Row],[R$ (Valores)]]*-1,FluxoCaixa101315141921232528[[#This Row],[R$ (Valores)]])</f>
        <v>0</v>
      </c>
    </row>
    <row r="257" spans="2:12">
      <c r="B257" s="42"/>
      <c r="C257" s="42"/>
      <c r="D257" s="4"/>
      <c r="I257" s="96"/>
      <c r="K257" s="53"/>
      <c r="L257" s="59">
        <f>IF(FluxoCaixa101315141921232528[[#This Row],[Entrada / Saída]]="Saída",FluxoCaixa101315141921232528[[#This Row],[R$ (Valores)]]*-1,FluxoCaixa101315141921232528[[#This Row],[R$ (Valores)]])</f>
        <v>0</v>
      </c>
    </row>
    <row r="258" spans="2:12">
      <c r="B258" s="42"/>
      <c r="C258" s="42"/>
      <c r="D258" s="4"/>
      <c r="I258" s="96"/>
      <c r="K258" s="53"/>
      <c r="L258" s="59">
        <f>IF(FluxoCaixa101315141921232528[[#This Row],[Entrada / Saída]]="Saída",FluxoCaixa101315141921232528[[#This Row],[R$ (Valores)]]*-1,FluxoCaixa101315141921232528[[#This Row],[R$ (Valores)]])</f>
        <v>0</v>
      </c>
    </row>
    <row r="259" spans="2:12">
      <c r="B259" s="42"/>
      <c r="C259" s="42"/>
      <c r="D259" s="4"/>
      <c r="I259" s="96"/>
      <c r="K259" s="53"/>
      <c r="L259" s="59">
        <f>IF(FluxoCaixa101315141921232528[[#This Row],[Entrada / Saída]]="Saída",FluxoCaixa101315141921232528[[#This Row],[R$ (Valores)]]*-1,FluxoCaixa101315141921232528[[#This Row],[R$ (Valores)]])</f>
        <v>0</v>
      </c>
    </row>
    <row r="260" spans="2:12">
      <c r="B260" s="42"/>
      <c r="C260" s="42"/>
      <c r="D260" s="4"/>
      <c r="I260" s="96"/>
      <c r="K260" s="53"/>
      <c r="L260" s="59">
        <f>IF(FluxoCaixa101315141921232528[[#This Row],[Entrada / Saída]]="Saída",FluxoCaixa101315141921232528[[#This Row],[R$ (Valores)]]*-1,FluxoCaixa101315141921232528[[#This Row],[R$ (Valores)]])</f>
        <v>0</v>
      </c>
    </row>
    <row r="261" spans="2:12">
      <c r="B261" s="42"/>
      <c r="C261" s="42"/>
      <c r="D261" s="4"/>
      <c r="I261" s="96"/>
      <c r="K261" s="53"/>
      <c r="L261" s="59">
        <f>IF(FluxoCaixa101315141921232528[[#This Row],[Entrada / Saída]]="Saída",FluxoCaixa101315141921232528[[#This Row],[R$ (Valores)]]*-1,FluxoCaixa101315141921232528[[#This Row],[R$ (Valores)]])</f>
        <v>0</v>
      </c>
    </row>
    <row r="262" spans="2:12">
      <c r="B262" s="42"/>
      <c r="C262" s="42"/>
      <c r="D262" s="4"/>
      <c r="I262" s="96"/>
      <c r="K262" s="53"/>
      <c r="L262" s="59">
        <f>IF(FluxoCaixa101315141921232528[[#This Row],[Entrada / Saída]]="Saída",FluxoCaixa101315141921232528[[#This Row],[R$ (Valores)]]*-1,FluxoCaixa101315141921232528[[#This Row],[R$ (Valores)]])</f>
        <v>0</v>
      </c>
    </row>
    <row r="263" spans="2:12">
      <c r="B263" s="42"/>
      <c r="C263" s="42"/>
      <c r="D263" s="4"/>
      <c r="I263" s="96"/>
      <c r="K263" s="53"/>
      <c r="L263" s="59">
        <f>IF(FluxoCaixa101315141921232528[[#This Row],[Entrada / Saída]]="Saída",FluxoCaixa101315141921232528[[#This Row],[R$ (Valores)]]*-1,FluxoCaixa101315141921232528[[#This Row],[R$ (Valores)]])</f>
        <v>0</v>
      </c>
    </row>
    <row r="264" spans="2:12">
      <c r="B264" s="42"/>
      <c r="C264" s="42"/>
      <c r="D264" s="4"/>
      <c r="I264" s="96"/>
      <c r="K264" s="53"/>
      <c r="L264" s="59">
        <f>IF(FluxoCaixa101315141921232528[[#This Row],[Entrada / Saída]]="Saída",FluxoCaixa101315141921232528[[#This Row],[R$ (Valores)]]*-1,FluxoCaixa101315141921232528[[#This Row],[R$ (Valores)]])</f>
        <v>0</v>
      </c>
    </row>
    <row r="265" spans="2:12">
      <c r="B265" s="42"/>
      <c r="C265" s="42"/>
      <c r="D265" s="4"/>
      <c r="I265" s="96"/>
      <c r="K265" s="53"/>
      <c r="L265" s="59">
        <f>IF(FluxoCaixa101315141921232528[[#This Row],[Entrada / Saída]]="Saída",FluxoCaixa101315141921232528[[#This Row],[R$ (Valores)]]*-1,FluxoCaixa101315141921232528[[#This Row],[R$ (Valores)]])</f>
        <v>0</v>
      </c>
    </row>
    <row r="266" spans="2:12">
      <c r="B266" s="42"/>
      <c r="C266" s="42"/>
      <c r="D266" s="4"/>
      <c r="I266" s="96"/>
      <c r="K266" s="53"/>
      <c r="L266" s="59">
        <f>IF(FluxoCaixa101315141921232528[[#This Row],[Entrada / Saída]]="Saída",FluxoCaixa101315141921232528[[#This Row],[R$ (Valores)]]*-1,FluxoCaixa101315141921232528[[#This Row],[R$ (Valores)]])</f>
        <v>0</v>
      </c>
    </row>
    <row r="267" spans="2:12">
      <c r="B267" s="42"/>
      <c r="C267" s="42"/>
      <c r="D267" s="4"/>
      <c r="I267" s="96"/>
      <c r="K267" s="53"/>
      <c r="L267" s="59">
        <f>IF(FluxoCaixa101315141921232528[[#This Row],[Entrada / Saída]]="Saída",FluxoCaixa101315141921232528[[#This Row],[R$ (Valores)]]*-1,FluxoCaixa101315141921232528[[#This Row],[R$ (Valores)]])</f>
        <v>0</v>
      </c>
    </row>
    <row r="268" spans="2:12">
      <c r="B268" s="42"/>
      <c r="C268" s="42"/>
      <c r="D268" s="4"/>
      <c r="I268" s="96"/>
      <c r="K268" s="53"/>
      <c r="L268" s="59">
        <f>IF(FluxoCaixa101315141921232528[[#This Row],[Entrada / Saída]]="Saída",FluxoCaixa101315141921232528[[#This Row],[R$ (Valores)]]*-1,FluxoCaixa101315141921232528[[#This Row],[R$ (Valores)]])</f>
        <v>0</v>
      </c>
    </row>
    <row r="269" spans="2:12">
      <c r="B269" s="42"/>
      <c r="C269" s="42"/>
      <c r="D269" s="4"/>
      <c r="I269" s="96"/>
      <c r="K269" s="53"/>
      <c r="L269" s="59">
        <f>IF(FluxoCaixa101315141921232528[[#This Row],[Entrada / Saída]]="Saída",FluxoCaixa101315141921232528[[#This Row],[R$ (Valores)]]*-1,FluxoCaixa101315141921232528[[#This Row],[R$ (Valores)]])</f>
        <v>0</v>
      </c>
    </row>
    <row r="270" spans="2:12">
      <c r="B270" s="42"/>
      <c r="C270" s="42"/>
      <c r="D270" s="4"/>
      <c r="I270" s="96"/>
      <c r="K270" s="53"/>
      <c r="L270" s="59">
        <f>IF(FluxoCaixa101315141921232528[[#This Row],[Entrada / Saída]]="Saída",FluxoCaixa101315141921232528[[#This Row],[R$ (Valores)]]*-1,FluxoCaixa101315141921232528[[#This Row],[R$ (Valores)]])</f>
        <v>0</v>
      </c>
    </row>
    <row r="271" spans="2:12">
      <c r="B271" s="42"/>
      <c r="C271" s="42"/>
      <c r="D271" s="4"/>
      <c r="I271" s="96"/>
      <c r="K271" s="53"/>
      <c r="L271" s="59">
        <f>IF(FluxoCaixa101315141921232528[[#This Row],[Entrada / Saída]]="Saída",FluxoCaixa101315141921232528[[#This Row],[R$ (Valores)]]*-1,FluxoCaixa101315141921232528[[#This Row],[R$ (Valores)]])</f>
        <v>0</v>
      </c>
    </row>
    <row r="272" spans="2:12">
      <c r="B272" s="42"/>
      <c r="C272" s="42"/>
      <c r="D272" s="4"/>
      <c r="I272" s="96"/>
      <c r="K272" s="53"/>
      <c r="L272" s="59">
        <f>IF(FluxoCaixa101315141921232528[[#This Row],[Entrada / Saída]]="Saída",FluxoCaixa101315141921232528[[#This Row],[R$ (Valores)]]*-1,FluxoCaixa101315141921232528[[#This Row],[R$ (Valores)]])</f>
        <v>0</v>
      </c>
    </row>
    <row r="273" spans="2:18">
      <c r="B273" s="42"/>
      <c r="C273" s="42"/>
      <c r="D273" s="4"/>
      <c r="I273" s="96"/>
      <c r="K273" s="53"/>
      <c r="L273" s="59">
        <f>IF(FluxoCaixa101315141921232528[[#This Row],[Entrada / Saída]]="Saída",FluxoCaixa101315141921232528[[#This Row],[R$ (Valores)]]*-1,FluxoCaixa101315141921232528[[#This Row],[R$ (Valores)]])</f>
        <v>0</v>
      </c>
    </row>
    <row r="274" spans="2:18">
      <c r="B274" s="42"/>
      <c r="C274" s="42"/>
      <c r="D274" s="4"/>
      <c r="I274" s="96"/>
      <c r="K274" s="53"/>
      <c r="L274" s="59">
        <f>IF(FluxoCaixa101315141921232528[[#This Row],[Entrada / Saída]]="Saída",FluxoCaixa101315141921232528[[#This Row],[R$ (Valores)]]*-1,FluxoCaixa101315141921232528[[#This Row],[R$ (Valores)]])</f>
        <v>0</v>
      </c>
    </row>
    <row r="275" spans="2:18">
      <c r="B275" s="42"/>
      <c r="C275" s="42"/>
      <c r="D275" s="4"/>
      <c r="I275" s="96"/>
      <c r="K275" s="53"/>
      <c r="L275" s="59">
        <f>IF(FluxoCaixa101315141921232528[[#This Row],[Entrada / Saída]]="Saída",FluxoCaixa101315141921232528[[#This Row],[R$ (Valores)]]*-1,FluxoCaixa101315141921232528[[#This Row],[R$ (Valores)]])</f>
        <v>0</v>
      </c>
    </row>
    <row r="276" spans="2:18">
      <c r="B276" s="42"/>
      <c r="C276" s="42"/>
      <c r="D276" s="4"/>
      <c r="I276" s="96"/>
      <c r="K276" s="53"/>
      <c r="L276" s="59">
        <f>IF(FluxoCaixa101315141921232528[[#This Row],[Entrada / Saída]]="Saída",FluxoCaixa101315141921232528[[#This Row],[R$ (Valores)]]*-1,FluxoCaixa101315141921232528[[#This Row],[R$ (Valores)]])</f>
        <v>0</v>
      </c>
    </row>
    <row r="277" spans="2:18">
      <c r="B277" s="42"/>
      <c r="C277" s="42"/>
      <c r="D277" s="4"/>
      <c r="I277" s="96"/>
      <c r="K277" s="53"/>
      <c r="L277" s="59">
        <f>IF(FluxoCaixa101315141921232528[[#This Row],[Entrada / Saída]]="Saída",FluxoCaixa101315141921232528[[#This Row],[R$ (Valores)]]*-1,FluxoCaixa101315141921232528[[#This Row],[R$ (Valores)]])</f>
        <v>0</v>
      </c>
    </row>
    <row r="278" spans="2:18">
      <c r="B278" s="42"/>
      <c r="C278" s="42"/>
      <c r="D278" s="4"/>
      <c r="I278" s="96"/>
      <c r="K278" s="53"/>
      <c r="L278" s="59">
        <f>IF(FluxoCaixa101315141921232528[[#This Row],[Entrada / Saída]]="Saída",FluxoCaixa101315141921232528[[#This Row],[R$ (Valores)]]*-1,FluxoCaixa101315141921232528[[#This Row],[R$ (Valores)]])</f>
        <v>0</v>
      </c>
    </row>
    <row r="279" spans="2:18">
      <c r="B279" s="42"/>
      <c r="C279" s="42"/>
      <c r="D279" s="4"/>
      <c r="I279" s="97"/>
      <c r="K279" s="53"/>
      <c r="L279" s="59">
        <f>IF(FluxoCaixa101315141921232528[[#This Row],[Entrada / Saída]]="Saída",FluxoCaixa101315141921232528[[#This Row],[R$ (Valores)]]*-1,FluxoCaixa101315141921232528[[#This Row],[R$ (Valores)]])</f>
        <v>0</v>
      </c>
    </row>
    <row r="280" spans="2:18">
      <c r="B280" s="42"/>
      <c r="C280" s="42"/>
      <c r="D280" s="4"/>
      <c r="I280" s="96"/>
      <c r="K280" s="53"/>
      <c r="L280" s="59">
        <f>IF(FluxoCaixa101315141921232528[[#This Row],[Entrada / Saída]]="Saída",FluxoCaixa101315141921232528[[#This Row],[R$ (Valores)]]*-1,FluxoCaixa101315141921232528[[#This Row],[R$ (Valores)]])</f>
        <v>0</v>
      </c>
    </row>
    <row r="281" spans="2:18">
      <c r="B281" s="42"/>
      <c r="C281" s="42"/>
      <c r="D281" s="4"/>
      <c r="I281" s="96"/>
      <c r="K281" s="53"/>
      <c r="L281" s="59">
        <f>IF(FluxoCaixa101315141921232528[[#This Row],[Entrada / Saída]]="Saída",FluxoCaixa101315141921232528[[#This Row],[R$ (Valores)]]*-1,FluxoCaixa101315141921232528[[#This Row],[R$ (Valores)]])</f>
        <v>0</v>
      </c>
    </row>
    <row r="282" spans="2:18">
      <c r="B282" s="42"/>
      <c r="C282" s="42"/>
      <c r="D282" s="4"/>
      <c r="I282" s="96"/>
      <c r="K282" s="53"/>
      <c r="L282" s="59">
        <f>IF(FluxoCaixa101315141921232528[[#This Row],[Entrada / Saída]]="Saída",FluxoCaixa101315141921232528[[#This Row],[R$ (Valores)]]*-1,FluxoCaixa101315141921232528[[#This Row],[R$ (Valores)]])</f>
        <v>0</v>
      </c>
    </row>
    <row r="283" spans="2:18">
      <c r="B283" s="42"/>
      <c r="C283" s="42"/>
      <c r="D283" s="4"/>
      <c r="I283" s="96"/>
      <c r="K283" s="53"/>
      <c r="L283" s="59">
        <f>IF(FluxoCaixa101315141921232528[[#This Row],[Entrada / Saída]]="Saída",FluxoCaixa101315141921232528[[#This Row],[R$ (Valores)]]*-1,FluxoCaixa101315141921232528[[#This Row],[R$ (Valores)]])</f>
        <v>0</v>
      </c>
    </row>
    <row r="284" spans="2:18" s="35" customFormat="1" ht="12" customHeight="1">
      <c r="B284" s="42"/>
      <c r="C284" s="42"/>
      <c r="D284" s="4"/>
      <c r="E284" s="42"/>
      <c r="F284" s="1"/>
      <c r="G284" s="1"/>
      <c r="H284" s="1"/>
      <c r="I284" s="96"/>
      <c r="K284" s="53"/>
      <c r="L284" s="93">
        <f>IF(FluxoCaixa101315141921232528[[#This Row],[Entrada / Saída]]="Saída",FluxoCaixa101315141921232528[[#This Row],[R$ (Valores)]]*-1,FluxoCaixa101315141921232528[[#This Row],[R$ (Valores)]])</f>
        <v>0</v>
      </c>
      <c r="R284" s="40"/>
    </row>
    <row r="285" spans="2:18">
      <c r="B285" s="42"/>
      <c r="C285" s="42"/>
      <c r="D285" s="4"/>
      <c r="I285" s="96"/>
      <c r="K285" s="53"/>
      <c r="L285" s="59">
        <f>IF(FluxoCaixa101315141921232528[[#This Row],[Entrada / Saída]]="Saída",FluxoCaixa101315141921232528[[#This Row],[R$ (Valores)]]*-1,FluxoCaixa101315141921232528[[#This Row],[R$ (Valores)]])</f>
        <v>0</v>
      </c>
    </row>
    <row r="286" spans="2:18">
      <c r="B286" s="42"/>
      <c r="C286" s="42"/>
      <c r="D286" s="4"/>
      <c r="I286" s="96"/>
      <c r="K286" s="53"/>
      <c r="L286" s="59">
        <f>IF(FluxoCaixa101315141921232528[[#This Row],[Entrada / Saída]]="Saída",FluxoCaixa101315141921232528[[#This Row],[R$ (Valores)]]*-1,FluxoCaixa101315141921232528[[#This Row],[R$ (Valores)]])</f>
        <v>0</v>
      </c>
    </row>
    <row r="287" spans="2:18">
      <c r="B287" s="42"/>
      <c r="C287" s="42"/>
      <c r="D287" s="4"/>
      <c r="I287" s="96"/>
      <c r="K287" s="53"/>
      <c r="L287" s="59">
        <f>IF(FluxoCaixa101315141921232528[[#This Row],[Entrada / Saída]]="Saída",FluxoCaixa101315141921232528[[#This Row],[R$ (Valores)]]*-1,FluxoCaixa101315141921232528[[#This Row],[R$ (Valores)]])</f>
        <v>0</v>
      </c>
    </row>
    <row r="288" spans="2:18">
      <c r="B288" s="42"/>
      <c r="C288" s="42"/>
      <c r="D288" s="4"/>
      <c r="I288" s="96"/>
      <c r="K288" s="53"/>
      <c r="L288" s="59">
        <f>IF(FluxoCaixa101315141921232528[[#This Row],[Entrada / Saída]]="Saída",FluxoCaixa101315141921232528[[#This Row],[R$ (Valores)]]*-1,FluxoCaixa101315141921232528[[#This Row],[R$ (Valores)]])</f>
        <v>0</v>
      </c>
    </row>
    <row r="289" spans="2:15">
      <c r="B289" s="42"/>
      <c r="C289" s="42"/>
      <c r="D289" s="4"/>
      <c r="I289" s="96"/>
      <c r="K289" s="53"/>
      <c r="L289" s="59">
        <f>IF(FluxoCaixa101315141921232528[[#This Row],[Entrada / Saída]]="Saída",FluxoCaixa101315141921232528[[#This Row],[R$ (Valores)]]*-1,FluxoCaixa101315141921232528[[#This Row],[R$ (Valores)]])</f>
        <v>0</v>
      </c>
    </row>
    <row r="290" spans="2:15">
      <c r="B290" s="42"/>
      <c r="C290" s="42"/>
      <c r="D290" s="4"/>
      <c r="I290" s="96"/>
      <c r="K290" s="53"/>
      <c r="L290" s="59">
        <f>IF(FluxoCaixa101315141921232528[[#This Row],[Entrada / Saída]]="Saída",FluxoCaixa101315141921232528[[#This Row],[R$ (Valores)]]*-1,FluxoCaixa101315141921232528[[#This Row],[R$ (Valores)]])</f>
        <v>0</v>
      </c>
    </row>
    <row r="291" spans="2:15">
      <c r="B291" s="42"/>
      <c r="C291" s="42"/>
      <c r="D291" s="4"/>
      <c r="I291" s="96"/>
      <c r="K291" s="53"/>
      <c r="L291" s="59">
        <f>IF(FluxoCaixa101315141921232528[[#This Row],[Entrada / Saída]]="Saída",FluxoCaixa101315141921232528[[#This Row],[R$ (Valores)]]*-1,FluxoCaixa101315141921232528[[#This Row],[R$ (Valores)]])</f>
        <v>0</v>
      </c>
    </row>
    <row r="292" spans="2:15">
      <c r="B292" s="42"/>
      <c r="C292" s="42"/>
      <c r="D292" s="4"/>
      <c r="I292" s="96"/>
      <c r="K292" s="53"/>
      <c r="L292" s="59">
        <f>IF(FluxoCaixa101315141921232528[[#This Row],[Entrada / Saída]]="Saída",FluxoCaixa101315141921232528[[#This Row],[R$ (Valores)]]*-1,FluxoCaixa101315141921232528[[#This Row],[R$ (Valores)]])</f>
        <v>0</v>
      </c>
    </row>
    <row r="293" spans="2:15">
      <c r="B293" s="42"/>
      <c r="C293" s="42"/>
      <c r="D293" s="4"/>
      <c r="I293" s="96"/>
      <c r="K293" s="53"/>
      <c r="L293" s="59">
        <f>IF(FluxoCaixa101315141921232528[[#This Row],[Entrada / Saída]]="Saída",FluxoCaixa101315141921232528[[#This Row],[R$ (Valores)]]*-1,FluxoCaixa101315141921232528[[#This Row],[R$ (Valores)]])</f>
        <v>0</v>
      </c>
    </row>
    <row r="294" spans="2:15">
      <c r="B294" s="42"/>
      <c r="C294" s="42"/>
      <c r="D294" s="4"/>
      <c r="I294" s="96"/>
      <c r="K294" s="53"/>
      <c r="L294" s="59">
        <f>IF(FluxoCaixa101315141921232528[[#This Row],[Entrada / Saída]]="Saída",FluxoCaixa101315141921232528[[#This Row],[R$ (Valores)]]*-1,FluxoCaixa101315141921232528[[#This Row],[R$ (Valores)]])</f>
        <v>0</v>
      </c>
    </row>
    <row r="295" spans="2:15">
      <c r="B295" s="42"/>
      <c r="C295" s="42"/>
      <c r="D295" s="4"/>
      <c r="I295" s="96"/>
      <c r="K295" s="53"/>
      <c r="L295" s="59">
        <f>IF(FluxoCaixa101315141921232528[[#This Row],[Entrada / Saída]]="Saída",FluxoCaixa101315141921232528[[#This Row],[R$ (Valores)]]*-1,FluxoCaixa101315141921232528[[#This Row],[R$ (Valores)]])</f>
        <v>0</v>
      </c>
    </row>
    <row r="296" spans="2:15">
      <c r="B296" s="42"/>
      <c r="C296" s="42"/>
      <c r="D296" s="4"/>
      <c r="I296" s="96"/>
      <c r="K296" s="53"/>
      <c r="L296" s="59">
        <f>IF(FluxoCaixa101315141921232528[[#This Row],[Entrada / Saída]]="Saída",FluxoCaixa101315141921232528[[#This Row],[R$ (Valores)]]*-1,FluxoCaixa101315141921232528[[#This Row],[R$ (Valores)]])</f>
        <v>0</v>
      </c>
    </row>
    <row r="297" spans="2:15">
      <c r="B297" s="42"/>
      <c r="C297" s="42"/>
      <c r="D297" s="4"/>
      <c r="I297" s="96"/>
      <c r="K297" s="53"/>
      <c r="L297" s="59">
        <f>IF(FluxoCaixa101315141921232528[[#This Row],[Entrada / Saída]]="Saída",FluxoCaixa101315141921232528[[#This Row],[R$ (Valores)]]*-1,FluxoCaixa101315141921232528[[#This Row],[R$ (Valores)]])</f>
        <v>0</v>
      </c>
      <c r="O297" s="31"/>
    </row>
    <row r="298" spans="2:15">
      <c r="B298" s="42"/>
      <c r="C298" s="42"/>
      <c r="D298" s="4"/>
      <c r="I298" s="97"/>
      <c r="K298" s="53"/>
      <c r="L298" s="59">
        <f>IF(FluxoCaixa101315141921232528[[#This Row],[Entrada / Saída]]="Saída",FluxoCaixa101315141921232528[[#This Row],[R$ (Valores)]]*-1,FluxoCaixa101315141921232528[[#This Row],[R$ (Valores)]])</f>
        <v>0</v>
      </c>
      <c r="O298" s="26"/>
    </row>
    <row r="299" spans="2:15">
      <c r="B299" s="42"/>
      <c r="C299" s="42"/>
      <c r="D299" s="4"/>
      <c r="I299" s="96"/>
      <c r="K299" s="53"/>
      <c r="L299" s="59">
        <f>IF(FluxoCaixa101315141921232528[[#This Row],[Entrada / Saída]]="Saída",FluxoCaixa101315141921232528[[#This Row],[R$ (Valores)]]*-1,FluxoCaixa101315141921232528[[#This Row],[R$ (Valores)]])</f>
        <v>0</v>
      </c>
    </row>
    <row r="300" spans="2:15">
      <c r="B300" s="42"/>
      <c r="C300" s="42"/>
      <c r="D300" s="4"/>
      <c r="I300" s="96"/>
      <c r="K300" s="53"/>
      <c r="L300" s="59">
        <f>IF(FluxoCaixa101315141921232528[[#This Row],[Entrada / Saída]]="Saída",FluxoCaixa101315141921232528[[#This Row],[R$ (Valores)]]*-1,FluxoCaixa101315141921232528[[#This Row],[R$ (Valores)]])</f>
        <v>0</v>
      </c>
    </row>
    <row r="301" spans="2:15">
      <c r="B301" s="42"/>
      <c r="C301" s="42"/>
      <c r="D301" s="4"/>
      <c r="I301" s="96"/>
      <c r="K301" s="53"/>
      <c r="L301" s="59">
        <f>IF(FluxoCaixa101315141921232528[[#This Row],[Entrada / Saída]]="Saída",FluxoCaixa101315141921232528[[#This Row],[R$ (Valores)]]*-1,FluxoCaixa101315141921232528[[#This Row],[R$ (Valores)]])</f>
        <v>0</v>
      </c>
    </row>
    <row r="302" spans="2:15">
      <c r="B302" s="42"/>
      <c r="C302" s="42"/>
      <c r="D302" s="4"/>
      <c r="I302" s="96"/>
      <c r="K302" s="53"/>
      <c r="L302" s="59">
        <f>IF(FluxoCaixa101315141921232528[[#This Row],[Entrada / Saída]]="Saída",FluxoCaixa101315141921232528[[#This Row],[R$ (Valores)]]*-1,FluxoCaixa101315141921232528[[#This Row],[R$ (Valores)]])</f>
        <v>0</v>
      </c>
    </row>
    <row r="303" spans="2:15">
      <c r="B303" s="42"/>
      <c r="C303" s="42"/>
      <c r="D303" s="4"/>
      <c r="I303" s="96"/>
      <c r="K303" s="53"/>
      <c r="L303" s="59">
        <f>IF(FluxoCaixa101315141921232528[[#This Row],[Entrada / Saída]]="Saída",FluxoCaixa101315141921232528[[#This Row],[R$ (Valores)]]*-1,FluxoCaixa101315141921232528[[#This Row],[R$ (Valores)]])</f>
        <v>0</v>
      </c>
    </row>
    <row r="304" spans="2:15">
      <c r="B304" s="42"/>
      <c r="C304" s="42"/>
      <c r="D304" s="4"/>
      <c r="I304" s="96"/>
      <c r="K304" s="53"/>
      <c r="L304" s="59">
        <f>IF(FluxoCaixa101315141921232528[[#This Row],[Entrada / Saída]]="Saída",FluxoCaixa101315141921232528[[#This Row],[R$ (Valores)]]*-1,FluxoCaixa101315141921232528[[#This Row],[R$ (Valores)]])</f>
        <v>0</v>
      </c>
    </row>
    <row r="305" spans="2:12">
      <c r="B305" s="42"/>
      <c r="C305" s="42"/>
      <c r="D305" s="4"/>
      <c r="I305" s="96"/>
      <c r="K305" s="53"/>
      <c r="L305" s="59">
        <f>IF(FluxoCaixa101315141921232528[[#This Row],[Entrada / Saída]]="Saída",FluxoCaixa101315141921232528[[#This Row],[R$ (Valores)]]*-1,FluxoCaixa101315141921232528[[#This Row],[R$ (Valores)]])</f>
        <v>0</v>
      </c>
    </row>
    <row r="306" spans="2:12">
      <c r="B306" s="42"/>
      <c r="C306" s="42"/>
      <c r="D306" s="4"/>
      <c r="I306" s="96"/>
      <c r="K306" s="53"/>
      <c r="L306" s="59">
        <f>IF(FluxoCaixa101315141921232528[[#This Row],[Entrada / Saída]]="Saída",FluxoCaixa101315141921232528[[#This Row],[R$ (Valores)]]*-1,FluxoCaixa101315141921232528[[#This Row],[R$ (Valores)]])</f>
        <v>0</v>
      </c>
    </row>
    <row r="307" spans="2:12">
      <c r="B307" s="42"/>
      <c r="C307" s="42"/>
      <c r="D307" s="4"/>
      <c r="I307" s="96"/>
      <c r="K307" s="53"/>
      <c r="L307" s="59">
        <f>IF(FluxoCaixa101315141921232528[[#This Row],[Entrada / Saída]]="Saída",FluxoCaixa101315141921232528[[#This Row],[R$ (Valores)]]*-1,FluxoCaixa101315141921232528[[#This Row],[R$ (Valores)]])</f>
        <v>0</v>
      </c>
    </row>
    <row r="308" spans="2:12">
      <c r="B308" s="42"/>
      <c r="C308" s="42"/>
      <c r="D308" s="4"/>
      <c r="I308" s="96"/>
      <c r="K308" s="53"/>
      <c r="L308" s="59">
        <f>IF(FluxoCaixa101315141921232528[[#This Row],[Entrada / Saída]]="Saída",FluxoCaixa101315141921232528[[#This Row],[R$ (Valores)]]*-1,FluxoCaixa101315141921232528[[#This Row],[R$ (Valores)]])</f>
        <v>0</v>
      </c>
    </row>
    <row r="309" spans="2:12">
      <c r="B309" s="42"/>
      <c r="C309" s="42"/>
      <c r="D309" s="4"/>
      <c r="I309" s="96"/>
      <c r="K309" s="53"/>
      <c r="L309" s="59">
        <f>IF(FluxoCaixa101315141921232528[[#This Row],[Entrada / Saída]]="Saída",FluxoCaixa101315141921232528[[#This Row],[R$ (Valores)]]*-1,FluxoCaixa101315141921232528[[#This Row],[R$ (Valores)]])</f>
        <v>0</v>
      </c>
    </row>
    <row r="310" spans="2:12">
      <c r="B310" s="42"/>
      <c r="C310" s="42"/>
      <c r="D310" s="4"/>
      <c r="I310" s="96"/>
      <c r="K310" s="53"/>
      <c r="L310" s="59">
        <f>IF(FluxoCaixa101315141921232528[[#This Row],[Entrada / Saída]]="Saída",FluxoCaixa101315141921232528[[#This Row],[R$ (Valores)]]*-1,FluxoCaixa101315141921232528[[#This Row],[R$ (Valores)]])</f>
        <v>0</v>
      </c>
    </row>
    <row r="311" spans="2:12">
      <c r="B311" s="42"/>
      <c r="C311" s="42"/>
      <c r="D311" s="4"/>
      <c r="I311" s="96"/>
      <c r="K311" s="53"/>
      <c r="L311" s="59">
        <f>IF(FluxoCaixa101315141921232528[[#This Row],[Entrada / Saída]]="Saída",FluxoCaixa101315141921232528[[#This Row],[R$ (Valores)]]*-1,FluxoCaixa101315141921232528[[#This Row],[R$ (Valores)]])</f>
        <v>0</v>
      </c>
    </row>
    <row r="312" spans="2:12">
      <c r="B312" s="42"/>
      <c r="C312" s="42"/>
      <c r="D312" s="4"/>
      <c r="I312" s="96"/>
      <c r="K312" s="53"/>
      <c r="L312" s="59">
        <f>IF(FluxoCaixa101315141921232528[[#This Row],[Entrada / Saída]]="Saída",FluxoCaixa101315141921232528[[#This Row],[R$ (Valores)]]*-1,FluxoCaixa101315141921232528[[#This Row],[R$ (Valores)]])</f>
        <v>0</v>
      </c>
    </row>
    <row r="313" spans="2:12">
      <c r="B313" s="42"/>
      <c r="C313" s="42"/>
      <c r="D313" s="4"/>
      <c r="I313" s="96"/>
      <c r="K313" s="53"/>
      <c r="L313" s="59">
        <f>IF(FluxoCaixa101315141921232528[[#This Row],[Entrada / Saída]]="Saída",FluxoCaixa101315141921232528[[#This Row],[R$ (Valores)]]*-1,FluxoCaixa101315141921232528[[#This Row],[R$ (Valores)]])</f>
        <v>0</v>
      </c>
    </row>
    <row r="314" spans="2:12">
      <c r="B314" s="42"/>
      <c r="C314" s="42"/>
      <c r="D314" s="4"/>
      <c r="I314" s="96"/>
      <c r="K314" s="53"/>
      <c r="L314" s="59">
        <f>IF(FluxoCaixa101315141921232528[[#This Row],[Entrada / Saída]]="Saída",FluxoCaixa101315141921232528[[#This Row],[R$ (Valores)]]*-1,FluxoCaixa101315141921232528[[#This Row],[R$ (Valores)]])</f>
        <v>0</v>
      </c>
    </row>
    <row r="315" spans="2:12">
      <c r="B315" s="42"/>
      <c r="C315" s="42"/>
      <c r="D315" s="4"/>
      <c r="I315" s="96"/>
      <c r="K315" s="53"/>
      <c r="L315" s="59">
        <f>IF(FluxoCaixa101315141921232528[[#This Row],[Entrada / Saída]]="Saída",FluxoCaixa101315141921232528[[#This Row],[R$ (Valores)]]*-1,FluxoCaixa101315141921232528[[#This Row],[R$ (Valores)]])</f>
        <v>0</v>
      </c>
    </row>
    <row r="316" spans="2:12">
      <c r="B316" s="42"/>
      <c r="C316" s="42"/>
      <c r="D316" s="4"/>
      <c r="I316" s="96"/>
      <c r="K316" s="53"/>
      <c r="L316" s="59">
        <f>IF(FluxoCaixa101315141921232528[[#This Row],[Entrada / Saída]]="Saída",FluxoCaixa101315141921232528[[#This Row],[R$ (Valores)]]*-1,FluxoCaixa101315141921232528[[#This Row],[R$ (Valores)]])</f>
        <v>0</v>
      </c>
    </row>
    <row r="317" spans="2:12">
      <c r="B317" s="42"/>
      <c r="C317" s="42"/>
      <c r="D317" s="4"/>
      <c r="I317" s="96"/>
      <c r="K317" s="53"/>
      <c r="L317" s="59">
        <f>IF(FluxoCaixa101315141921232528[[#This Row],[Entrada / Saída]]="Saída",FluxoCaixa101315141921232528[[#This Row],[R$ (Valores)]]*-1,FluxoCaixa101315141921232528[[#This Row],[R$ (Valores)]])</f>
        <v>0</v>
      </c>
    </row>
    <row r="318" spans="2:12">
      <c r="B318" s="42"/>
      <c r="C318" s="42"/>
      <c r="D318" s="4"/>
      <c r="I318" s="96"/>
      <c r="K318" s="53"/>
      <c r="L318" s="59">
        <f>IF(FluxoCaixa101315141921232528[[#This Row],[Entrada / Saída]]="Saída",FluxoCaixa101315141921232528[[#This Row],[R$ (Valores)]]*-1,FluxoCaixa101315141921232528[[#This Row],[R$ (Valores)]])</f>
        <v>0</v>
      </c>
    </row>
    <row r="319" spans="2:12">
      <c r="B319" s="42"/>
      <c r="C319" s="42"/>
      <c r="D319" s="4"/>
      <c r="I319" s="96"/>
      <c r="K319" s="53"/>
      <c r="L319" s="59">
        <f>IF(FluxoCaixa101315141921232528[[#This Row],[Entrada / Saída]]="Saída",FluxoCaixa101315141921232528[[#This Row],[R$ (Valores)]]*-1,FluxoCaixa101315141921232528[[#This Row],[R$ (Valores)]])</f>
        <v>0</v>
      </c>
    </row>
    <row r="320" spans="2:12">
      <c r="B320" s="42"/>
      <c r="C320" s="42"/>
      <c r="D320" s="4"/>
      <c r="I320" s="96"/>
      <c r="K320" s="53"/>
      <c r="L320" s="59">
        <f>IF(FluxoCaixa101315141921232528[[#This Row],[Entrada / Saída]]="Saída",FluxoCaixa101315141921232528[[#This Row],[R$ (Valores)]]*-1,FluxoCaixa101315141921232528[[#This Row],[R$ (Valores)]])</f>
        <v>0</v>
      </c>
    </row>
    <row r="321" spans="2:12">
      <c r="B321" s="42"/>
      <c r="C321" s="42"/>
      <c r="D321" s="4"/>
      <c r="I321" s="96"/>
      <c r="K321" s="53"/>
      <c r="L321" s="59">
        <f>IF(FluxoCaixa101315141921232528[[#This Row],[Entrada / Saída]]="Saída",FluxoCaixa101315141921232528[[#This Row],[R$ (Valores)]]*-1,FluxoCaixa101315141921232528[[#This Row],[R$ (Valores)]])</f>
        <v>0</v>
      </c>
    </row>
    <row r="322" spans="2:12">
      <c r="B322" s="42"/>
      <c r="C322" s="42"/>
      <c r="D322" s="4"/>
      <c r="I322" s="96"/>
      <c r="K322" s="53"/>
      <c r="L322" s="59">
        <f>IF(FluxoCaixa101315141921232528[[#This Row],[Entrada / Saída]]="Saída",FluxoCaixa101315141921232528[[#This Row],[R$ (Valores)]]*-1,FluxoCaixa101315141921232528[[#This Row],[R$ (Valores)]])</f>
        <v>0</v>
      </c>
    </row>
    <row r="323" spans="2:12">
      <c r="B323" s="42"/>
      <c r="C323" s="42"/>
      <c r="D323" s="4"/>
      <c r="I323" s="96"/>
      <c r="K323" s="53"/>
      <c r="L323" s="59">
        <f>IF(FluxoCaixa101315141921232528[[#This Row],[Entrada / Saída]]="Saída",FluxoCaixa101315141921232528[[#This Row],[R$ (Valores)]]*-1,FluxoCaixa101315141921232528[[#This Row],[R$ (Valores)]])</f>
        <v>0</v>
      </c>
    </row>
    <row r="324" spans="2:12">
      <c r="B324" s="42"/>
      <c r="C324" s="42"/>
      <c r="D324" s="4"/>
      <c r="I324" s="96"/>
      <c r="K324" s="53"/>
      <c r="L324" s="59">
        <f>IF(FluxoCaixa101315141921232528[[#This Row],[Entrada / Saída]]="Saída",FluxoCaixa101315141921232528[[#This Row],[R$ (Valores)]]*-1,FluxoCaixa101315141921232528[[#This Row],[R$ (Valores)]])</f>
        <v>0</v>
      </c>
    </row>
    <row r="325" spans="2:12">
      <c r="B325" s="42"/>
      <c r="C325" s="42"/>
      <c r="D325" s="4"/>
      <c r="I325" s="96"/>
      <c r="K325" s="53"/>
      <c r="L325" s="59">
        <f>IF(FluxoCaixa101315141921232528[[#This Row],[Entrada / Saída]]="Saída",FluxoCaixa101315141921232528[[#This Row],[R$ (Valores)]]*-1,FluxoCaixa101315141921232528[[#This Row],[R$ (Valores)]])</f>
        <v>0</v>
      </c>
    </row>
    <row r="326" spans="2:12">
      <c r="B326" s="42"/>
      <c r="C326" s="42"/>
      <c r="D326" s="4"/>
      <c r="I326" s="96"/>
      <c r="K326" s="53"/>
      <c r="L326" s="59">
        <f>IF(FluxoCaixa101315141921232528[[#This Row],[Entrada / Saída]]="Saída",FluxoCaixa101315141921232528[[#This Row],[R$ (Valores)]]*-1,FluxoCaixa101315141921232528[[#This Row],[R$ (Valores)]])</f>
        <v>0</v>
      </c>
    </row>
    <row r="327" spans="2:12">
      <c r="B327" s="42"/>
      <c r="C327" s="42"/>
      <c r="D327" s="4"/>
      <c r="I327" s="96"/>
      <c r="K327" s="53"/>
      <c r="L327" s="59">
        <f>IF(FluxoCaixa101315141921232528[[#This Row],[Entrada / Saída]]="Saída",FluxoCaixa101315141921232528[[#This Row],[R$ (Valores)]]*-1,FluxoCaixa101315141921232528[[#This Row],[R$ (Valores)]])</f>
        <v>0</v>
      </c>
    </row>
    <row r="328" spans="2:12">
      <c r="B328" s="42"/>
      <c r="C328" s="42"/>
      <c r="D328" s="4"/>
      <c r="I328" s="96"/>
      <c r="K328" s="53"/>
      <c r="L328" s="59">
        <f>IF(FluxoCaixa101315141921232528[[#This Row],[Entrada / Saída]]="Saída",FluxoCaixa101315141921232528[[#This Row],[R$ (Valores)]]*-1,FluxoCaixa101315141921232528[[#This Row],[R$ (Valores)]])</f>
        <v>0</v>
      </c>
    </row>
    <row r="329" spans="2:12">
      <c r="B329" s="42"/>
      <c r="C329" s="42"/>
      <c r="D329" s="4"/>
      <c r="I329" s="96"/>
      <c r="K329" s="53"/>
      <c r="L329" s="59">
        <f>IF(FluxoCaixa101315141921232528[[#This Row],[Entrada / Saída]]="Saída",FluxoCaixa101315141921232528[[#This Row],[R$ (Valores)]]*-1,FluxoCaixa101315141921232528[[#This Row],[R$ (Valores)]])</f>
        <v>0</v>
      </c>
    </row>
    <row r="330" spans="2:12">
      <c r="B330" s="42"/>
      <c r="C330" s="42"/>
      <c r="D330" s="4"/>
      <c r="I330" s="96"/>
      <c r="K330" s="53"/>
      <c r="L330" s="59">
        <f>IF(FluxoCaixa101315141921232528[[#This Row],[Entrada / Saída]]="Saída",FluxoCaixa101315141921232528[[#This Row],[R$ (Valores)]]*-1,FluxoCaixa101315141921232528[[#This Row],[R$ (Valores)]])</f>
        <v>0</v>
      </c>
    </row>
    <row r="331" spans="2:12">
      <c r="B331" s="42"/>
      <c r="C331" s="42"/>
      <c r="D331" s="4"/>
      <c r="I331" s="96"/>
      <c r="K331" s="53"/>
      <c r="L331" s="59">
        <f>IF(FluxoCaixa101315141921232528[[#This Row],[Entrada / Saída]]="Saída",FluxoCaixa101315141921232528[[#This Row],[R$ (Valores)]]*-1,FluxoCaixa101315141921232528[[#This Row],[R$ (Valores)]])</f>
        <v>0</v>
      </c>
    </row>
    <row r="332" spans="2:12">
      <c r="B332" s="42"/>
      <c r="C332" s="42"/>
      <c r="D332" s="4"/>
      <c r="I332" s="96"/>
      <c r="K332" s="53"/>
      <c r="L332" s="59">
        <f>IF(FluxoCaixa101315141921232528[[#This Row],[Entrada / Saída]]="Saída",FluxoCaixa101315141921232528[[#This Row],[R$ (Valores)]]*-1,FluxoCaixa101315141921232528[[#This Row],[R$ (Valores)]])</f>
        <v>0</v>
      </c>
    </row>
    <row r="333" spans="2:12">
      <c r="B333" s="42"/>
      <c r="C333" s="42"/>
      <c r="D333" s="4"/>
      <c r="I333" s="96"/>
      <c r="K333" s="53"/>
      <c r="L333" s="59">
        <f>IF(FluxoCaixa101315141921232528[[#This Row],[Entrada / Saída]]="Saída",FluxoCaixa101315141921232528[[#This Row],[R$ (Valores)]]*-1,FluxoCaixa101315141921232528[[#This Row],[R$ (Valores)]])</f>
        <v>0</v>
      </c>
    </row>
    <row r="334" spans="2:12">
      <c r="B334" s="42"/>
      <c r="C334" s="42"/>
      <c r="D334" s="4"/>
      <c r="I334" s="97"/>
      <c r="K334" s="53"/>
      <c r="L334" s="59">
        <f>IF(FluxoCaixa101315141921232528[[#This Row],[Entrada / Saída]]="Saída",FluxoCaixa101315141921232528[[#This Row],[R$ (Valores)]]*-1,FluxoCaixa101315141921232528[[#This Row],[R$ (Valores)]])</f>
        <v>0</v>
      </c>
    </row>
    <row r="335" spans="2:12">
      <c r="B335" s="42"/>
      <c r="C335" s="42"/>
      <c r="D335" s="4"/>
      <c r="I335" s="96"/>
      <c r="K335" s="53"/>
      <c r="L335" s="59">
        <f>IF(FluxoCaixa101315141921232528[[#This Row],[Entrada / Saída]]="Saída",FluxoCaixa101315141921232528[[#This Row],[R$ (Valores)]]*-1,FluxoCaixa101315141921232528[[#This Row],[R$ (Valores)]])</f>
        <v>0</v>
      </c>
    </row>
    <row r="336" spans="2:12">
      <c r="B336" s="42"/>
      <c r="C336" s="42"/>
      <c r="D336" s="4"/>
      <c r="I336" s="96"/>
      <c r="K336" s="53"/>
      <c r="L336" s="59">
        <f>IF(FluxoCaixa101315141921232528[[#This Row],[Entrada / Saída]]="Saída",FluxoCaixa101315141921232528[[#This Row],[R$ (Valores)]]*-1,FluxoCaixa101315141921232528[[#This Row],[R$ (Valores)]])</f>
        <v>0</v>
      </c>
    </row>
    <row r="337" spans="2:12">
      <c r="B337" s="42"/>
      <c r="C337" s="42"/>
      <c r="D337" s="4"/>
      <c r="I337" s="96"/>
      <c r="K337" s="53"/>
      <c r="L337" s="59">
        <f>IF(FluxoCaixa101315141921232528[[#This Row],[Entrada / Saída]]="Saída",FluxoCaixa101315141921232528[[#This Row],[R$ (Valores)]]*-1,FluxoCaixa101315141921232528[[#This Row],[R$ (Valores)]])</f>
        <v>0</v>
      </c>
    </row>
    <row r="338" spans="2:12">
      <c r="B338" s="42"/>
      <c r="C338" s="42"/>
      <c r="D338" s="4"/>
      <c r="I338" s="96"/>
      <c r="K338" s="53"/>
      <c r="L338" s="59">
        <f>IF(FluxoCaixa101315141921232528[[#This Row],[Entrada / Saída]]="Saída",FluxoCaixa101315141921232528[[#This Row],[R$ (Valores)]]*-1,FluxoCaixa101315141921232528[[#This Row],[R$ (Valores)]])</f>
        <v>0</v>
      </c>
    </row>
    <row r="339" spans="2:12">
      <c r="B339" s="42"/>
      <c r="C339" s="42"/>
      <c r="D339" s="4"/>
      <c r="I339" s="96"/>
      <c r="K339" s="53"/>
      <c r="L339" s="59">
        <f>IF(FluxoCaixa101315141921232528[[#This Row],[Entrada / Saída]]="Saída",FluxoCaixa101315141921232528[[#This Row],[R$ (Valores)]]*-1,FluxoCaixa101315141921232528[[#This Row],[R$ (Valores)]])</f>
        <v>0</v>
      </c>
    </row>
    <row r="340" spans="2:12">
      <c r="B340" s="42"/>
      <c r="C340" s="42"/>
      <c r="D340" s="4"/>
      <c r="I340" s="96"/>
      <c r="K340" s="53"/>
      <c r="L340" s="59">
        <f>IF(FluxoCaixa101315141921232528[[#This Row],[Entrada / Saída]]="Saída",FluxoCaixa101315141921232528[[#This Row],[R$ (Valores)]]*-1,FluxoCaixa101315141921232528[[#This Row],[R$ (Valores)]])</f>
        <v>0</v>
      </c>
    </row>
    <row r="341" spans="2:12">
      <c r="B341" s="42"/>
      <c r="C341" s="42"/>
      <c r="D341" s="4"/>
      <c r="I341" s="96"/>
      <c r="K341" s="53"/>
      <c r="L341" s="59">
        <f>IF(FluxoCaixa101315141921232528[[#This Row],[Entrada / Saída]]="Saída",FluxoCaixa101315141921232528[[#This Row],[R$ (Valores)]]*-1,FluxoCaixa101315141921232528[[#This Row],[R$ (Valores)]])</f>
        <v>0</v>
      </c>
    </row>
    <row r="342" spans="2:12">
      <c r="B342" s="42"/>
      <c r="C342" s="42"/>
      <c r="D342" s="4"/>
      <c r="I342" s="96"/>
      <c r="K342" s="53"/>
      <c r="L342" s="59">
        <f>IF(FluxoCaixa101315141921232528[[#This Row],[Entrada / Saída]]="Saída",FluxoCaixa101315141921232528[[#This Row],[R$ (Valores)]]*-1,FluxoCaixa101315141921232528[[#This Row],[R$ (Valores)]])</f>
        <v>0</v>
      </c>
    </row>
    <row r="343" spans="2:12">
      <c r="B343" s="42"/>
      <c r="C343" s="42"/>
      <c r="D343" s="4"/>
      <c r="I343" s="96"/>
      <c r="K343" s="53"/>
      <c r="L343" s="59">
        <f>IF(FluxoCaixa101315141921232528[[#This Row],[Entrada / Saída]]="Saída",FluxoCaixa101315141921232528[[#This Row],[R$ (Valores)]]*-1,FluxoCaixa101315141921232528[[#This Row],[R$ (Valores)]])</f>
        <v>0</v>
      </c>
    </row>
    <row r="344" spans="2:12">
      <c r="B344" s="42"/>
      <c r="C344" s="42"/>
      <c r="D344" s="4"/>
      <c r="I344" s="96"/>
      <c r="K344" s="53"/>
      <c r="L344" s="59">
        <f>IF(FluxoCaixa101315141921232528[[#This Row],[Entrada / Saída]]="Saída",FluxoCaixa101315141921232528[[#This Row],[R$ (Valores)]]*-1,FluxoCaixa101315141921232528[[#This Row],[R$ (Valores)]])</f>
        <v>0</v>
      </c>
    </row>
    <row r="345" spans="2:12">
      <c r="B345" s="42"/>
      <c r="C345" s="42"/>
      <c r="D345" s="4"/>
      <c r="I345" s="96"/>
      <c r="K345" s="53"/>
      <c r="L345" s="59">
        <f>IF(FluxoCaixa101315141921232528[[#This Row],[Entrada / Saída]]="Saída",FluxoCaixa101315141921232528[[#This Row],[R$ (Valores)]]*-1,FluxoCaixa101315141921232528[[#This Row],[R$ (Valores)]])</f>
        <v>0</v>
      </c>
    </row>
    <row r="346" spans="2:12">
      <c r="B346" s="42"/>
      <c r="C346" s="42"/>
      <c r="D346" s="4"/>
      <c r="I346" s="96"/>
      <c r="K346" s="53"/>
      <c r="L346" s="59">
        <f>IF(FluxoCaixa101315141921232528[[#This Row],[Entrada / Saída]]="Saída",FluxoCaixa101315141921232528[[#This Row],[R$ (Valores)]]*-1,FluxoCaixa101315141921232528[[#This Row],[R$ (Valores)]])</f>
        <v>0</v>
      </c>
    </row>
    <row r="347" spans="2:12">
      <c r="B347" s="42"/>
      <c r="C347" s="42"/>
      <c r="D347" s="4"/>
      <c r="I347" s="96"/>
      <c r="K347" s="53"/>
      <c r="L347" s="59">
        <f>IF(FluxoCaixa101315141921232528[[#This Row],[Entrada / Saída]]="Saída",FluxoCaixa101315141921232528[[#This Row],[R$ (Valores)]]*-1,FluxoCaixa101315141921232528[[#This Row],[R$ (Valores)]])</f>
        <v>0</v>
      </c>
    </row>
    <row r="348" spans="2:12">
      <c r="B348" s="42"/>
      <c r="C348" s="42"/>
      <c r="D348" s="4"/>
      <c r="I348" s="96"/>
      <c r="K348" s="53"/>
      <c r="L348" s="59">
        <f>IF(FluxoCaixa101315141921232528[[#This Row],[Entrada / Saída]]="Saída",FluxoCaixa101315141921232528[[#This Row],[R$ (Valores)]]*-1,FluxoCaixa101315141921232528[[#This Row],[R$ (Valores)]])</f>
        <v>0</v>
      </c>
    </row>
    <row r="349" spans="2:12">
      <c r="B349" s="42"/>
      <c r="C349" s="42"/>
      <c r="D349" s="4"/>
      <c r="I349" s="96"/>
      <c r="K349" s="53"/>
      <c r="L349" s="59">
        <f>IF(FluxoCaixa101315141921232528[[#This Row],[Entrada / Saída]]="Saída",FluxoCaixa101315141921232528[[#This Row],[R$ (Valores)]]*-1,FluxoCaixa101315141921232528[[#This Row],[R$ (Valores)]])</f>
        <v>0</v>
      </c>
    </row>
    <row r="350" spans="2:12">
      <c r="B350" s="42"/>
      <c r="C350" s="42"/>
      <c r="D350" s="4"/>
      <c r="I350" s="96"/>
      <c r="K350" s="53"/>
      <c r="L350" s="59">
        <f>IF(FluxoCaixa101315141921232528[[#This Row],[Entrada / Saída]]="Saída",FluxoCaixa101315141921232528[[#This Row],[R$ (Valores)]]*-1,FluxoCaixa101315141921232528[[#This Row],[R$ (Valores)]])</f>
        <v>0</v>
      </c>
    </row>
    <row r="351" spans="2:12">
      <c r="B351" s="42"/>
      <c r="C351" s="42"/>
      <c r="D351" s="4"/>
      <c r="I351" s="96"/>
      <c r="K351" s="53"/>
      <c r="L351" s="59">
        <f>IF(FluxoCaixa101315141921232528[[#This Row],[Entrada / Saída]]="Saída",FluxoCaixa101315141921232528[[#This Row],[R$ (Valores)]]*-1,FluxoCaixa101315141921232528[[#This Row],[R$ (Valores)]])</f>
        <v>0</v>
      </c>
    </row>
    <row r="352" spans="2:12">
      <c r="B352" s="42"/>
      <c r="C352" s="42"/>
      <c r="D352" s="4"/>
      <c r="I352" s="96"/>
      <c r="K352" s="53"/>
      <c r="L352" s="59">
        <f>IF(FluxoCaixa101315141921232528[[#This Row],[Entrada / Saída]]="Saída",FluxoCaixa101315141921232528[[#This Row],[R$ (Valores)]]*-1,FluxoCaixa101315141921232528[[#This Row],[R$ (Valores)]])</f>
        <v>0</v>
      </c>
    </row>
    <row r="353" spans="2:12">
      <c r="B353" s="42"/>
      <c r="C353" s="42"/>
      <c r="D353" s="4"/>
      <c r="I353" s="96"/>
      <c r="K353" s="53"/>
      <c r="L353" s="59">
        <f>IF(FluxoCaixa101315141921232528[[#This Row],[Entrada / Saída]]="Saída",FluxoCaixa101315141921232528[[#This Row],[R$ (Valores)]]*-1,FluxoCaixa101315141921232528[[#This Row],[R$ (Valores)]])</f>
        <v>0</v>
      </c>
    </row>
    <row r="354" spans="2:12">
      <c r="B354" s="42"/>
      <c r="C354" s="42"/>
      <c r="D354" s="4"/>
      <c r="I354" s="96"/>
      <c r="K354" s="53"/>
      <c r="L354" s="59">
        <f>IF(FluxoCaixa101315141921232528[[#This Row],[Entrada / Saída]]="Saída",FluxoCaixa101315141921232528[[#This Row],[R$ (Valores)]]*-1,FluxoCaixa101315141921232528[[#This Row],[R$ (Valores)]])</f>
        <v>0</v>
      </c>
    </row>
    <row r="355" spans="2:12">
      <c r="B355" s="42"/>
      <c r="C355" s="42"/>
      <c r="D355" s="4"/>
      <c r="I355" s="96"/>
      <c r="K355" s="53"/>
      <c r="L355" s="59">
        <f>IF(FluxoCaixa101315141921232528[[#This Row],[Entrada / Saída]]="Saída",FluxoCaixa101315141921232528[[#This Row],[R$ (Valores)]]*-1,FluxoCaixa101315141921232528[[#This Row],[R$ (Valores)]])</f>
        <v>0</v>
      </c>
    </row>
    <row r="356" spans="2:12">
      <c r="B356" s="42"/>
      <c r="C356" s="42"/>
      <c r="D356" s="4"/>
      <c r="I356" s="96"/>
      <c r="K356" s="53"/>
      <c r="L356" s="59">
        <f>IF(FluxoCaixa101315141921232528[[#This Row],[Entrada / Saída]]="Saída",FluxoCaixa101315141921232528[[#This Row],[R$ (Valores)]]*-1,FluxoCaixa101315141921232528[[#This Row],[R$ (Valores)]])</f>
        <v>0</v>
      </c>
    </row>
    <row r="357" spans="2:12">
      <c r="B357" s="42"/>
      <c r="C357" s="42"/>
      <c r="D357" s="4"/>
      <c r="I357" s="96"/>
      <c r="K357" s="53"/>
      <c r="L357" s="59">
        <f>IF(FluxoCaixa101315141921232528[[#This Row],[Entrada / Saída]]="Saída",FluxoCaixa101315141921232528[[#This Row],[R$ (Valores)]]*-1,FluxoCaixa101315141921232528[[#This Row],[R$ (Valores)]])</f>
        <v>0</v>
      </c>
    </row>
    <row r="358" spans="2:12">
      <c r="B358" s="42"/>
      <c r="C358" s="42"/>
      <c r="D358" s="4"/>
      <c r="I358" s="96"/>
      <c r="K358" s="53"/>
      <c r="L358" s="59">
        <f>IF(FluxoCaixa101315141921232528[[#This Row],[Entrada / Saída]]="Saída",FluxoCaixa101315141921232528[[#This Row],[R$ (Valores)]]*-1,FluxoCaixa101315141921232528[[#This Row],[R$ (Valores)]])</f>
        <v>0</v>
      </c>
    </row>
    <row r="359" spans="2:12">
      <c r="B359" s="42"/>
      <c r="C359" s="42"/>
      <c r="D359" s="4"/>
      <c r="I359" s="96"/>
      <c r="K359" s="53"/>
      <c r="L359" s="59">
        <f>IF(FluxoCaixa101315141921232528[[#This Row],[Entrada / Saída]]="Saída",FluxoCaixa101315141921232528[[#This Row],[R$ (Valores)]]*-1,FluxoCaixa101315141921232528[[#This Row],[R$ (Valores)]])</f>
        <v>0</v>
      </c>
    </row>
    <row r="360" spans="2:12">
      <c r="B360" s="42"/>
      <c r="C360" s="42"/>
      <c r="D360" s="4"/>
      <c r="I360" s="96"/>
      <c r="K360" s="53"/>
      <c r="L360" s="59">
        <f>IF(FluxoCaixa101315141921232528[[#This Row],[Entrada / Saída]]="Saída",FluxoCaixa101315141921232528[[#This Row],[R$ (Valores)]]*-1,FluxoCaixa101315141921232528[[#This Row],[R$ (Valores)]])</f>
        <v>0</v>
      </c>
    </row>
    <row r="361" spans="2:12">
      <c r="B361" s="42"/>
      <c r="C361" s="42"/>
      <c r="D361" s="4"/>
      <c r="I361" s="96"/>
      <c r="K361" s="53"/>
      <c r="L361" s="59">
        <f>IF(FluxoCaixa101315141921232528[[#This Row],[Entrada / Saída]]="Saída",FluxoCaixa101315141921232528[[#This Row],[R$ (Valores)]]*-1,FluxoCaixa101315141921232528[[#This Row],[R$ (Valores)]])</f>
        <v>0</v>
      </c>
    </row>
    <row r="362" spans="2:12">
      <c r="B362" s="42"/>
      <c r="C362" s="42"/>
      <c r="D362" s="4"/>
      <c r="I362" s="96"/>
      <c r="K362" s="53"/>
      <c r="L362" s="59">
        <f>IF(FluxoCaixa101315141921232528[[#This Row],[Entrada / Saída]]="Saída",FluxoCaixa101315141921232528[[#This Row],[R$ (Valores)]]*-1,FluxoCaixa101315141921232528[[#This Row],[R$ (Valores)]])</f>
        <v>0</v>
      </c>
    </row>
    <row r="363" spans="2:12">
      <c r="B363" s="42"/>
      <c r="C363" s="42"/>
      <c r="D363" s="4"/>
      <c r="I363" s="96"/>
      <c r="K363" s="53"/>
      <c r="L363" s="59">
        <f>IF(FluxoCaixa101315141921232528[[#This Row],[Entrada / Saída]]="Saída",FluxoCaixa101315141921232528[[#This Row],[R$ (Valores)]]*-1,FluxoCaixa101315141921232528[[#This Row],[R$ (Valores)]])</f>
        <v>0</v>
      </c>
    </row>
    <row r="364" spans="2:12">
      <c r="B364" s="42"/>
      <c r="C364" s="42"/>
      <c r="D364" s="4"/>
      <c r="I364" s="96"/>
      <c r="K364" s="53"/>
      <c r="L364" s="59">
        <f>IF(FluxoCaixa101315141921232528[[#This Row],[Entrada / Saída]]="Saída",FluxoCaixa101315141921232528[[#This Row],[R$ (Valores)]]*-1,FluxoCaixa101315141921232528[[#This Row],[R$ (Valores)]])</f>
        <v>0</v>
      </c>
    </row>
    <row r="365" spans="2:12">
      <c r="B365" s="42"/>
      <c r="C365" s="42"/>
      <c r="D365" s="4"/>
      <c r="I365" s="96"/>
      <c r="K365" s="53"/>
      <c r="L365" s="59">
        <f>IF(FluxoCaixa101315141921232528[[#This Row],[Entrada / Saída]]="Saída",FluxoCaixa101315141921232528[[#This Row],[R$ (Valores)]]*-1,FluxoCaixa101315141921232528[[#This Row],[R$ (Valores)]])</f>
        <v>0</v>
      </c>
    </row>
    <row r="366" spans="2:12">
      <c r="B366" s="42"/>
      <c r="C366" s="42"/>
      <c r="D366" s="4"/>
      <c r="I366" s="96"/>
      <c r="K366" s="53"/>
      <c r="L366" s="59">
        <f>IF(FluxoCaixa101315141921232528[[#This Row],[Entrada / Saída]]="Saída",FluxoCaixa101315141921232528[[#This Row],[R$ (Valores)]]*-1,FluxoCaixa101315141921232528[[#This Row],[R$ (Valores)]])</f>
        <v>0</v>
      </c>
    </row>
    <row r="367" spans="2:12">
      <c r="B367" s="42"/>
      <c r="C367" s="42"/>
      <c r="D367" s="4"/>
      <c r="I367" s="96"/>
      <c r="K367" s="53"/>
      <c r="L367" s="59">
        <f>IF(FluxoCaixa101315141921232528[[#This Row],[Entrada / Saída]]="Saída",FluxoCaixa101315141921232528[[#This Row],[R$ (Valores)]]*-1,FluxoCaixa101315141921232528[[#This Row],[R$ (Valores)]])</f>
        <v>0</v>
      </c>
    </row>
    <row r="368" spans="2:12">
      <c r="B368" s="42"/>
      <c r="C368" s="42"/>
      <c r="D368" s="4"/>
      <c r="I368" s="96"/>
      <c r="K368" s="53"/>
      <c r="L368" s="59">
        <f>IF(FluxoCaixa101315141921232528[[#This Row],[Entrada / Saída]]="Saída",FluxoCaixa101315141921232528[[#This Row],[R$ (Valores)]]*-1,FluxoCaixa101315141921232528[[#This Row],[R$ (Valores)]])</f>
        <v>0</v>
      </c>
    </row>
    <row r="369" spans="2:12">
      <c r="B369" s="42"/>
      <c r="C369" s="42"/>
      <c r="D369" s="4"/>
      <c r="I369" s="96"/>
      <c r="K369" s="53"/>
      <c r="L369" s="59">
        <f>IF(FluxoCaixa101315141921232528[[#This Row],[Entrada / Saída]]="Saída",FluxoCaixa101315141921232528[[#This Row],[R$ (Valores)]]*-1,FluxoCaixa101315141921232528[[#This Row],[R$ (Valores)]])</f>
        <v>0</v>
      </c>
    </row>
    <row r="370" spans="2:12">
      <c r="B370" s="42"/>
      <c r="C370" s="42"/>
      <c r="D370" s="4"/>
      <c r="I370" s="96"/>
      <c r="K370" s="53"/>
      <c r="L370" s="59">
        <f>IF(FluxoCaixa101315141921232528[[#This Row],[Entrada / Saída]]="Saída",FluxoCaixa101315141921232528[[#This Row],[R$ (Valores)]]*-1,FluxoCaixa101315141921232528[[#This Row],[R$ (Valores)]])</f>
        <v>0</v>
      </c>
    </row>
    <row r="371" spans="2:12">
      <c r="B371" s="42"/>
      <c r="C371" s="42"/>
      <c r="D371" s="4"/>
      <c r="I371" s="96"/>
      <c r="K371" s="53"/>
      <c r="L371" s="59">
        <f>IF(FluxoCaixa101315141921232528[[#This Row],[Entrada / Saída]]="Saída",FluxoCaixa101315141921232528[[#This Row],[R$ (Valores)]]*-1,FluxoCaixa101315141921232528[[#This Row],[R$ (Valores)]])</f>
        <v>0</v>
      </c>
    </row>
    <row r="372" spans="2:12">
      <c r="B372" s="42"/>
      <c r="C372" s="42"/>
      <c r="D372" s="4"/>
      <c r="I372" s="96"/>
      <c r="K372" s="53"/>
      <c r="L372" s="59">
        <f>IF(FluxoCaixa101315141921232528[[#This Row],[Entrada / Saída]]="Saída",FluxoCaixa101315141921232528[[#This Row],[R$ (Valores)]]*-1,FluxoCaixa101315141921232528[[#This Row],[R$ (Valores)]])</f>
        <v>0</v>
      </c>
    </row>
    <row r="373" spans="2:12">
      <c r="B373" s="42"/>
      <c r="C373" s="42"/>
      <c r="D373" s="4"/>
      <c r="I373" s="96"/>
      <c r="K373" s="53"/>
      <c r="L373" s="59">
        <f>IF(FluxoCaixa101315141921232528[[#This Row],[Entrada / Saída]]="Saída",FluxoCaixa101315141921232528[[#This Row],[R$ (Valores)]]*-1,FluxoCaixa101315141921232528[[#This Row],[R$ (Valores)]])</f>
        <v>0</v>
      </c>
    </row>
    <row r="374" spans="2:12">
      <c r="B374" s="42"/>
      <c r="C374" s="42"/>
      <c r="D374" s="4"/>
      <c r="I374" s="96"/>
      <c r="K374" s="53"/>
      <c r="L374" s="59">
        <f>IF(FluxoCaixa101315141921232528[[#This Row],[Entrada / Saída]]="Saída",FluxoCaixa101315141921232528[[#This Row],[R$ (Valores)]]*-1,FluxoCaixa101315141921232528[[#This Row],[R$ (Valores)]])</f>
        <v>0</v>
      </c>
    </row>
    <row r="375" spans="2:12">
      <c r="B375" s="42"/>
      <c r="C375" s="42"/>
      <c r="D375" s="4"/>
      <c r="I375" s="96"/>
      <c r="K375" s="53"/>
      <c r="L375" s="59">
        <f>IF(FluxoCaixa101315141921232528[[#This Row],[Entrada / Saída]]="Saída",FluxoCaixa101315141921232528[[#This Row],[R$ (Valores)]]*-1,FluxoCaixa101315141921232528[[#This Row],[R$ (Valores)]])</f>
        <v>0</v>
      </c>
    </row>
    <row r="376" spans="2:12">
      <c r="B376" s="42"/>
      <c r="C376" s="42"/>
      <c r="D376" s="4"/>
      <c r="I376" s="96"/>
      <c r="K376" s="53"/>
      <c r="L376" s="59">
        <f>IF(FluxoCaixa101315141921232528[[#This Row],[Entrada / Saída]]="Saída",FluxoCaixa101315141921232528[[#This Row],[R$ (Valores)]]*-1,FluxoCaixa101315141921232528[[#This Row],[R$ (Valores)]])</f>
        <v>0</v>
      </c>
    </row>
    <row r="377" spans="2:12">
      <c r="B377" s="42"/>
      <c r="C377" s="42"/>
      <c r="D377" s="4"/>
      <c r="I377" s="96"/>
      <c r="K377" s="53"/>
      <c r="L377" s="59">
        <f>IF(FluxoCaixa101315141921232528[[#This Row],[Entrada / Saída]]="Saída",FluxoCaixa101315141921232528[[#This Row],[R$ (Valores)]]*-1,FluxoCaixa101315141921232528[[#This Row],[R$ (Valores)]])</f>
        <v>0</v>
      </c>
    </row>
    <row r="378" spans="2:12">
      <c r="B378" s="42"/>
      <c r="C378" s="42"/>
      <c r="D378" s="4"/>
      <c r="I378" s="96"/>
      <c r="K378" s="53"/>
      <c r="L378" s="59">
        <f>IF(FluxoCaixa101315141921232528[[#This Row],[Entrada / Saída]]="Saída",FluxoCaixa101315141921232528[[#This Row],[R$ (Valores)]]*-1,FluxoCaixa101315141921232528[[#This Row],[R$ (Valores)]])</f>
        <v>0</v>
      </c>
    </row>
    <row r="379" spans="2:12">
      <c r="B379" s="42"/>
      <c r="C379" s="42"/>
      <c r="D379" s="4"/>
      <c r="I379" s="96"/>
      <c r="K379" s="53"/>
      <c r="L379" s="59">
        <f>IF(FluxoCaixa101315141921232528[[#This Row],[Entrada / Saída]]="Saída",FluxoCaixa101315141921232528[[#This Row],[R$ (Valores)]]*-1,FluxoCaixa101315141921232528[[#This Row],[R$ (Valores)]])</f>
        <v>0</v>
      </c>
    </row>
    <row r="380" spans="2:12">
      <c r="B380" s="42"/>
      <c r="C380" s="42"/>
      <c r="D380" s="4"/>
      <c r="I380" s="96"/>
      <c r="K380" s="53"/>
      <c r="L380" s="59">
        <f>IF(FluxoCaixa101315141921232528[[#This Row],[Entrada / Saída]]="Saída",FluxoCaixa101315141921232528[[#This Row],[R$ (Valores)]]*-1,FluxoCaixa101315141921232528[[#This Row],[R$ (Valores)]])</f>
        <v>0</v>
      </c>
    </row>
    <row r="381" spans="2:12">
      <c r="B381" s="42"/>
      <c r="C381" s="42"/>
      <c r="D381" s="4"/>
      <c r="I381" s="96"/>
      <c r="K381" s="53"/>
      <c r="L381" s="59">
        <f>IF(FluxoCaixa101315141921232528[[#This Row],[Entrada / Saída]]="Saída",FluxoCaixa101315141921232528[[#This Row],[R$ (Valores)]]*-1,FluxoCaixa101315141921232528[[#This Row],[R$ (Valores)]])</f>
        <v>0</v>
      </c>
    </row>
    <row r="382" spans="2:12">
      <c r="B382" s="42"/>
      <c r="C382" s="42"/>
      <c r="D382" s="4"/>
      <c r="I382" s="96"/>
      <c r="K382" s="53"/>
      <c r="L382" s="59">
        <f>IF(FluxoCaixa101315141921232528[[#This Row],[Entrada / Saída]]="Saída",FluxoCaixa101315141921232528[[#This Row],[R$ (Valores)]]*-1,FluxoCaixa101315141921232528[[#This Row],[R$ (Valores)]])</f>
        <v>0</v>
      </c>
    </row>
    <row r="383" spans="2:12">
      <c r="B383" s="42"/>
      <c r="C383" s="42"/>
      <c r="D383" s="4"/>
      <c r="I383" s="96"/>
      <c r="K383" s="53"/>
      <c r="L383" s="59">
        <f>IF(FluxoCaixa101315141921232528[[#This Row],[Entrada / Saída]]="Saída",FluxoCaixa101315141921232528[[#This Row],[R$ (Valores)]]*-1,FluxoCaixa101315141921232528[[#This Row],[R$ (Valores)]])</f>
        <v>0</v>
      </c>
    </row>
    <row r="384" spans="2:12">
      <c r="B384" s="42"/>
      <c r="C384" s="42"/>
      <c r="D384" s="4"/>
      <c r="I384" s="96"/>
      <c r="K384" s="53"/>
      <c r="L384" s="59">
        <f>IF(FluxoCaixa101315141921232528[[#This Row],[Entrada / Saída]]="Saída",FluxoCaixa101315141921232528[[#This Row],[R$ (Valores)]]*-1,FluxoCaixa101315141921232528[[#This Row],[R$ (Valores)]])</f>
        <v>0</v>
      </c>
    </row>
    <row r="385" spans="2:12">
      <c r="B385" s="42"/>
      <c r="C385" s="42"/>
      <c r="D385" s="4"/>
      <c r="I385" s="96"/>
      <c r="K385" s="53"/>
      <c r="L385" s="59">
        <f>IF(FluxoCaixa101315141921232528[[#This Row],[Entrada / Saída]]="Saída",FluxoCaixa101315141921232528[[#This Row],[R$ (Valores)]]*-1,FluxoCaixa101315141921232528[[#This Row],[R$ (Valores)]])</f>
        <v>0</v>
      </c>
    </row>
    <row r="386" spans="2:12">
      <c r="B386" s="42"/>
      <c r="C386" s="42"/>
      <c r="D386" s="4"/>
      <c r="I386" s="96"/>
      <c r="K386" s="53"/>
      <c r="L386" s="59">
        <f>IF(FluxoCaixa101315141921232528[[#This Row],[Entrada / Saída]]="Saída",FluxoCaixa101315141921232528[[#This Row],[R$ (Valores)]]*-1,FluxoCaixa101315141921232528[[#This Row],[R$ (Valores)]])</f>
        <v>0</v>
      </c>
    </row>
    <row r="387" spans="2:12">
      <c r="B387" s="42"/>
      <c r="C387" s="42"/>
      <c r="D387" s="4"/>
      <c r="I387" s="96"/>
      <c r="K387" s="53"/>
      <c r="L387" s="59">
        <f>IF(FluxoCaixa101315141921232528[[#This Row],[Entrada / Saída]]="Saída",FluxoCaixa101315141921232528[[#This Row],[R$ (Valores)]]*-1,FluxoCaixa101315141921232528[[#This Row],[R$ (Valores)]])</f>
        <v>0</v>
      </c>
    </row>
    <row r="388" spans="2:12">
      <c r="B388" s="42"/>
      <c r="C388" s="42"/>
      <c r="D388" s="4"/>
      <c r="I388" s="96"/>
      <c r="K388" s="53"/>
      <c r="L388" s="59">
        <f>IF(FluxoCaixa101315141921232528[[#This Row],[Entrada / Saída]]="Saída",FluxoCaixa101315141921232528[[#This Row],[R$ (Valores)]]*-1,FluxoCaixa101315141921232528[[#This Row],[R$ (Valores)]])</f>
        <v>0</v>
      </c>
    </row>
    <row r="389" spans="2:12">
      <c r="B389" s="42"/>
      <c r="C389" s="42"/>
      <c r="D389" s="4"/>
      <c r="I389" s="96"/>
      <c r="K389" s="53"/>
      <c r="L389" s="59">
        <f>IF(FluxoCaixa101315141921232528[[#This Row],[Entrada / Saída]]="Saída",FluxoCaixa101315141921232528[[#This Row],[R$ (Valores)]]*-1,FluxoCaixa101315141921232528[[#This Row],[R$ (Valores)]])</f>
        <v>0</v>
      </c>
    </row>
    <row r="390" spans="2:12">
      <c r="B390" s="42"/>
      <c r="C390" s="42"/>
      <c r="D390" s="4"/>
      <c r="I390" s="96"/>
      <c r="K390" s="53"/>
      <c r="L390" s="59">
        <f>IF(FluxoCaixa101315141921232528[[#This Row],[Entrada / Saída]]="Saída",FluxoCaixa101315141921232528[[#This Row],[R$ (Valores)]]*-1,FluxoCaixa101315141921232528[[#This Row],[R$ (Valores)]])</f>
        <v>0</v>
      </c>
    </row>
    <row r="391" spans="2:12">
      <c r="B391" s="42"/>
      <c r="C391" s="42"/>
      <c r="D391" s="4"/>
      <c r="I391" s="96"/>
      <c r="K391" s="53"/>
      <c r="L391" s="59">
        <f>IF(FluxoCaixa101315141921232528[[#This Row],[Entrada / Saída]]="Saída",FluxoCaixa101315141921232528[[#This Row],[R$ (Valores)]]*-1,FluxoCaixa101315141921232528[[#This Row],[R$ (Valores)]])</f>
        <v>0</v>
      </c>
    </row>
    <row r="392" spans="2:12">
      <c r="B392" s="42"/>
      <c r="C392" s="42"/>
      <c r="D392" s="4"/>
      <c r="I392" s="96"/>
      <c r="K392" s="53"/>
      <c r="L392" s="59">
        <f>IF(FluxoCaixa101315141921232528[[#This Row],[Entrada / Saída]]="Saída",FluxoCaixa101315141921232528[[#This Row],[R$ (Valores)]]*-1,FluxoCaixa101315141921232528[[#This Row],[R$ (Valores)]])</f>
        <v>0</v>
      </c>
    </row>
    <row r="393" spans="2:12">
      <c r="B393" s="42"/>
      <c r="C393" s="42"/>
      <c r="D393" s="4"/>
      <c r="I393" s="96"/>
      <c r="K393" s="53"/>
      <c r="L393" s="59">
        <f>IF(FluxoCaixa101315141921232528[[#This Row],[Entrada / Saída]]="Saída",FluxoCaixa101315141921232528[[#This Row],[R$ (Valores)]]*-1,FluxoCaixa101315141921232528[[#This Row],[R$ (Valores)]])</f>
        <v>0</v>
      </c>
    </row>
    <row r="394" spans="2:12">
      <c r="B394" s="42"/>
      <c r="C394" s="42"/>
      <c r="D394" s="4"/>
      <c r="I394" s="96"/>
      <c r="K394" s="53"/>
      <c r="L394" s="59">
        <f>IF(FluxoCaixa101315141921232528[[#This Row],[Entrada / Saída]]="Saída",FluxoCaixa101315141921232528[[#This Row],[R$ (Valores)]]*-1,FluxoCaixa101315141921232528[[#This Row],[R$ (Valores)]])</f>
        <v>0</v>
      </c>
    </row>
    <row r="395" spans="2:12">
      <c r="B395" s="42"/>
      <c r="C395" s="42"/>
      <c r="D395" s="4"/>
      <c r="I395" s="96"/>
      <c r="K395" s="53"/>
      <c r="L395" s="59">
        <f>IF(FluxoCaixa101315141921232528[[#This Row],[Entrada / Saída]]="Saída",FluxoCaixa101315141921232528[[#This Row],[R$ (Valores)]]*-1,FluxoCaixa101315141921232528[[#This Row],[R$ (Valores)]])</f>
        <v>0</v>
      </c>
    </row>
    <row r="396" spans="2:12">
      <c r="B396" s="42"/>
      <c r="C396" s="42"/>
      <c r="D396" s="4"/>
      <c r="I396" s="96"/>
      <c r="K396" s="53"/>
      <c r="L396" s="59">
        <f>IF(FluxoCaixa101315141921232528[[#This Row],[Entrada / Saída]]="Saída",FluxoCaixa101315141921232528[[#This Row],[R$ (Valores)]]*-1,FluxoCaixa101315141921232528[[#This Row],[R$ (Valores)]])</f>
        <v>0</v>
      </c>
    </row>
    <row r="397" spans="2:12">
      <c r="B397" s="42"/>
      <c r="C397" s="42"/>
      <c r="D397" s="4"/>
      <c r="I397" s="96"/>
      <c r="K397" s="53"/>
      <c r="L397" s="59">
        <f>IF(FluxoCaixa101315141921232528[[#This Row],[Entrada / Saída]]="Saída",FluxoCaixa101315141921232528[[#This Row],[R$ (Valores)]]*-1,FluxoCaixa101315141921232528[[#This Row],[R$ (Valores)]])</f>
        <v>0</v>
      </c>
    </row>
    <row r="398" spans="2:12">
      <c r="B398" s="42"/>
      <c r="C398" s="42"/>
      <c r="D398" s="4"/>
      <c r="I398" s="96"/>
      <c r="K398" s="53"/>
      <c r="L398" s="59">
        <f>IF(FluxoCaixa101315141921232528[[#This Row],[Entrada / Saída]]="Saída",FluxoCaixa101315141921232528[[#This Row],[R$ (Valores)]]*-1,FluxoCaixa101315141921232528[[#This Row],[R$ (Valores)]])</f>
        <v>0</v>
      </c>
    </row>
    <row r="399" spans="2:12">
      <c r="B399" s="42"/>
      <c r="C399" s="42"/>
      <c r="D399" s="4"/>
      <c r="I399" s="96"/>
      <c r="K399" s="53"/>
      <c r="L399" s="59">
        <f>IF(FluxoCaixa101315141921232528[[#This Row],[Entrada / Saída]]="Saída",FluxoCaixa101315141921232528[[#This Row],[R$ (Valores)]]*-1,FluxoCaixa101315141921232528[[#This Row],[R$ (Valores)]])</f>
        <v>0</v>
      </c>
    </row>
    <row r="400" spans="2:12">
      <c r="B400" s="42"/>
      <c r="C400" s="42"/>
      <c r="D400" s="4"/>
      <c r="I400" s="96"/>
      <c r="K400" s="53"/>
      <c r="L400" s="59">
        <f>IF(FluxoCaixa101315141921232528[[#This Row],[Entrada / Saída]]="Saída",FluxoCaixa101315141921232528[[#This Row],[R$ (Valores)]]*-1,FluxoCaixa101315141921232528[[#This Row],[R$ (Valores)]])</f>
        <v>0</v>
      </c>
    </row>
    <row r="401" spans="2:12">
      <c r="B401" s="42"/>
      <c r="C401" s="42"/>
      <c r="D401" s="4"/>
      <c r="I401" s="96"/>
      <c r="K401" s="53"/>
      <c r="L401" s="59">
        <f>IF(FluxoCaixa101315141921232528[[#This Row],[Entrada / Saída]]="Saída",FluxoCaixa101315141921232528[[#This Row],[R$ (Valores)]]*-1,FluxoCaixa101315141921232528[[#This Row],[R$ (Valores)]])</f>
        <v>0</v>
      </c>
    </row>
    <row r="402" spans="2:12">
      <c r="B402" s="42"/>
      <c r="C402" s="42"/>
      <c r="D402" s="4"/>
      <c r="I402" s="96"/>
      <c r="K402" s="53"/>
      <c r="L402" s="59">
        <f>IF(FluxoCaixa101315141921232528[[#This Row],[Entrada / Saída]]="Saída",FluxoCaixa101315141921232528[[#This Row],[R$ (Valores)]]*-1,FluxoCaixa101315141921232528[[#This Row],[R$ (Valores)]])</f>
        <v>0</v>
      </c>
    </row>
    <row r="403" spans="2:12">
      <c r="B403" s="42"/>
      <c r="C403" s="42"/>
      <c r="D403" s="4"/>
      <c r="I403" s="96"/>
      <c r="K403" s="53"/>
      <c r="L403" s="59">
        <f>IF(FluxoCaixa101315141921232528[[#This Row],[Entrada / Saída]]="Saída",FluxoCaixa101315141921232528[[#This Row],[R$ (Valores)]]*-1,FluxoCaixa101315141921232528[[#This Row],[R$ (Valores)]])</f>
        <v>0</v>
      </c>
    </row>
    <row r="404" spans="2:12">
      <c r="B404" s="42"/>
      <c r="C404" s="42"/>
      <c r="D404" s="4"/>
      <c r="I404" s="96"/>
      <c r="K404" s="53"/>
      <c r="L404" s="59">
        <f>IF(FluxoCaixa101315141921232528[[#This Row],[Entrada / Saída]]="Saída",FluxoCaixa101315141921232528[[#This Row],[R$ (Valores)]]*-1,FluxoCaixa101315141921232528[[#This Row],[R$ (Valores)]])</f>
        <v>0</v>
      </c>
    </row>
    <row r="405" spans="2:12">
      <c r="B405" s="42"/>
      <c r="C405" s="42"/>
      <c r="D405" s="4"/>
      <c r="I405" s="96"/>
      <c r="K405" s="53"/>
      <c r="L405" s="59">
        <f>IF(FluxoCaixa101315141921232528[[#This Row],[Entrada / Saída]]="Saída",FluxoCaixa101315141921232528[[#This Row],[R$ (Valores)]]*-1,FluxoCaixa101315141921232528[[#This Row],[R$ (Valores)]])</f>
        <v>0</v>
      </c>
    </row>
    <row r="406" spans="2:12">
      <c r="B406" s="42"/>
      <c r="C406" s="42"/>
      <c r="D406" s="4"/>
      <c r="I406" s="96"/>
      <c r="K406" s="53"/>
      <c r="L406" s="59">
        <f>IF(FluxoCaixa101315141921232528[[#This Row],[Entrada / Saída]]="Saída",FluxoCaixa101315141921232528[[#This Row],[R$ (Valores)]]*-1,FluxoCaixa101315141921232528[[#This Row],[R$ (Valores)]])</f>
        <v>0</v>
      </c>
    </row>
    <row r="407" spans="2:12">
      <c r="B407" s="42"/>
      <c r="C407" s="42"/>
      <c r="D407" s="4"/>
      <c r="I407" s="96"/>
      <c r="K407" s="53"/>
      <c r="L407" s="59">
        <f>IF(FluxoCaixa101315141921232528[[#This Row],[Entrada / Saída]]="Saída",FluxoCaixa101315141921232528[[#This Row],[R$ (Valores)]]*-1,FluxoCaixa101315141921232528[[#This Row],[R$ (Valores)]])</f>
        <v>0</v>
      </c>
    </row>
    <row r="408" spans="2:12">
      <c r="B408" s="42"/>
      <c r="C408" s="42"/>
      <c r="D408" s="4"/>
      <c r="I408" s="96"/>
      <c r="K408" s="53"/>
      <c r="L408" s="59">
        <f>IF(FluxoCaixa101315141921232528[[#This Row],[Entrada / Saída]]="Saída",FluxoCaixa101315141921232528[[#This Row],[R$ (Valores)]]*-1,FluxoCaixa101315141921232528[[#This Row],[R$ (Valores)]])</f>
        <v>0</v>
      </c>
    </row>
    <row r="409" spans="2:12">
      <c r="B409" s="42"/>
      <c r="C409" s="42"/>
      <c r="D409" s="4"/>
      <c r="I409" s="96"/>
      <c r="K409" s="53"/>
      <c r="L409" s="59">
        <f>IF(FluxoCaixa101315141921232528[[#This Row],[Entrada / Saída]]="Saída",FluxoCaixa101315141921232528[[#This Row],[R$ (Valores)]]*-1,FluxoCaixa101315141921232528[[#This Row],[R$ (Valores)]])</f>
        <v>0</v>
      </c>
    </row>
    <row r="410" spans="2:12">
      <c r="B410" s="42"/>
      <c r="C410" s="42"/>
      <c r="D410" s="4"/>
      <c r="I410" s="96"/>
      <c r="K410" s="53"/>
      <c r="L410" s="59">
        <f>IF(FluxoCaixa101315141921232528[[#This Row],[Entrada / Saída]]="Saída",FluxoCaixa101315141921232528[[#This Row],[R$ (Valores)]]*-1,FluxoCaixa101315141921232528[[#This Row],[R$ (Valores)]])</f>
        <v>0</v>
      </c>
    </row>
    <row r="411" spans="2:12">
      <c r="B411" s="42"/>
      <c r="C411" s="42"/>
      <c r="D411" s="4"/>
      <c r="I411" s="96"/>
      <c r="K411" s="53"/>
      <c r="L411" s="59">
        <f>IF(FluxoCaixa101315141921232528[[#This Row],[Entrada / Saída]]="Saída",FluxoCaixa101315141921232528[[#This Row],[R$ (Valores)]]*-1,FluxoCaixa101315141921232528[[#This Row],[R$ (Valores)]])</f>
        <v>0</v>
      </c>
    </row>
    <row r="412" spans="2:12">
      <c r="B412" s="42"/>
      <c r="C412" s="42"/>
      <c r="D412" s="4"/>
      <c r="I412" s="96"/>
      <c r="K412" s="53"/>
      <c r="L412" s="59">
        <f>IF(FluxoCaixa101315141921232528[[#This Row],[Entrada / Saída]]="Saída",FluxoCaixa101315141921232528[[#This Row],[R$ (Valores)]]*-1,FluxoCaixa101315141921232528[[#This Row],[R$ (Valores)]])</f>
        <v>0</v>
      </c>
    </row>
    <row r="413" spans="2:12">
      <c r="B413" s="42"/>
      <c r="C413" s="42"/>
      <c r="D413" s="4"/>
      <c r="I413" s="96"/>
      <c r="K413" s="53"/>
      <c r="L413" s="59">
        <f>IF(FluxoCaixa101315141921232528[[#This Row],[Entrada / Saída]]="Saída",FluxoCaixa101315141921232528[[#This Row],[R$ (Valores)]]*-1,FluxoCaixa101315141921232528[[#This Row],[R$ (Valores)]])</f>
        <v>0</v>
      </c>
    </row>
    <row r="414" spans="2:12">
      <c r="B414" s="42"/>
      <c r="C414" s="42"/>
      <c r="D414" s="4"/>
      <c r="I414" s="96"/>
      <c r="K414" s="53"/>
      <c r="L414" s="59">
        <f>IF(FluxoCaixa101315141921232528[[#This Row],[Entrada / Saída]]="Saída",FluxoCaixa101315141921232528[[#This Row],[R$ (Valores)]]*-1,FluxoCaixa101315141921232528[[#This Row],[R$ (Valores)]])</f>
        <v>0</v>
      </c>
    </row>
    <row r="415" spans="2:12">
      <c r="B415" s="42"/>
      <c r="C415" s="42"/>
      <c r="D415" s="4"/>
      <c r="I415" s="96"/>
      <c r="K415" s="53"/>
      <c r="L415" s="59">
        <f>IF(FluxoCaixa101315141921232528[[#This Row],[Entrada / Saída]]="Saída",FluxoCaixa101315141921232528[[#This Row],[R$ (Valores)]]*-1,FluxoCaixa101315141921232528[[#This Row],[R$ (Valores)]])</f>
        <v>0</v>
      </c>
    </row>
    <row r="416" spans="2:12">
      <c r="B416" s="42"/>
      <c r="C416" s="42"/>
      <c r="D416" s="4"/>
      <c r="I416" s="96"/>
      <c r="K416" s="53"/>
      <c r="L416" s="59">
        <f>IF(FluxoCaixa101315141921232528[[#This Row],[Entrada / Saída]]="Saída",FluxoCaixa101315141921232528[[#This Row],[R$ (Valores)]]*-1,FluxoCaixa101315141921232528[[#This Row],[R$ (Valores)]])</f>
        <v>0</v>
      </c>
    </row>
    <row r="417" spans="2:12">
      <c r="B417" s="42"/>
      <c r="C417" s="42"/>
      <c r="D417" s="4"/>
      <c r="I417" s="96"/>
      <c r="K417" s="53"/>
      <c r="L417" s="59">
        <f>IF(FluxoCaixa101315141921232528[[#This Row],[Entrada / Saída]]="Saída",FluxoCaixa101315141921232528[[#This Row],[R$ (Valores)]]*-1,FluxoCaixa101315141921232528[[#This Row],[R$ (Valores)]])</f>
        <v>0</v>
      </c>
    </row>
    <row r="418" spans="2:12">
      <c r="B418" s="42"/>
      <c r="C418" s="42"/>
      <c r="D418" s="4"/>
      <c r="I418" s="96"/>
      <c r="K418" s="53"/>
      <c r="L418" s="59">
        <f>IF(FluxoCaixa101315141921232528[[#This Row],[Entrada / Saída]]="Saída",FluxoCaixa101315141921232528[[#This Row],[R$ (Valores)]]*-1,FluxoCaixa101315141921232528[[#This Row],[R$ (Valores)]])</f>
        <v>0</v>
      </c>
    </row>
    <row r="419" spans="2:12">
      <c r="B419" s="42"/>
      <c r="C419" s="42"/>
      <c r="D419" s="4"/>
      <c r="I419" s="96"/>
      <c r="K419" s="53"/>
      <c r="L419" s="59">
        <f>IF(FluxoCaixa101315141921232528[[#This Row],[Entrada / Saída]]="Saída",FluxoCaixa101315141921232528[[#This Row],[R$ (Valores)]]*-1,FluxoCaixa101315141921232528[[#This Row],[R$ (Valores)]])</f>
        <v>0</v>
      </c>
    </row>
    <row r="420" spans="2:12">
      <c r="B420" s="42"/>
      <c r="C420" s="42"/>
      <c r="D420" s="4"/>
      <c r="I420" s="96"/>
      <c r="K420" s="53"/>
      <c r="L420" s="59">
        <f>IF(FluxoCaixa101315141921232528[[#This Row],[Entrada / Saída]]="Saída",FluxoCaixa101315141921232528[[#This Row],[R$ (Valores)]]*-1,FluxoCaixa101315141921232528[[#This Row],[R$ (Valores)]])</f>
        <v>0</v>
      </c>
    </row>
    <row r="421" spans="2:12">
      <c r="B421" s="42"/>
      <c r="C421" s="42"/>
      <c r="D421" s="4"/>
      <c r="I421" s="96"/>
      <c r="K421" s="53"/>
      <c r="L421" s="59">
        <f>IF(FluxoCaixa101315141921232528[[#This Row],[Entrada / Saída]]="Saída",FluxoCaixa101315141921232528[[#This Row],[R$ (Valores)]]*-1,FluxoCaixa101315141921232528[[#This Row],[R$ (Valores)]])</f>
        <v>0</v>
      </c>
    </row>
    <row r="422" spans="2:12">
      <c r="B422" s="42"/>
      <c r="C422" s="42"/>
      <c r="D422" s="4"/>
      <c r="I422" s="96"/>
      <c r="K422" s="53"/>
      <c r="L422" s="59">
        <f>IF(FluxoCaixa101315141921232528[[#This Row],[Entrada / Saída]]="Saída",FluxoCaixa101315141921232528[[#This Row],[R$ (Valores)]]*-1,FluxoCaixa101315141921232528[[#This Row],[R$ (Valores)]])</f>
        <v>0</v>
      </c>
    </row>
    <row r="423" spans="2:12">
      <c r="B423" s="42"/>
      <c r="C423" s="42"/>
      <c r="D423" s="4"/>
      <c r="I423" s="96"/>
      <c r="K423" s="53"/>
      <c r="L423" s="59">
        <f>IF(FluxoCaixa101315141921232528[[#This Row],[Entrada / Saída]]="Saída",FluxoCaixa101315141921232528[[#This Row],[R$ (Valores)]]*-1,FluxoCaixa101315141921232528[[#This Row],[R$ (Valores)]])</f>
        <v>0</v>
      </c>
    </row>
    <row r="424" spans="2:12">
      <c r="B424" s="42"/>
      <c r="C424" s="42"/>
      <c r="D424" s="4"/>
      <c r="I424" s="96"/>
      <c r="K424" s="53"/>
      <c r="L424" s="59">
        <f>IF(FluxoCaixa101315141921232528[[#This Row],[Entrada / Saída]]="Saída",FluxoCaixa101315141921232528[[#This Row],[R$ (Valores)]]*-1,FluxoCaixa101315141921232528[[#This Row],[R$ (Valores)]])</f>
        <v>0</v>
      </c>
    </row>
    <row r="425" spans="2:12">
      <c r="B425" s="42"/>
      <c r="C425" s="42"/>
      <c r="D425" s="4"/>
      <c r="I425" s="96"/>
      <c r="K425" s="53"/>
      <c r="L425" s="59">
        <f>IF(FluxoCaixa101315141921232528[[#This Row],[Entrada / Saída]]="Saída",FluxoCaixa101315141921232528[[#This Row],[R$ (Valores)]]*-1,FluxoCaixa101315141921232528[[#This Row],[R$ (Valores)]])</f>
        <v>0</v>
      </c>
    </row>
    <row r="426" spans="2:12">
      <c r="B426" s="42"/>
      <c r="C426" s="42"/>
      <c r="D426" s="4"/>
      <c r="I426" s="96"/>
      <c r="K426" s="53"/>
      <c r="L426" s="59">
        <f>IF(FluxoCaixa101315141921232528[[#This Row],[Entrada / Saída]]="Saída",FluxoCaixa101315141921232528[[#This Row],[R$ (Valores)]]*-1,FluxoCaixa101315141921232528[[#This Row],[R$ (Valores)]])</f>
        <v>0</v>
      </c>
    </row>
    <row r="427" spans="2:12">
      <c r="B427" s="42"/>
      <c r="C427" s="42"/>
      <c r="D427" s="4"/>
      <c r="I427" s="96"/>
      <c r="K427" s="53"/>
      <c r="L427" s="59">
        <f>IF(FluxoCaixa101315141921232528[[#This Row],[Entrada / Saída]]="Saída",FluxoCaixa101315141921232528[[#This Row],[R$ (Valores)]]*-1,FluxoCaixa101315141921232528[[#This Row],[R$ (Valores)]])</f>
        <v>0</v>
      </c>
    </row>
    <row r="428" spans="2:12">
      <c r="B428" s="42"/>
      <c r="C428" s="42"/>
      <c r="D428" s="4"/>
      <c r="I428" s="96"/>
      <c r="K428" s="53"/>
      <c r="L428" s="59">
        <f>IF(FluxoCaixa101315141921232528[[#This Row],[Entrada / Saída]]="Saída",FluxoCaixa101315141921232528[[#This Row],[R$ (Valores)]]*-1,FluxoCaixa101315141921232528[[#This Row],[R$ (Valores)]])</f>
        <v>0</v>
      </c>
    </row>
    <row r="429" spans="2:12">
      <c r="B429" s="42"/>
      <c r="C429" s="42"/>
      <c r="D429" s="4"/>
      <c r="I429" s="96"/>
      <c r="K429" s="53"/>
      <c r="L429" s="59">
        <f>IF(FluxoCaixa101315141921232528[[#This Row],[Entrada / Saída]]="Saída",FluxoCaixa101315141921232528[[#This Row],[R$ (Valores)]]*-1,FluxoCaixa101315141921232528[[#This Row],[R$ (Valores)]])</f>
        <v>0</v>
      </c>
    </row>
    <row r="430" spans="2:12">
      <c r="B430" s="42"/>
      <c r="C430" s="42"/>
      <c r="D430" s="4"/>
      <c r="I430" s="96"/>
      <c r="K430" s="53"/>
      <c r="L430" s="59">
        <f>IF(FluxoCaixa101315141921232528[[#This Row],[Entrada / Saída]]="Saída",FluxoCaixa101315141921232528[[#This Row],[R$ (Valores)]]*-1,FluxoCaixa101315141921232528[[#This Row],[R$ (Valores)]])</f>
        <v>0</v>
      </c>
    </row>
    <row r="431" spans="2:12">
      <c r="B431" s="42"/>
      <c r="C431" s="42"/>
      <c r="D431" s="4"/>
      <c r="I431" s="96"/>
      <c r="K431" s="53"/>
      <c r="L431" s="59">
        <f>IF(FluxoCaixa101315141921232528[[#This Row],[Entrada / Saída]]="Saída",FluxoCaixa101315141921232528[[#This Row],[R$ (Valores)]]*-1,FluxoCaixa101315141921232528[[#This Row],[R$ (Valores)]])</f>
        <v>0</v>
      </c>
    </row>
    <row r="432" spans="2:12">
      <c r="B432" s="42"/>
      <c r="C432" s="42"/>
      <c r="D432" s="4"/>
      <c r="I432" s="96"/>
      <c r="K432" s="53"/>
      <c r="L432" s="59">
        <f>IF(FluxoCaixa101315141921232528[[#This Row],[Entrada / Saída]]="Saída",FluxoCaixa101315141921232528[[#This Row],[R$ (Valores)]]*-1,FluxoCaixa101315141921232528[[#This Row],[R$ (Valores)]])</f>
        <v>0</v>
      </c>
    </row>
    <row r="433" spans="2:12">
      <c r="B433" s="42"/>
      <c r="C433" s="42"/>
      <c r="D433" s="4"/>
      <c r="I433" s="96"/>
      <c r="K433" s="53"/>
      <c r="L433" s="59">
        <f>IF(FluxoCaixa101315141921232528[[#This Row],[Entrada / Saída]]="Saída",FluxoCaixa101315141921232528[[#This Row],[R$ (Valores)]]*-1,FluxoCaixa101315141921232528[[#This Row],[R$ (Valores)]])</f>
        <v>0</v>
      </c>
    </row>
    <row r="434" spans="2:12">
      <c r="B434" s="42"/>
      <c r="C434" s="42"/>
      <c r="D434" s="4"/>
      <c r="I434" s="96"/>
      <c r="K434" s="53"/>
      <c r="L434" s="59">
        <f>IF(FluxoCaixa101315141921232528[[#This Row],[Entrada / Saída]]="Saída",FluxoCaixa101315141921232528[[#This Row],[R$ (Valores)]]*-1,FluxoCaixa101315141921232528[[#This Row],[R$ (Valores)]])</f>
        <v>0</v>
      </c>
    </row>
    <row r="435" spans="2:12">
      <c r="B435" s="42"/>
      <c r="C435" s="42"/>
      <c r="D435" s="4"/>
      <c r="I435" s="96"/>
      <c r="K435" s="53"/>
      <c r="L435" s="59">
        <f>IF(FluxoCaixa101315141921232528[[#This Row],[Entrada / Saída]]="Saída",FluxoCaixa101315141921232528[[#This Row],[R$ (Valores)]]*-1,FluxoCaixa101315141921232528[[#This Row],[R$ (Valores)]])</f>
        <v>0</v>
      </c>
    </row>
    <row r="436" spans="2:12">
      <c r="B436" s="42"/>
      <c r="C436" s="42"/>
      <c r="D436" s="4"/>
      <c r="I436" s="96"/>
      <c r="K436" s="53"/>
      <c r="L436" s="59">
        <f>IF(FluxoCaixa101315141921232528[[#This Row],[Entrada / Saída]]="Saída",FluxoCaixa101315141921232528[[#This Row],[R$ (Valores)]]*-1,FluxoCaixa101315141921232528[[#This Row],[R$ (Valores)]])</f>
        <v>0</v>
      </c>
    </row>
    <row r="437" spans="2:12">
      <c r="B437" s="42"/>
      <c r="C437" s="42"/>
      <c r="D437" s="4"/>
      <c r="I437" s="96"/>
      <c r="K437" s="53"/>
      <c r="L437" s="59">
        <f>IF(FluxoCaixa101315141921232528[[#This Row],[Entrada / Saída]]="Saída",FluxoCaixa101315141921232528[[#This Row],[R$ (Valores)]]*-1,FluxoCaixa101315141921232528[[#This Row],[R$ (Valores)]])</f>
        <v>0</v>
      </c>
    </row>
    <row r="438" spans="2:12">
      <c r="B438" s="42"/>
      <c r="C438" s="42"/>
      <c r="D438" s="4"/>
      <c r="I438" s="96"/>
      <c r="K438" s="53"/>
      <c r="L438" s="59">
        <f>IF(FluxoCaixa101315141921232528[[#This Row],[Entrada / Saída]]="Saída",FluxoCaixa101315141921232528[[#This Row],[R$ (Valores)]]*-1,FluxoCaixa101315141921232528[[#This Row],[R$ (Valores)]])</f>
        <v>0</v>
      </c>
    </row>
    <row r="439" spans="2:12">
      <c r="B439" s="42"/>
      <c r="C439" s="42"/>
      <c r="D439" s="4"/>
      <c r="I439" s="96"/>
      <c r="K439" s="53"/>
      <c r="L439" s="59">
        <f>IF(FluxoCaixa101315141921232528[[#This Row],[Entrada / Saída]]="Saída",FluxoCaixa101315141921232528[[#This Row],[R$ (Valores)]]*-1,FluxoCaixa101315141921232528[[#This Row],[R$ (Valores)]])</f>
        <v>0</v>
      </c>
    </row>
    <row r="440" spans="2:12">
      <c r="B440" s="42"/>
      <c r="C440" s="42"/>
      <c r="D440" s="4"/>
      <c r="I440" s="96"/>
      <c r="K440" s="53"/>
      <c r="L440" s="59">
        <f>IF(FluxoCaixa101315141921232528[[#This Row],[Entrada / Saída]]="Saída",FluxoCaixa101315141921232528[[#This Row],[R$ (Valores)]]*-1,FluxoCaixa101315141921232528[[#This Row],[R$ (Valores)]])</f>
        <v>0</v>
      </c>
    </row>
    <row r="441" spans="2:12">
      <c r="B441" s="42"/>
      <c r="C441" s="42"/>
      <c r="D441" s="4"/>
      <c r="I441" s="96"/>
      <c r="K441" s="53"/>
      <c r="L441" s="59">
        <f>IF(FluxoCaixa101315141921232528[[#This Row],[Entrada / Saída]]="Saída",FluxoCaixa101315141921232528[[#This Row],[R$ (Valores)]]*-1,FluxoCaixa101315141921232528[[#This Row],[R$ (Valores)]])</f>
        <v>0</v>
      </c>
    </row>
    <row r="442" spans="2:12">
      <c r="B442" s="42"/>
      <c r="C442" s="42"/>
      <c r="D442" s="4"/>
      <c r="I442" s="96"/>
      <c r="K442" s="53"/>
      <c r="L442" s="59">
        <f>IF(FluxoCaixa101315141921232528[[#This Row],[Entrada / Saída]]="Saída",FluxoCaixa101315141921232528[[#This Row],[R$ (Valores)]]*-1,FluxoCaixa101315141921232528[[#This Row],[R$ (Valores)]])</f>
        <v>0</v>
      </c>
    </row>
    <row r="443" spans="2:12">
      <c r="B443" s="42"/>
      <c r="C443" s="42"/>
      <c r="D443" s="4"/>
      <c r="I443" s="96"/>
      <c r="K443" s="53"/>
      <c r="L443" s="59">
        <f>IF(FluxoCaixa101315141921232528[[#This Row],[Entrada / Saída]]="Saída",FluxoCaixa101315141921232528[[#This Row],[R$ (Valores)]]*-1,FluxoCaixa101315141921232528[[#This Row],[R$ (Valores)]])</f>
        <v>0</v>
      </c>
    </row>
    <row r="444" spans="2:12">
      <c r="B444" s="42"/>
      <c r="C444" s="42"/>
      <c r="D444" s="4"/>
      <c r="I444" s="96"/>
      <c r="K444" s="53"/>
      <c r="L444" s="59">
        <f>IF(FluxoCaixa101315141921232528[[#This Row],[Entrada / Saída]]="Saída",FluxoCaixa101315141921232528[[#This Row],[R$ (Valores)]]*-1,FluxoCaixa101315141921232528[[#This Row],[R$ (Valores)]])</f>
        <v>0</v>
      </c>
    </row>
    <row r="445" spans="2:12">
      <c r="B445" s="42"/>
      <c r="C445" s="42"/>
      <c r="D445" s="4"/>
      <c r="I445" s="96"/>
      <c r="K445" s="53"/>
      <c r="L445" s="59">
        <f>IF(FluxoCaixa101315141921232528[[#This Row],[Entrada / Saída]]="Saída",FluxoCaixa101315141921232528[[#This Row],[R$ (Valores)]]*-1,FluxoCaixa101315141921232528[[#This Row],[R$ (Valores)]])</f>
        <v>0</v>
      </c>
    </row>
    <row r="446" spans="2:12">
      <c r="B446" s="42"/>
      <c r="C446" s="42"/>
      <c r="D446" s="4"/>
      <c r="I446" s="96"/>
      <c r="K446" s="53"/>
      <c r="L446" s="59">
        <f>IF(FluxoCaixa101315141921232528[[#This Row],[Entrada / Saída]]="Saída",FluxoCaixa101315141921232528[[#This Row],[R$ (Valores)]]*-1,FluxoCaixa101315141921232528[[#This Row],[R$ (Valores)]])</f>
        <v>0</v>
      </c>
    </row>
    <row r="447" spans="2:12">
      <c r="B447" s="42"/>
      <c r="C447" s="42"/>
      <c r="D447" s="4"/>
      <c r="I447" s="96"/>
      <c r="K447" s="53"/>
      <c r="L447" s="59">
        <f>IF(FluxoCaixa101315141921232528[[#This Row],[Entrada / Saída]]="Saída",FluxoCaixa101315141921232528[[#This Row],[R$ (Valores)]]*-1,FluxoCaixa101315141921232528[[#This Row],[R$ (Valores)]])</f>
        <v>0</v>
      </c>
    </row>
    <row r="448" spans="2:12">
      <c r="B448" s="42"/>
      <c r="C448" s="42"/>
      <c r="D448" s="4"/>
      <c r="I448" s="96"/>
      <c r="K448" s="53"/>
      <c r="L448" s="59">
        <f>IF(FluxoCaixa101315141921232528[[#This Row],[Entrada / Saída]]="Saída",FluxoCaixa101315141921232528[[#This Row],[R$ (Valores)]]*-1,FluxoCaixa101315141921232528[[#This Row],[R$ (Valores)]])</f>
        <v>0</v>
      </c>
    </row>
    <row r="449" spans="2:15">
      <c r="B449" s="42"/>
      <c r="C449" s="42"/>
      <c r="D449" s="4"/>
      <c r="I449" s="96"/>
      <c r="K449" s="53"/>
      <c r="L449" s="59">
        <f>IF(FluxoCaixa101315141921232528[[#This Row],[Entrada / Saída]]="Saída",FluxoCaixa101315141921232528[[#This Row],[R$ (Valores)]]*-1,FluxoCaixa101315141921232528[[#This Row],[R$ (Valores)]])</f>
        <v>0</v>
      </c>
    </row>
    <row r="450" spans="2:15">
      <c r="B450" s="42"/>
      <c r="C450" s="42"/>
      <c r="D450" s="4"/>
      <c r="I450" s="96"/>
      <c r="K450" s="53"/>
      <c r="L450" s="59">
        <f>IF(FluxoCaixa101315141921232528[[#This Row],[Entrada / Saída]]="Saída",FluxoCaixa101315141921232528[[#This Row],[R$ (Valores)]]*-1,FluxoCaixa101315141921232528[[#This Row],[R$ (Valores)]])</f>
        <v>0</v>
      </c>
    </row>
    <row r="451" spans="2:15">
      <c r="B451" s="42"/>
      <c r="C451" s="42"/>
      <c r="D451" s="4"/>
      <c r="I451" s="96"/>
      <c r="K451" s="53"/>
      <c r="L451" s="59">
        <f>IF(FluxoCaixa101315141921232528[[#This Row],[Entrada / Saída]]="Saída",FluxoCaixa101315141921232528[[#This Row],[R$ (Valores)]]*-1,FluxoCaixa101315141921232528[[#This Row],[R$ (Valores)]])</f>
        <v>0</v>
      </c>
    </row>
    <row r="452" spans="2:15">
      <c r="B452" s="42"/>
      <c r="C452" s="42"/>
      <c r="D452" s="4"/>
      <c r="I452" s="96"/>
      <c r="K452" s="53"/>
      <c r="L452" s="59">
        <f>IF(FluxoCaixa101315141921232528[[#This Row],[Entrada / Saída]]="Saída",FluxoCaixa101315141921232528[[#This Row],[R$ (Valores)]]*-1,FluxoCaixa101315141921232528[[#This Row],[R$ (Valores)]])</f>
        <v>0</v>
      </c>
    </row>
    <row r="453" spans="2:15">
      <c r="B453" s="42"/>
      <c r="C453" s="42"/>
      <c r="D453" s="4"/>
      <c r="I453" s="96"/>
      <c r="K453" s="53"/>
      <c r="L453" s="59">
        <f>IF(FluxoCaixa101315141921232528[[#This Row],[Entrada / Saída]]="Saída",FluxoCaixa101315141921232528[[#This Row],[R$ (Valores)]]*-1,FluxoCaixa101315141921232528[[#This Row],[R$ (Valores)]])</f>
        <v>0</v>
      </c>
    </row>
    <row r="454" spans="2:15">
      <c r="B454" s="42"/>
      <c r="C454" s="42"/>
      <c r="D454" s="4"/>
      <c r="I454" s="96"/>
      <c r="K454" s="53"/>
      <c r="L454" s="59">
        <f>IF(FluxoCaixa101315141921232528[[#This Row],[Entrada / Saída]]="Saída",FluxoCaixa101315141921232528[[#This Row],[R$ (Valores)]]*-1,FluxoCaixa101315141921232528[[#This Row],[R$ (Valores)]])</f>
        <v>0</v>
      </c>
    </row>
    <row r="455" spans="2:15">
      <c r="B455" s="42"/>
      <c r="C455" s="42"/>
      <c r="D455" s="4"/>
      <c r="I455" s="96"/>
      <c r="K455" s="53"/>
      <c r="L455" s="59">
        <f>IF(FluxoCaixa101315141921232528[[#This Row],[Entrada / Saída]]="Saída",FluxoCaixa101315141921232528[[#This Row],[R$ (Valores)]]*-1,FluxoCaixa101315141921232528[[#This Row],[R$ (Valores)]])</f>
        <v>0</v>
      </c>
    </row>
    <row r="456" spans="2:15">
      <c r="B456" s="42"/>
      <c r="C456" s="42"/>
      <c r="D456" s="4"/>
      <c r="I456" s="96"/>
      <c r="K456" s="53"/>
      <c r="L456" s="59">
        <f>IF(FluxoCaixa101315141921232528[[#This Row],[Entrada / Saída]]="Saída",FluxoCaixa101315141921232528[[#This Row],[R$ (Valores)]]*-1,FluxoCaixa101315141921232528[[#This Row],[R$ (Valores)]])</f>
        <v>0</v>
      </c>
    </row>
    <row r="457" spans="2:15">
      <c r="B457" s="42"/>
      <c r="C457" s="42"/>
      <c r="D457" s="4"/>
      <c r="I457" s="96"/>
      <c r="K457" s="53"/>
      <c r="L457" s="59">
        <f>IF(FluxoCaixa101315141921232528[[#This Row],[Entrada / Saída]]="Saída",FluxoCaixa101315141921232528[[#This Row],[R$ (Valores)]]*-1,FluxoCaixa101315141921232528[[#This Row],[R$ (Valores)]])</f>
        <v>0</v>
      </c>
    </row>
    <row r="458" spans="2:15">
      <c r="B458" s="42"/>
      <c r="C458" s="42"/>
      <c r="D458" s="4"/>
      <c r="I458" s="96"/>
      <c r="K458" s="53"/>
      <c r="L458" s="59">
        <f>IF(FluxoCaixa101315141921232528[[#This Row],[Entrada / Saída]]="Saída",FluxoCaixa101315141921232528[[#This Row],[R$ (Valores)]]*-1,FluxoCaixa101315141921232528[[#This Row],[R$ (Valores)]])</f>
        <v>0</v>
      </c>
      <c r="O458" s="31"/>
    </row>
    <row r="459" spans="2:15">
      <c r="B459" s="42"/>
      <c r="C459" s="42"/>
      <c r="D459" s="4"/>
      <c r="I459" s="96"/>
      <c r="K459" s="53"/>
      <c r="L459" s="59">
        <f>IF(FluxoCaixa101315141921232528[[#This Row],[Entrada / Saída]]="Saída",FluxoCaixa101315141921232528[[#This Row],[R$ (Valores)]]*-1,FluxoCaixa101315141921232528[[#This Row],[R$ (Valores)]])</f>
        <v>0</v>
      </c>
    </row>
    <row r="460" spans="2:15">
      <c r="B460" s="42"/>
      <c r="C460" s="42"/>
      <c r="D460" s="4"/>
      <c r="I460" s="96"/>
      <c r="K460" s="53"/>
      <c r="L460" s="59">
        <f>IF(FluxoCaixa101315141921232528[[#This Row],[Entrada / Saída]]="Saída",FluxoCaixa101315141921232528[[#This Row],[R$ (Valores)]]*-1,FluxoCaixa101315141921232528[[#This Row],[R$ (Valores)]])</f>
        <v>0</v>
      </c>
      <c r="O460" s="26"/>
    </row>
    <row r="461" spans="2:15">
      <c r="B461" s="42"/>
      <c r="C461" s="42"/>
      <c r="D461" s="4"/>
      <c r="I461" s="96"/>
      <c r="K461" s="53"/>
      <c r="L461" s="59">
        <f>IF(FluxoCaixa101315141921232528[[#This Row],[Entrada / Saída]]="Saída",FluxoCaixa101315141921232528[[#This Row],[R$ (Valores)]]*-1,FluxoCaixa101315141921232528[[#This Row],[R$ (Valores)]])</f>
        <v>0</v>
      </c>
    </row>
    <row r="462" spans="2:15">
      <c r="B462" s="42"/>
      <c r="C462" s="42"/>
      <c r="D462" s="4"/>
      <c r="I462" s="96"/>
      <c r="K462" s="53"/>
      <c r="L462" s="59">
        <f>IF(FluxoCaixa101315141921232528[[#This Row],[Entrada / Saída]]="Saída",FluxoCaixa101315141921232528[[#This Row],[R$ (Valores)]]*-1,FluxoCaixa101315141921232528[[#This Row],[R$ (Valores)]])</f>
        <v>0</v>
      </c>
    </row>
    <row r="463" spans="2:15">
      <c r="B463" s="42"/>
      <c r="C463" s="42"/>
      <c r="D463" s="4"/>
      <c r="I463" s="96"/>
      <c r="K463" s="53"/>
      <c r="L463" s="59">
        <f>IF(FluxoCaixa101315141921232528[[#This Row],[Entrada / Saída]]="Saída",FluxoCaixa101315141921232528[[#This Row],[R$ (Valores)]]*-1,FluxoCaixa101315141921232528[[#This Row],[R$ (Valores)]])</f>
        <v>0</v>
      </c>
    </row>
    <row r="464" spans="2:15">
      <c r="B464" s="42"/>
      <c r="C464" s="42"/>
      <c r="D464" s="4"/>
      <c r="I464" s="96"/>
      <c r="K464" s="53"/>
      <c r="L464" s="59">
        <f>IF(FluxoCaixa101315141921232528[[#This Row],[Entrada / Saída]]="Saída",FluxoCaixa101315141921232528[[#This Row],[R$ (Valores)]]*-1,FluxoCaixa101315141921232528[[#This Row],[R$ (Valores)]])</f>
        <v>0</v>
      </c>
    </row>
    <row r="465" spans="2:12">
      <c r="B465" s="42"/>
      <c r="C465" s="42"/>
      <c r="D465" s="4"/>
      <c r="I465" s="96"/>
      <c r="K465" s="53"/>
      <c r="L465" s="59">
        <f>IF(FluxoCaixa101315141921232528[[#This Row],[Entrada / Saída]]="Saída",FluxoCaixa101315141921232528[[#This Row],[R$ (Valores)]]*-1,FluxoCaixa101315141921232528[[#This Row],[R$ (Valores)]])</f>
        <v>0</v>
      </c>
    </row>
    <row r="466" spans="2:12">
      <c r="B466" s="42"/>
      <c r="C466" s="42"/>
      <c r="D466" s="4"/>
      <c r="I466" s="96"/>
      <c r="K466" s="53"/>
      <c r="L466" s="59">
        <f>IF(FluxoCaixa101315141921232528[[#This Row],[Entrada / Saída]]="Saída",FluxoCaixa101315141921232528[[#This Row],[R$ (Valores)]]*-1,FluxoCaixa101315141921232528[[#This Row],[R$ (Valores)]])</f>
        <v>0</v>
      </c>
    </row>
    <row r="467" spans="2:12">
      <c r="B467" s="42"/>
      <c r="C467" s="42"/>
      <c r="D467" s="4"/>
      <c r="I467" s="96"/>
      <c r="K467" s="53"/>
      <c r="L467" s="59">
        <f>IF(FluxoCaixa101315141921232528[[#This Row],[Entrada / Saída]]="Saída",FluxoCaixa101315141921232528[[#This Row],[R$ (Valores)]]*-1,FluxoCaixa101315141921232528[[#This Row],[R$ (Valores)]])</f>
        <v>0</v>
      </c>
    </row>
    <row r="468" spans="2:12">
      <c r="B468" s="42"/>
      <c r="C468" s="42"/>
      <c r="D468" s="4"/>
      <c r="I468" s="96"/>
      <c r="K468" s="53"/>
      <c r="L468" s="59">
        <f>IF(FluxoCaixa101315141921232528[[#This Row],[Entrada / Saída]]="Saída",FluxoCaixa101315141921232528[[#This Row],[R$ (Valores)]]*-1,FluxoCaixa101315141921232528[[#This Row],[R$ (Valores)]])</f>
        <v>0</v>
      </c>
    </row>
    <row r="469" spans="2:12">
      <c r="B469" s="42"/>
      <c r="C469" s="42"/>
      <c r="D469" s="4"/>
      <c r="I469" s="96"/>
      <c r="K469" s="53"/>
      <c r="L469" s="59">
        <f>IF(FluxoCaixa101315141921232528[[#This Row],[Entrada / Saída]]="Saída",FluxoCaixa101315141921232528[[#This Row],[R$ (Valores)]]*-1,FluxoCaixa101315141921232528[[#This Row],[R$ (Valores)]])</f>
        <v>0</v>
      </c>
    </row>
    <row r="470" spans="2:12">
      <c r="B470" s="42"/>
      <c r="C470" s="42"/>
      <c r="D470" s="4"/>
      <c r="I470" s="96"/>
      <c r="K470" s="53"/>
      <c r="L470" s="59">
        <f>IF(FluxoCaixa101315141921232528[[#This Row],[Entrada / Saída]]="Saída",FluxoCaixa101315141921232528[[#This Row],[R$ (Valores)]]*-1,FluxoCaixa101315141921232528[[#This Row],[R$ (Valores)]])</f>
        <v>0</v>
      </c>
    </row>
    <row r="471" spans="2:12">
      <c r="B471" s="42"/>
      <c r="C471" s="42"/>
      <c r="D471" s="4"/>
      <c r="I471" s="96"/>
      <c r="K471" s="53"/>
      <c r="L471" s="59">
        <f>IF(FluxoCaixa101315141921232528[[#This Row],[Entrada / Saída]]="Saída",FluxoCaixa101315141921232528[[#This Row],[R$ (Valores)]]*-1,FluxoCaixa101315141921232528[[#This Row],[R$ (Valores)]])</f>
        <v>0</v>
      </c>
    </row>
    <row r="472" spans="2:12">
      <c r="B472" s="42"/>
      <c r="C472" s="42"/>
      <c r="D472" s="4"/>
      <c r="I472" s="96"/>
      <c r="K472" s="53"/>
      <c r="L472" s="59">
        <f>IF(FluxoCaixa101315141921232528[[#This Row],[Entrada / Saída]]="Saída",FluxoCaixa101315141921232528[[#This Row],[R$ (Valores)]]*-1,FluxoCaixa101315141921232528[[#This Row],[R$ (Valores)]])</f>
        <v>0</v>
      </c>
    </row>
    <row r="473" spans="2:12">
      <c r="B473" s="42"/>
      <c r="C473" s="42"/>
      <c r="D473" s="4"/>
      <c r="I473" s="96"/>
      <c r="K473" s="53"/>
      <c r="L473" s="59">
        <f>IF(FluxoCaixa101315141921232528[[#This Row],[Entrada / Saída]]="Saída",FluxoCaixa101315141921232528[[#This Row],[R$ (Valores)]]*-1,FluxoCaixa101315141921232528[[#This Row],[R$ (Valores)]])</f>
        <v>0</v>
      </c>
    </row>
    <row r="474" spans="2:12">
      <c r="B474" s="42"/>
      <c r="C474" s="42"/>
      <c r="D474" s="4"/>
      <c r="I474" s="96"/>
      <c r="K474" s="53"/>
      <c r="L474" s="59">
        <f>IF(FluxoCaixa101315141921232528[[#This Row],[Entrada / Saída]]="Saída",FluxoCaixa101315141921232528[[#This Row],[R$ (Valores)]]*-1,FluxoCaixa101315141921232528[[#This Row],[R$ (Valores)]])</f>
        <v>0</v>
      </c>
    </row>
    <row r="475" spans="2:12">
      <c r="B475" s="42"/>
      <c r="C475" s="42"/>
      <c r="D475" s="4"/>
      <c r="I475" s="96"/>
      <c r="K475" s="53"/>
      <c r="L475" s="59">
        <f>IF(FluxoCaixa101315141921232528[[#This Row],[Entrada / Saída]]="Saída",FluxoCaixa101315141921232528[[#This Row],[R$ (Valores)]]*-1,FluxoCaixa101315141921232528[[#This Row],[R$ (Valores)]])</f>
        <v>0</v>
      </c>
    </row>
    <row r="476" spans="2:12">
      <c r="B476" s="42"/>
      <c r="C476" s="42"/>
      <c r="D476" s="4"/>
      <c r="I476" s="96"/>
      <c r="K476" s="53"/>
      <c r="L476" s="59">
        <f>IF(FluxoCaixa101315141921232528[[#This Row],[Entrada / Saída]]="Saída",FluxoCaixa101315141921232528[[#This Row],[R$ (Valores)]]*-1,FluxoCaixa101315141921232528[[#This Row],[R$ (Valores)]])</f>
        <v>0</v>
      </c>
    </row>
    <row r="477" spans="2:12">
      <c r="B477" s="42"/>
      <c r="C477" s="42"/>
      <c r="D477" s="4"/>
      <c r="I477" s="96"/>
      <c r="K477" s="53"/>
      <c r="L477" s="59">
        <f>IF(FluxoCaixa101315141921232528[[#This Row],[Entrada / Saída]]="Saída",FluxoCaixa101315141921232528[[#This Row],[R$ (Valores)]]*-1,FluxoCaixa101315141921232528[[#This Row],[R$ (Valores)]])</f>
        <v>0</v>
      </c>
    </row>
    <row r="478" spans="2:12">
      <c r="B478" s="42"/>
      <c r="C478" s="42"/>
      <c r="D478" s="4"/>
      <c r="I478" s="96"/>
      <c r="K478" s="53"/>
      <c r="L478" s="59">
        <f>IF(FluxoCaixa101315141921232528[[#This Row],[Entrada / Saída]]="Saída",FluxoCaixa101315141921232528[[#This Row],[R$ (Valores)]]*-1,FluxoCaixa101315141921232528[[#This Row],[R$ (Valores)]])</f>
        <v>0</v>
      </c>
    </row>
    <row r="479" spans="2:12">
      <c r="B479" s="42"/>
      <c r="C479" s="42"/>
      <c r="D479" s="4"/>
      <c r="I479" s="96"/>
      <c r="K479" s="53"/>
      <c r="L479" s="59">
        <f>IF(FluxoCaixa101315141921232528[[#This Row],[Entrada / Saída]]="Saída",FluxoCaixa101315141921232528[[#This Row],[R$ (Valores)]]*-1,FluxoCaixa101315141921232528[[#This Row],[R$ (Valores)]])</f>
        <v>0</v>
      </c>
    </row>
    <row r="480" spans="2:12">
      <c r="B480" s="42"/>
      <c r="C480" s="42"/>
      <c r="D480" s="4"/>
      <c r="I480" s="96"/>
      <c r="K480" s="53"/>
      <c r="L480" s="59">
        <f>IF(FluxoCaixa101315141921232528[[#This Row],[Entrada / Saída]]="Saída",FluxoCaixa101315141921232528[[#This Row],[R$ (Valores)]]*-1,FluxoCaixa101315141921232528[[#This Row],[R$ (Valores)]])</f>
        <v>0</v>
      </c>
    </row>
    <row r="481" spans="2:12">
      <c r="B481" s="42"/>
      <c r="C481" s="42"/>
      <c r="D481" s="4"/>
      <c r="I481" s="96"/>
      <c r="K481" s="53"/>
      <c r="L481" s="59">
        <f>IF(FluxoCaixa101315141921232528[[#This Row],[Entrada / Saída]]="Saída",FluxoCaixa101315141921232528[[#This Row],[R$ (Valores)]]*-1,FluxoCaixa101315141921232528[[#This Row],[R$ (Valores)]])</f>
        <v>0</v>
      </c>
    </row>
    <row r="482" spans="2:12">
      <c r="B482" s="42"/>
      <c r="C482" s="42"/>
      <c r="D482" s="4"/>
      <c r="I482" s="96"/>
      <c r="K482" s="53"/>
      <c r="L482" s="59">
        <f>IF(FluxoCaixa101315141921232528[[#This Row],[Entrada / Saída]]="Saída",FluxoCaixa101315141921232528[[#This Row],[R$ (Valores)]]*-1,FluxoCaixa101315141921232528[[#This Row],[R$ (Valores)]])</f>
        <v>0</v>
      </c>
    </row>
    <row r="483" spans="2:12">
      <c r="B483" s="42"/>
      <c r="C483" s="42"/>
      <c r="D483" s="4"/>
      <c r="I483" s="96"/>
      <c r="K483" s="53"/>
      <c r="L483" s="59">
        <f>IF(FluxoCaixa101315141921232528[[#This Row],[Entrada / Saída]]="Saída",FluxoCaixa101315141921232528[[#This Row],[R$ (Valores)]]*-1,FluxoCaixa101315141921232528[[#This Row],[R$ (Valores)]])</f>
        <v>0</v>
      </c>
    </row>
    <row r="484" spans="2:12">
      <c r="B484" s="42"/>
      <c r="C484" s="42"/>
      <c r="D484" s="4"/>
      <c r="I484" s="96"/>
      <c r="K484" s="53"/>
      <c r="L484" s="59">
        <f>IF(FluxoCaixa101315141921232528[[#This Row],[Entrada / Saída]]="Saída",FluxoCaixa101315141921232528[[#This Row],[R$ (Valores)]]*-1,FluxoCaixa101315141921232528[[#This Row],[R$ (Valores)]])</f>
        <v>0</v>
      </c>
    </row>
    <row r="485" spans="2:12">
      <c r="B485" s="42"/>
      <c r="C485" s="42"/>
      <c r="D485" s="4"/>
      <c r="I485" s="96"/>
      <c r="K485" s="53"/>
      <c r="L485" s="59">
        <f>IF(FluxoCaixa101315141921232528[[#This Row],[Entrada / Saída]]="Saída",FluxoCaixa101315141921232528[[#This Row],[R$ (Valores)]]*-1,FluxoCaixa101315141921232528[[#This Row],[R$ (Valores)]])</f>
        <v>0</v>
      </c>
    </row>
    <row r="486" spans="2:12">
      <c r="B486" s="42"/>
      <c r="C486" s="42"/>
      <c r="D486" s="4"/>
      <c r="I486" s="96"/>
      <c r="K486" s="53"/>
      <c r="L486" s="59">
        <f>IF(FluxoCaixa101315141921232528[[#This Row],[Entrada / Saída]]="Saída",FluxoCaixa101315141921232528[[#This Row],[R$ (Valores)]]*-1,FluxoCaixa101315141921232528[[#This Row],[R$ (Valores)]])</f>
        <v>0</v>
      </c>
    </row>
    <row r="487" spans="2:12">
      <c r="B487" s="42"/>
      <c r="C487" s="42"/>
      <c r="D487" s="4"/>
      <c r="I487" s="96"/>
      <c r="K487" s="53"/>
      <c r="L487" s="59">
        <f>IF(FluxoCaixa101315141921232528[[#This Row],[Entrada / Saída]]="Saída",FluxoCaixa101315141921232528[[#This Row],[R$ (Valores)]]*-1,FluxoCaixa101315141921232528[[#This Row],[R$ (Valores)]])</f>
        <v>0</v>
      </c>
    </row>
    <row r="488" spans="2:12">
      <c r="B488" s="42"/>
      <c r="C488" s="42"/>
      <c r="D488" s="4"/>
      <c r="I488" s="96"/>
      <c r="K488" s="53"/>
      <c r="L488" s="59">
        <f>IF(FluxoCaixa101315141921232528[[#This Row],[Entrada / Saída]]="Saída",FluxoCaixa101315141921232528[[#This Row],[R$ (Valores)]]*-1,FluxoCaixa101315141921232528[[#This Row],[R$ (Valores)]])</f>
        <v>0</v>
      </c>
    </row>
    <row r="489" spans="2:12">
      <c r="B489" s="42"/>
      <c r="C489" s="42"/>
      <c r="D489" s="4"/>
      <c r="I489" s="96"/>
      <c r="K489" s="53"/>
      <c r="L489" s="59">
        <f>IF(FluxoCaixa101315141921232528[[#This Row],[Entrada / Saída]]="Saída",FluxoCaixa101315141921232528[[#This Row],[R$ (Valores)]]*-1,FluxoCaixa101315141921232528[[#This Row],[R$ (Valores)]])</f>
        <v>0</v>
      </c>
    </row>
    <row r="490" spans="2:12">
      <c r="B490" s="42"/>
      <c r="C490" s="42"/>
      <c r="D490" s="4"/>
      <c r="I490" s="96"/>
      <c r="K490" s="53"/>
      <c r="L490" s="59">
        <f>IF(FluxoCaixa101315141921232528[[#This Row],[Entrada / Saída]]="Saída",FluxoCaixa101315141921232528[[#This Row],[R$ (Valores)]]*-1,FluxoCaixa101315141921232528[[#This Row],[R$ (Valores)]])</f>
        <v>0</v>
      </c>
    </row>
    <row r="491" spans="2:12">
      <c r="B491" s="42"/>
      <c r="C491" s="42"/>
      <c r="D491" s="4"/>
      <c r="I491" s="96"/>
      <c r="K491" s="53"/>
      <c r="L491" s="59">
        <f>IF(FluxoCaixa101315141921232528[[#This Row],[Entrada / Saída]]="Saída",FluxoCaixa101315141921232528[[#This Row],[R$ (Valores)]]*-1,FluxoCaixa101315141921232528[[#This Row],[R$ (Valores)]])</f>
        <v>0</v>
      </c>
    </row>
    <row r="492" spans="2:12">
      <c r="B492" s="42"/>
      <c r="C492" s="42"/>
      <c r="D492" s="4"/>
      <c r="I492" s="96"/>
      <c r="K492" s="53"/>
      <c r="L492" s="59">
        <f>IF(FluxoCaixa101315141921232528[[#This Row],[Entrada / Saída]]="Saída",FluxoCaixa101315141921232528[[#This Row],[R$ (Valores)]]*-1,FluxoCaixa101315141921232528[[#This Row],[R$ (Valores)]])</f>
        <v>0</v>
      </c>
    </row>
    <row r="493" spans="2:12">
      <c r="B493" s="42"/>
      <c r="C493" s="42"/>
      <c r="D493" s="4"/>
      <c r="I493" s="96"/>
      <c r="K493" s="53"/>
      <c r="L493" s="59">
        <f>IF(FluxoCaixa101315141921232528[[#This Row],[Entrada / Saída]]="Saída",FluxoCaixa101315141921232528[[#This Row],[R$ (Valores)]]*-1,FluxoCaixa101315141921232528[[#This Row],[R$ (Valores)]])</f>
        <v>0</v>
      </c>
    </row>
    <row r="494" spans="2:12">
      <c r="B494" s="42"/>
      <c r="C494" s="42"/>
      <c r="D494" s="4"/>
      <c r="I494" s="96"/>
      <c r="K494" s="53"/>
      <c r="L494" s="59">
        <f>IF(FluxoCaixa101315141921232528[[#This Row],[Entrada / Saída]]="Saída",FluxoCaixa101315141921232528[[#This Row],[R$ (Valores)]]*-1,FluxoCaixa101315141921232528[[#This Row],[R$ (Valores)]])</f>
        <v>0</v>
      </c>
    </row>
    <row r="495" spans="2:12">
      <c r="B495" s="42"/>
      <c r="C495" s="42"/>
      <c r="D495" s="4"/>
      <c r="I495" s="96"/>
      <c r="K495" s="53"/>
      <c r="L495" s="59">
        <f>IF(FluxoCaixa101315141921232528[[#This Row],[Entrada / Saída]]="Saída",FluxoCaixa101315141921232528[[#This Row],[R$ (Valores)]]*-1,FluxoCaixa101315141921232528[[#This Row],[R$ (Valores)]])</f>
        <v>0</v>
      </c>
    </row>
    <row r="496" spans="2:12">
      <c r="B496" s="42"/>
      <c r="C496" s="42"/>
      <c r="D496" s="4"/>
      <c r="I496" s="96"/>
      <c r="K496" s="53"/>
      <c r="L496" s="59">
        <f>IF(FluxoCaixa101315141921232528[[#This Row],[Entrada / Saída]]="Saída",FluxoCaixa101315141921232528[[#This Row],[R$ (Valores)]]*-1,FluxoCaixa101315141921232528[[#This Row],[R$ (Valores)]])</f>
        <v>0</v>
      </c>
    </row>
    <row r="497" spans="2:12">
      <c r="B497" s="42"/>
      <c r="C497" s="42"/>
      <c r="D497" s="4"/>
      <c r="I497" s="96"/>
      <c r="K497" s="53"/>
      <c r="L497" s="59">
        <f>IF(FluxoCaixa101315141921232528[[#This Row],[Entrada / Saída]]="Saída",FluxoCaixa101315141921232528[[#This Row],[R$ (Valores)]]*-1,FluxoCaixa101315141921232528[[#This Row],[R$ (Valores)]])</f>
        <v>0</v>
      </c>
    </row>
    <row r="498" spans="2:12">
      <c r="B498" s="42"/>
      <c r="C498" s="42"/>
      <c r="D498" s="4"/>
      <c r="I498" s="96"/>
      <c r="K498" s="53"/>
      <c r="L498" s="59">
        <f>IF(FluxoCaixa101315141921232528[[#This Row],[Entrada / Saída]]="Saída",FluxoCaixa101315141921232528[[#This Row],[R$ (Valores)]]*-1,FluxoCaixa101315141921232528[[#This Row],[R$ (Valores)]])</f>
        <v>0</v>
      </c>
    </row>
    <row r="499" spans="2:12">
      <c r="B499" s="42"/>
      <c r="C499" s="42"/>
      <c r="D499" s="4"/>
      <c r="I499" s="96"/>
      <c r="K499" s="53"/>
      <c r="L499" s="59">
        <f>IF(FluxoCaixa101315141921232528[[#This Row],[Entrada / Saída]]="Saída",FluxoCaixa101315141921232528[[#This Row],[R$ (Valores)]]*-1,FluxoCaixa101315141921232528[[#This Row],[R$ (Valores)]])</f>
        <v>0</v>
      </c>
    </row>
    <row r="500" spans="2:12">
      <c r="B500" s="42"/>
      <c r="C500" s="42"/>
      <c r="D500" s="4"/>
      <c r="I500" s="96"/>
      <c r="K500" s="53"/>
      <c r="L500" s="59">
        <f>IF(FluxoCaixa101315141921232528[[#This Row],[Entrada / Saída]]="Saída",FluxoCaixa101315141921232528[[#This Row],[R$ (Valores)]]*-1,FluxoCaixa101315141921232528[[#This Row],[R$ (Valores)]])</f>
        <v>0</v>
      </c>
    </row>
    <row r="501" spans="2:12">
      <c r="B501" s="42"/>
      <c r="C501" s="42"/>
      <c r="D501" s="4"/>
      <c r="I501" s="96"/>
      <c r="K501" s="53"/>
      <c r="L501" s="59">
        <f>IF(FluxoCaixa101315141921232528[[#This Row],[Entrada / Saída]]="Saída",FluxoCaixa101315141921232528[[#This Row],[R$ (Valores)]]*-1,FluxoCaixa101315141921232528[[#This Row],[R$ (Valores)]])</f>
        <v>0</v>
      </c>
    </row>
    <row r="502" spans="2:12">
      <c r="B502" s="42"/>
      <c r="C502" s="42"/>
      <c r="D502" s="4"/>
      <c r="I502" s="96"/>
      <c r="K502" s="53"/>
      <c r="L502" s="59">
        <f>IF(FluxoCaixa101315141921232528[[#This Row],[Entrada / Saída]]="Saída",FluxoCaixa101315141921232528[[#This Row],[R$ (Valores)]]*-1,FluxoCaixa101315141921232528[[#This Row],[R$ (Valores)]])</f>
        <v>0</v>
      </c>
    </row>
    <row r="503" spans="2:12">
      <c r="B503" s="42"/>
      <c r="C503" s="42"/>
      <c r="D503" s="4"/>
      <c r="I503" s="96"/>
      <c r="K503" s="53"/>
      <c r="L503" s="59">
        <f>IF(FluxoCaixa101315141921232528[[#This Row],[Entrada / Saída]]="Saída",FluxoCaixa101315141921232528[[#This Row],[R$ (Valores)]]*-1,FluxoCaixa101315141921232528[[#This Row],[R$ (Valores)]])</f>
        <v>0</v>
      </c>
    </row>
    <row r="504" spans="2:12">
      <c r="B504" s="42"/>
      <c r="C504" s="42"/>
      <c r="D504" s="4"/>
      <c r="I504" s="96"/>
      <c r="K504" s="53"/>
      <c r="L504" s="59">
        <f>IF(FluxoCaixa101315141921232528[[#This Row],[Entrada / Saída]]="Saída",FluxoCaixa101315141921232528[[#This Row],[R$ (Valores)]]*-1,FluxoCaixa101315141921232528[[#This Row],[R$ (Valores)]])</f>
        <v>0</v>
      </c>
    </row>
    <row r="505" spans="2:12">
      <c r="B505" s="42"/>
      <c r="C505" s="42"/>
      <c r="D505" s="4"/>
      <c r="I505" s="96"/>
      <c r="K505" s="53"/>
      <c r="L505" s="59">
        <f>IF(FluxoCaixa101315141921232528[[#This Row],[Entrada / Saída]]="Saída",FluxoCaixa101315141921232528[[#This Row],[R$ (Valores)]]*-1,FluxoCaixa101315141921232528[[#This Row],[R$ (Valores)]])</f>
        <v>0</v>
      </c>
    </row>
    <row r="506" spans="2:12">
      <c r="B506" s="42"/>
      <c r="C506" s="42"/>
      <c r="D506" s="4"/>
      <c r="I506" s="96"/>
      <c r="K506" s="53"/>
      <c r="L506" s="59">
        <f>IF(FluxoCaixa101315141921232528[[#This Row],[Entrada / Saída]]="Saída",FluxoCaixa101315141921232528[[#This Row],[R$ (Valores)]]*-1,FluxoCaixa101315141921232528[[#This Row],[R$ (Valores)]])</f>
        <v>0</v>
      </c>
    </row>
    <row r="507" spans="2:12">
      <c r="B507" s="42"/>
      <c r="C507" s="42"/>
      <c r="D507" s="4"/>
      <c r="I507" s="96"/>
      <c r="K507" s="53"/>
      <c r="L507" s="59">
        <f>IF(FluxoCaixa101315141921232528[[#This Row],[Entrada / Saída]]="Saída",FluxoCaixa101315141921232528[[#This Row],[R$ (Valores)]]*-1,FluxoCaixa101315141921232528[[#This Row],[R$ (Valores)]])</f>
        <v>0</v>
      </c>
    </row>
    <row r="508" spans="2:12">
      <c r="B508" s="42"/>
      <c r="C508" s="42"/>
      <c r="D508" s="4"/>
      <c r="I508" s="96"/>
      <c r="K508" s="53"/>
      <c r="L508" s="59">
        <f>IF(FluxoCaixa101315141921232528[[#This Row],[Entrada / Saída]]="Saída",FluxoCaixa101315141921232528[[#This Row],[R$ (Valores)]]*-1,FluxoCaixa101315141921232528[[#This Row],[R$ (Valores)]])</f>
        <v>0</v>
      </c>
    </row>
    <row r="509" spans="2:12">
      <c r="B509" s="42"/>
      <c r="C509" s="42"/>
      <c r="D509" s="4"/>
      <c r="I509" s="96"/>
      <c r="K509" s="53"/>
      <c r="L509" s="59">
        <f>IF(FluxoCaixa101315141921232528[[#This Row],[Entrada / Saída]]="Saída",FluxoCaixa101315141921232528[[#This Row],[R$ (Valores)]]*-1,FluxoCaixa101315141921232528[[#This Row],[R$ (Valores)]])</f>
        <v>0</v>
      </c>
    </row>
    <row r="510" spans="2:12">
      <c r="B510" s="42"/>
      <c r="C510" s="42"/>
      <c r="D510" s="4"/>
      <c r="I510" s="96"/>
      <c r="K510" s="53"/>
      <c r="L510" s="59">
        <f>IF(FluxoCaixa101315141921232528[[#This Row],[Entrada / Saída]]="Saída",FluxoCaixa101315141921232528[[#This Row],[R$ (Valores)]]*-1,FluxoCaixa101315141921232528[[#This Row],[R$ (Valores)]])</f>
        <v>0</v>
      </c>
    </row>
    <row r="511" spans="2:12">
      <c r="B511" s="42"/>
      <c r="C511" s="42"/>
      <c r="D511" s="4"/>
      <c r="I511" s="96"/>
      <c r="K511" s="53"/>
      <c r="L511" s="59">
        <f>IF(FluxoCaixa101315141921232528[[#This Row],[Entrada / Saída]]="Saída",FluxoCaixa101315141921232528[[#This Row],[R$ (Valores)]]*-1,FluxoCaixa101315141921232528[[#This Row],[R$ (Valores)]])</f>
        <v>0</v>
      </c>
    </row>
    <row r="512" spans="2:12">
      <c r="B512" s="42"/>
      <c r="C512" s="42"/>
      <c r="D512" s="4"/>
      <c r="I512" s="96"/>
      <c r="K512" s="53"/>
      <c r="L512" s="59">
        <f>IF(FluxoCaixa101315141921232528[[#This Row],[Entrada / Saída]]="Saída",FluxoCaixa101315141921232528[[#This Row],[R$ (Valores)]]*-1,FluxoCaixa101315141921232528[[#This Row],[R$ (Valores)]])</f>
        <v>0</v>
      </c>
    </row>
    <row r="513" spans="2:12">
      <c r="B513" s="42"/>
      <c r="C513" s="42"/>
      <c r="D513" s="4"/>
      <c r="I513" s="96"/>
      <c r="K513" s="53"/>
      <c r="L513" s="59">
        <f>IF(FluxoCaixa101315141921232528[[#This Row],[Entrada / Saída]]="Saída",FluxoCaixa101315141921232528[[#This Row],[R$ (Valores)]]*-1,FluxoCaixa101315141921232528[[#This Row],[R$ (Valores)]])</f>
        <v>0</v>
      </c>
    </row>
    <row r="514" spans="2:12">
      <c r="B514" s="42"/>
      <c r="C514" s="42"/>
      <c r="D514" s="4"/>
      <c r="I514" s="96"/>
      <c r="K514" s="53"/>
      <c r="L514" s="59">
        <f>IF(FluxoCaixa101315141921232528[[#This Row],[Entrada / Saída]]="Saída",FluxoCaixa101315141921232528[[#This Row],[R$ (Valores)]]*-1,FluxoCaixa101315141921232528[[#This Row],[R$ (Valores)]])</f>
        <v>0</v>
      </c>
    </row>
    <row r="515" spans="2:12">
      <c r="B515" s="42"/>
      <c r="C515" s="42"/>
      <c r="D515" s="4"/>
      <c r="I515" s="96"/>
      <c r="K515" s="53"/>
      <c r="L515" s="59">
        <f>IF(FluxoCaixa101315141921232528[[#This Row],[Entrada / Saída]]="Saída",FluxoCaixa101315141921232528[[#This Row],[R$ (Valores)]]*-1,FluxoCaixa101315141921232528[[#This Row],[R$ (Valores)]])</f>
        <v>0</v>
      </c>
    </row>
    <row r="516" spans="2:12">
      <c r="B516" s="42"/>
      <c r="C516" s="42"/>
      <c r="D516" s="4"/>
      <c r="I516" s="96"/>
      <c r="K516" s="53"/>
      <c r="L516" s="59">
        <f>IF(FluxoCaixa101315141921232528[[#This Row],[Entrada / Saída]]="Saída",FluxoCaixa101315141921232528[[#This Row],[R$ (Valores)]]*-1,FluxoCaixa101315141921232528[[#This Row],[R$ (Valores)]])</f>
        <v>0</v>
      </c>
    </row>
    <row r="517" spans="2:12">
      <c r="B517" s="42"/>
      <c r="C517" s="42"/>
      <c r="D517" s="4"/>
      <c r="I517" s="96"/>
      <c r="K517" s="53"/>
      <c r="L517" s="59">
        <f>IF(FluxoCaixa101315141921232528[[#This Row],[Entrada / Saída]]="Saída",FluxoCaixa101315141921232528[[#This Row],[R$ (Valores)]]*-1,FluxoCaixa101315141921232528[[#This Row],[R$ (Valores)]])</f>
        <v>0</v>
      </c>
    </row>
    <row r="518" spans="2:12">
      <c r="B518" s="42"/>
      <c r="C518" s="42"/>
      <c r="D518" s="4"/>
      <c r="I518" s="96"/>
      <c r="K518" s="53"/>
      <c r="L518" s="59">
        <f>IF(FluxoCaixa101315141921232528[[#This Row],[Entrada / Saída]]="Saída",FluxoCaixa101315141921232528[[#This Row],[R$ (Valores)]]*-1,FluxoCaixa101315141921232528[[#This Row],[R$ (Valores)]])</f>
        <v>0</v>
      </c>
    </row>
    <row r="519" spans="2:12">
      <c r="B519" s="42"/>
      <c r="C519" s="42"/>
      <c r="D519" s="4"/>
      <c r="I519" s="96"/>
      <c r="K519" s="53"/>
      <c r="L519" s="59">
        <f>IF(FluxoCaixa101315141921232528[[#This Row],[Entrada / Saída]]="Saída",FluxoCaixa101315141921232528[[#This Row],[R$ (Valores)]]*-1,FluxoCaixa101315141921232528[[#This Row],[R$ (Valores)]])</f>
        <v>0</v>
      </c>
    </row>
    <row r="520" spans="2:12">
      <c r="B520" s="42"/>
      <c r="C520" s="42"/>
      <c r="D520" s="4"/>
      <c r="I520" s="96"/>
      <c r="K520" s="53"/>
      <c r="L520" s="59">
        <f>IF(FluxoCaixa101315141921232528[[#This Row],[Entrada / Saída]]="Saída",FluxoCaixa101315141921232528[[#This Row],[R$ (Valores)]]*-1,FluxoCaixa101315141921232528[[#This Row],[R$ (Valores)]])</f>
        <v>0</v>
      </c>
    </row>
    <row r="521" spans="2:12">
      <c r="B521" s="42"/>
      <c r="C521" s="42"/>
      <c r="D521" s="4"/>
      <c r="I521" s="96"/>
      <c r="K521" s="53"/>
      <c r="L521" s="59">
        <f>IF(FluxoCaixa101315141921232528[[#This Row],[Entrada / Saída]]="Saída",FluxoCaixa101315141921232528[[#This Row],[R$ (Valores)]]*-1,FluxoCaixa101315141921232528[[#This Row],[R$ (Valores)]])</f>
        <v>0</v>
      </c>
    </row>
    <row r="522" spans="2:12">
      <c r="B522" s="42"/>
      <c r="C522" s="42"/>
      <c r="D522" s="4"/>
      <c r="I522" s="96"/>
      <c r="K522" s="53"/>
      <c r="L522" s="59">
        <f>IF(FluxoCaixa101315141921232528[[#This Row],[Entrada / Saída]]="Saída",FluxoCaixa101315141921232528[[#This Row],[R$ (Valores)]]*-1,FluxoCaixa101315141921232528[[#This Row],[R$ (Valores)]])</f>
        <v>0</v>
      </c>
    </row>
    <row r="523" spans="2:12">
      <c r="B523" s="42"/>
      <c r="C523" s="42"/>
      <c r="D523" s="4"/>
      <c r="I523" s="96"/>
      <c r="K523" s="53"/>
      <c r="L523" s="59">
        <f>IF(FluxoCaixa101315141921232528[[#This Row],[Entrada / Saída]]="Saída",FluxoCaixa101315141921232528[[#This Row],[R$ (Valores)]]*-1,FluxoCaixa101315141921232528[[#This Row],[R$ (Valores)]])</f>
        <v>0</v>
      </c>
    </row>
    <row r="524" spans="2:12">
      <c r="B524" s="42"/>
      <c r="C524" s="42"/>
      <c r="D524" s="4"/>
      <c r="I524" s="96"/>
      <c r="K524" s="53"/>
      <c r="L524" s="59">
        <f>IF(FluxoCaixa101315141921232528[[#This Row],[Entrada / Saída]]="Saída",FluxoCaixa101315141921232528[[#This Row],[R$ (Valores)]]*-1,FluxoCaixa101315141921232528[[#This Row],[R$ (Valores)]])</f>
        <v>0</v>
      </c>
    </row>
    <row r="525" spans="2:12">
      <c r="B525" s="42"/>
      <c r="C525" s="42"/>
      <c r="D525" s="4"/>
      <c r="I525" s="96"/>
      <c r="K525" s="53"/>
      <c r="L525" s="59">
        <f>IF(FluxoCaixa101315141921232528[[#This Row],[Entrada / Saída]]="Saída",FluxoCaixa101315141921232528[[#This Row],[R$ (Valores)]]*-1,FluxoCaixa101315141921232528[[#This Row],[R$ (Valores)]])</f>
        <v>0</v>
      </c>
    </row>
    <row r="526" spans="2:12">
      <c r="B526" s="42"/>
      <c r="C526" s="42"/>
      <c r="D526" s="4"/>
      <c r="I526" s="96"/>
      <c r="K526" s="53"/>
      <c r="L526" s="59">
        <f>IF(FluxoCaixa101315141921232528[[#This Row],[Entrada / Saída]]="Saída",FluxoCaixa101315141921232528[[#This Row],[R$ (Valores)]]*-1,FluxoCaixa101315141921232528[[#This Row],[R$ (Valores)]])</f>
        <v>0</v>
      </c>
    </row>
    <row r="527" spans="2:12">
      <c r="B527" s="42"/>
      <c r="C527" s="42"/>
      <c r="D527" s="4"/>
      <c r="I527" s="96"/>
      <c r="K527" s="53"/>
      <c r="L527" s="59">
        <f>IF(FluxoCaixa101315141921232528[[#This Row],[Entrada / Saída]]="Saída",FluxoCaixa101315141921232528[[#This Row],[R$ (Valores)]]*-1,FluxoCaixa101315141921232528[[#This Row],[R$ (Valores)]])</f>
        <v>0</v>
      </c>
    </row>
    <row r="528" spans="2:12">
      <c r="B528" s="42"/>
      <c r="C528" s="42"/>
      <c r="D528" s="4"/>
      <c r="I528" s="96"/>
      <c r="K528" s="53"/>
      <c r="L528" s="59">
        <f>IF(FluxoCaixa101315141921232528[[#This Row],[Entrada / Saída]]="Saída",FluxoCaixa101315141921232528[[#This Row],[R$ (Valores)]]*-1,FluxoCaixa101315141921232528[[#This Row],[R$ (Valores)]])</f>
        <v>0</v>
      </c>
    </row>
    <row r="529" spans="2:18">
      <c r="B529" s="42"/>
      <c r="C529" s="42"/>
      <c r="D529" s="4"/>
      <c r="I529" s="96"/>
      <c r="K529" s="53"/>
      <c r="L529" s="59">
        <f>IF(FluxoCaixa101315141921232528[[#This Row],[Entrada / Saída]]="Saída",FluxoCaixa101315141921232528[[#This Row],[R$ (Valores)]]*-1,FluxoCaixa101315141921232528[[#This Row],[R$ (Valores)]])</f>
        <v>0</v>
      </c>
    </row>
    <row r="530" spans="2:18" s="50" customFormat="1">
      <c r="B530" s="42"/>
      <c r="C530" s="42"/>
      <c r="D530" s="4"/>
      <c r="E530" s="42"/>
      <c r="F530" s="1"/>
      <c r="G530" s="1"/>
      <c r="H530" s="1"/>
      <c r="I530" s="96"/>
      <c r="J530" s="1"/>
      <c r="K530" s="53"/>
      <c r="L530" s="94">
        <f>IF(FluxoCaixa101315141921232528[[#This Row],[Entrada / Saída]]="Saída",FluxoCaixa101315141921232528[[#This Row],[R$ (Valores)]]*-1,FluxoCaixa101315141921232528[[#This Row],[R$ (Valores)]])</f>
        <v>0</v>
      </c>
      <c r="R530" s="51"/>
    </row>
    <row r="531" spans="2:18">
      <c r="B531" s="42"/>
      <c r="C531" s="42"/>
      <c r="D531" s="4"/>
      <c r="I531" s="96"/>
      <c r="K531" s="53"/>
      <c r="L531" s="59">
        <f>IF(FluxoCaixa101315141921232528[[#This Row],[Entrada / Saída]]="Saída",FluxoCaixa101315141921232528[[#This Row],[R$ (Valores)]]*-1,FluxoCaixa101315141921232528[[#This Row],[R$ (Valores)]])</f>
        <v>0</v>
      </c>
    </row>
    <row r="532" spans="2:18">
      <c r="B532" s="42"/>
      <c r="C532" s="42"/>
      <c r="D532" s="4"/>
      <c r="I532" s="96"/>
      <c r="K532" s="53"/>
      <c r="L532" s="59">
        <f>IF(FluxoCaixa101315141921232528[[#This Row],[Entrada / Saída]]="Saída",FluxoCaixa101315141921232528[[#This Row],[R$ (Valores)]]*-1,FluxoCaixa101315141921232528[[#This Row],[R$ (Valores)]])</f>
        <v>0</v>
      </c>
    </row>
    <row r="533" spans="2:18">
      <c r="B533" s="42"/>
      <c r="C533" s="42"/>
      <c r="D533" s="4"/>
      <c r="I533" s="96"/>
      <c r="K533" s="53"/>
      <c r="L533" s="59">
        <f>IF(FluxoCaixa101315141921232528[[#This Row],[Entrada / Saída]]="Saída",FluxoCaixa101315141921232528[[#This Row],[R$ (Valores)]]*-1,FluxoCaixa101315141921232528[[#This Row],[R$ (Valores)]])</f>
        <v>0</v>
      </c>
    </row>
    <row r="534" spans="2:18">
      <c r="B534" s="42"/>
      <c r="C534" s="42"/>
      <c r="D534" s="4"/>
      <c r="I534" s="96"/>
      <c r="K534" s="53"/>
      <c r="L534" s="59">
        <f>IF(FluxoCaixa101315141921232528[[#This Row],[Entrada / Saída]]="Saída",FluxoCaixa101315141921232528[[#This Row],[R$ (Valores)]]*-1,FluxoCaixa101315141921232528[[#This Row],[R$ (Valores)]])</f>
        <v>0</v>
      </c>
    </row>
    <row r="535" spans="2:18">
      <c r="B535" s="42"/>
      <c r="C535" s="42"/>
      <c r="D535" s="4"/>
      <c r="I535" s="96"/>
      <c r="K535" s="53"/>
      <c r="L535" s="59">
        <f>IF(FluxoCaixa101315141921232528[[#This Row],[Entrada / Saída]]="Saída",FluxoCaixa101315141921232528[[#This Row],[R$ (Valores)]]*-1,FluxoCaixa101315141921232528[[#This Row],[R$ (Valores)]])</f>
        <v>0</v>
      </c>
    </row>
    <row r="536" spans="2:18">
      <c r="B536" s="42"/>
      <c r="C536" s="42"/>
      <c r="D536" s="4"/>
      <c r="I536" s="96"/>
      <c r="K536" s="53"/>
      <c r="L536" s="59">
        <f>IF(FluxoCaixa101315141921232528[[#This Row],[Entrada / Saída]]="Saída",FluxoCaixa101315141921232528[[#This Row],[R$ (Valores)]]*-1,FluxoCaixa101315141921232528[[#This Row],[R$ (Valores)]])</f>
        <v>0</v>
      </c>
    </row>
    <row r="537" spans="2:18">
      <c r="B537" s="42"/>
      <c r="C537" s="42"/>
      <c r="D537" s="4"/>
      <c r="I537" s="96"/>
      <c r="K537" s="53"/>
      <c r="L537" s="59">
        <f>IF(FluxoCaixa101315141921232528[[#This Row],[Entrada / Saída]]="Saída",FluxoCaixa101315141921232528[[#This Row],[R$ (Valores)]]*-1,FluxoCaixa101315141921232528[[#This Row],[R$ (Valores)]])</f>
        <v>0</v>
      </c>
    </row>
    <row r="538" spans="2:18">
      <c r="B538" s="42"/>
      <c r="C538" s="42"/>
      <c r="D538" s="4"/>
      <c r="I538" s="96"/>
      <c r="K538" s="53"/>
      <c r="L538" s="59">
        <f>IF(FluxoCaixa101315141921232528[[#This Row],[Entrada / Saída]]="Saída",FluxoCaixa101315141921232528[[#This Row],[R$ (Valores)]]*-1,FluxoCaixa101315141921232528[[#This Row],[R$ (Valores)]])</f>
        <v>0</v>
      </c>
    </row>
    <row r="539" spans="2:18">
      <c r="B539" s="42"/>
      <c r="C539" s="42"/>
      <c r="D539" s="4"/>
      <c r="I539" s="96"/>
      <c r="K539" s="53"/>
      <c r="L539" s="59">
        <f>IF(FluxoCaixa101315141921232528[[#This Row],[Entrada / Saída]]="Saída",FluxoCaixa101315141921232528[[#This Row],[R$ (Valores)]]*-1,FluxoCaixa101315141921232528[[#This Row],[R$ (Valores)]])</f>
        <v>0</v>
      </c>
    </row>
    <row r="540" spans="2:18">
      <c r="B540" s="42"/>
      <c r="C540" s="42"/>
      <c r="D540" s="4"/>
      <c r="I540" s="96"/>
      <c r="K540" s="53"/>
      <c r="L540" s="59">
        <f>IF(FluxoCaixa101315141921232528[[#This Row],[Entrada / Saída]]="Saída",FluxoCaixa101315141921232528[[#This Row],[R$ (Valores)]]*-1,FluxoCaixa101315141921232528[[#This Row],[R$ (Valores)]])</f>
        <v>0</v>
      </c>
    </row>
    <row r="541" spans="2:18">
      <c r="B541" s="42"/>
      <c r="C541" s="42"/>
      <c r="D541" s="4"/>
      <c r="I541" s="96"/>
      <c r="K541" s="53"/>
      <c r="L541" s="59">
        <f>IF(FluxoCaixa101315141921232528[[#This Row],[Entrada / Saída]]="Saída",FluxoCaixa101315141921232528[[#This Row],[R$ (Valores)]]*-1,FluxoCaixa101315141921232528[[#This Row],[R$ (Valores)]])</f>
        <v>0</v>
      </c>
    </row>
    <row r="542" spans="2:18">
      <c r="B542" s="42"/>
      <c r="C542" s="42"/>
      <c r="D542" s="4"/>
      <c r="I542" s="96"/>
      <c r="K542" s="53"/>
      <c r="L542" s="59">
        <f>IF(FluxoCaixa101315141921232528[[#This Row],[Entrada / Saída]]="Saída",FluxoCaixa101315141921232528[[#This Row],[R$ (Valores)]]*-1,FluxoCaixa101315141921232528[[#This Row],[R$ (Valores)]])</f>
        <v>0</v>
      </c>
    </row>
    <row r="543" spans="2:18">
      <c r="B543" s="42"/>
      <c r="C543" s="42"/>
      <c r="D543" s="4"/>
      <c r="I543" s="96"/>
      <c r="K543" s="53"/>
      <c r="L543" s="59">
        <f>IF(FluxoCaixa101315141921232528[[#This Row],[Entrada / Saída]]="Saída",FluxoCaixa101315141921232528[[#This Row],[R$ (Valores)]]*-1,FluxoCaixa101315141921232528[[#This Row],[R$ (Valores)]])</f>
        <v>0</v>
      </c>
    </row>
    <row r="544" spans="2:18">
      <c r="B544" s="42"/>
      <c r="C544" s="42"/>
      <c r="D544" s="4"/>
      <c r="I544" s="96"/>
      <c r="K544" s="53"/>
      <c r="L544" s="59">
        <f>IF(FluxoCaixa101315141921232528[[#This Row],[Entrada / Saída]]="Saída",FluxoCaixa101315141921232528[[#This Row],[R$ (Valores)]]*-1,FluxoCaixa101315141921232528[[#This Row],[R$ (Valores)]])</f>
        <v>0</v>
      </c>
    </row>
    <row r="545" spans="2:12">
      <c r="B545" s="42"/>
      <c r="C545" s="42"/>
      <c r="D545" s="4"/>
      <c r="I545" s="96"/>
      <c r="K545" s="53"/>
      <c r="L545" s="59">
        <f>IF(FluxoCaixa101315141921232528[[#This Row],[Entrada / Saída]]="Saída",FluxoCaixa101315141921232528[[#This Row],[R$ (Valores)]]*-1,FluxoCaixa101315141921232528[[#This Row],[R$ (Valores)]])</f>
        <v>0</v>
      </c>
    </row>
    <row r="546" spans="2:12">
      <c r="B546" s="42"/>
      <c r="C546" s="42"/>
      <c r="D546" s="4"/>
      <c r="I546" s="96"/>
      <c r="K546" s="53"/>
      <c r="L546" s="59">
        <f>IF(FluxoCaixa101315141921232528[[#This Row],[Entrada / Saída]]="Saída",FluxoCaixa101315141921232528[[#This Row],[R$ (Valores)]]*-1,FluxoCaixa101315141921232528[[#This Row],[R$ (Valores)]])</f>
        <v>0</v>
      </c>
    </row>
    <row r="547" spans="2:12">
      <c r="B547" s="42"/>
      <c r="C547" s="42"/>
      <c r="D547" s="4"/>
      <c r="I547" s="96"/>
      <c r="K547" s="53"/>
      <c r="L547" s="59">
        <f>IF(FluxoCaixa101315141921232528[[#This Row],[Entrada / Saída]]="Saída",FluxoCaixa101315141921232528[[#This Row],[R$ (Valores)]]*-1,FluxoCaixa101315141921232528[[#This Row],[R$ (Valores)]])</f>
        <v>0</v>
      </c>
    </row>
    <row r="548" spans="2:12">
      <c r="B548" s="42"/>
      <c r="C548" s="42"/>
      <c r="D548" s="4"/>
      <c r="I548" s="96"/>
      <c r="K548" s="53"/>
      <c r="L548" s="59">
        <f>IF(FluxoCaixa101315141921232528[[#This Row],[Entrada / Saída]]="Saída",FluxoCaixa101315141921232528[[#This Row],[R$ (Valores)]]*-1,FluxoCaixa101315141921232528[[#This Row],[R$ (Valores)]])</f>
        <v>0</v>
      </c>
    </row>
    <row r="549" spans="2:12">
      <c r="B549" s="42"/>
      <c r="C549" s="42"/>
      <c r="D549" s="4"/>
      <c r="I549" s="96"/>
      <c r="K549" s="53"/>
      <c r="L549" s="59">
        <f>IF(FluxoCaixa101315141921232528[[#This Row],[Entrada / Saída]]="Saída",FluxoCaixa101315141921232528[[#This Row],[R$ (Valores)]]*-1,FluxoCaixa101315141921232528[[#This Row],[R$ (Valores)]])</f>
        <v>0</v>
      </c>
    </row>
    <row r="550" spans="2:12">
      <c r="B550" s="42"/>
      <c r="C550" s="42"/>
      <c r="D550" s="4"/>
      <c r="I550" s="96"/>
      <c r="K550" s="53"/>
      <c r="L550" s="59">
        <f>IF(FluxoCaixa101315141921232528[[#This Row],[Entrada / Saída]]="Saída",FluxoCaixa101315141921232528[[#This Row],[R$ (Valores)]]*-1,FluxoCaixa101315141921232528[[#This Row],[R$ (Valores)]])</f>
        <v>0</v>
      </c>
    </row>
    <row r="551" spans="2:12">
      <c r="B551" s="42"/>
      <c r="C551" s="42"/>
      <c r="D551" s="4"/>
      <c r="I551" s="96"/>
      <c r="K551" s="53"/>
      <c r="L551" s="59">
        <f>IF(FluxoCaixa101315141921232528[[#This Row],[Entrada / Saída]]="Saída",FluxoCaixa101315141921232528[[#This Row],[R$ (Valores)]]*-1,FluxoCaixa101315141921232528[[#This Row],[R$ (Valores)]])</f>
        <v>0</v>
      </c>
    </row>
    <row r="552" spans="2:12">
      <c r="B552" s="42"/>
      <c r="C552" s="42"/>
      <c r="D552" s="4"/>
      <c r="I552" s="96"/>
      <c r="K552" s="53"/>
      <c r="L552" s="59">
        <f>IF(FluxoCaixa101315141921232528[[#This Row],[Entrada / Saída]]="Saída",FluxoCaixa101315141921232528[[#This Row],[R$ (Valores)]]*-1,FluxoCaixa101315141921232528[[#This Row],[R$ (Valores)]])</f>
        <v>0</v>
      </c>
    </row>
    <row r="553" spans="2:12">
      <c r="B553" s="42"/>
      <c r="C553" s="42"/>
      <c r="D553" s="4"/>
      <c r="I553" s="96"/>
      <c r="K553" s="53"/>
      <c r="L553" s="59">
        <f>IF(FluxoCaixa101315141921232528[[#This Row],[Entrada / Saída]]="Saída",FluxoCaixa101315141921232528[[#This Row],[R$ (Valores)]]*-1,FluxoCaixa101315141921232528[[#This Row],[R$ (Valores)]])</f>
        <v>0</v>
      </c>
    </row>
    <row r="554" spans="2:12">
      <c r="B554" s="42"/>
      <c r="C554" s="42"/>
      <c r="D554" s="4"/>
      <c r="I554" s="96"/>
      <c r="K554" s="53"/>
      <c r="L554" s="59">
        <f>IF(FluxoCaixa101315141921232528[[#This Row],[Entrada / Saída]]="Saída",FluxoCaixa101315141921232528[[#This Row],[R$ (Valores)]]*-1,FluxoCaixa101315141921232528[[#This Row],[R$ (Valores)]])</f>
        <v>0</v>
      </c>
    </row>
    <row r="555" spans="2:12">
      <c r="B555" s="42"/>
      <c r="C555" s="42"/>
      <c r="D555" s="4"/>
      <c r="I555" s="96"/>
      <c r="K555" s="53"/>
      <c r="L555" s="59">
        <f>IF(FluxoCaixa101315141921232528[[#This Row],[Entrada / Saída]]="Saída",FluxoCaixa101315141921232528[[#This Row],[R$ (Valores)]]*-1,FluxoCaixa101315141921232528[[#This Row],[R$ (Valores)]])</f>
        <v>0</v>
      </c>
    </row>
    <row r="556" spans="2:12">
      <c r="B556" s="42"/>
      <c r="C556" s="42"/>
      <c r="D556" s="4"/>
      <c r="I556" s="96"/>
      <c r="K556" s="53"/>
      <c r="L556" s="59">
        <f>IF(FluxoCaixa101315141921232528[[#This Row],[Entrada / Saída]]="Saída",FluxoCaixa101315141921232528[[#This Row],[R$ (Valores)]]*-1,FluxoCaixa101315141921232528[[#This Row],[R$ (Valores)]])</f>
        <v>0</v>
      </c>
    </row>
    <row r="557" spans="2:12">
      <c r="B557" s="42"/>
      <c r="C557" s="42"/>
      <c r="D557" s="4"/>
      <c r="I557" s="96"/>
      <c r="K557" s="53"/>
      <c r="L557" s="59">
        <f>IF(FluxoCaixa101315141921232528[[#This Row],[Entrada / Saída]]="Saída",FluxoCaixa101315141921232528[[#This Row],[R$ (Valores)]]*-1,FluxoCaixa101315141921232528[[#This Row],[R$ (Valores)]])</f>
        <v>0</v>
      </c>
    </row>
    <row r="558" spans="2:12">
      <c r="B558" s="42"/>
      <c r="C558" s="42"/>
      <c r="D558" s="4"/>
      <c r="I558" s="96"/>
      <c r="K558" s="53"/>
      <c r="L558" s="59">
        <f>IF(FluxoCaixa101315141921232528[[#This Row],[Entrada / Saída]]="Saída",FluxoCaixa101315141921232528[[#This Row],[R$ (Valores)]]*-1,FluxoCaixa101315141921232528[[#This Row],[R$ (Valores)]])</f>
        <v>0</v>
      </c>
    </row>
    <row r="559" spans="2:12">
      <c r="B559" s="42"/>
      <c r="C559" s="42"/>
      <c r="D559" s="4"/>
      <c r="I559" s="96"/>
      <c r="K559" s="53"/>
      <c r="L559" s="59">
        <f>IF(FluxoCaixa101315141921232528[[#This Row],[Entrada / Saída]]="Saída",FluxoCaixa101315141921232528[[#This Row],[R$ (Valores)]]*-1,FluxoCaixa101315141921232528[[#This Row],[R$ (Valores)]])</f>
        <v>0</v>
      </c>
    </row>
    <row r="560" spans="2:12">
      <c r="B560" s="42"/>
      <c r="C560" s="42"/>
      <c r="D560" s="4"/>
      <c r="I560" s="96"/>
      <c r="K560" s="53"/>
      <c r="L560" s="59">
        <f>IF(FluxoCaixa101315141921232528[[#This Row],[Entrada / Saída]]="Saída",FluxoCaixa101315141921232528[[#This Row],[R$ (Valores)]]*-1,FluxoCaixa101315141921232528[[#This Row],[R$ (Valores)]])</f>
        <v>0</v>
      </c>
    </row>
    <row r="561" spans="2:12">
      <c r="B561" s="42"/>
      <c r="C561" s="42"/>
      <c r="D561" s="4"/>
      <c r="I561" s="96"/>
      <c r="K561" s="53"/>
      <c r="L561" s="59">
        <f>IF(FluxoCaixa101315141921232528[[#This Row],[Entrada / Saída]]="Saída",FluxoCaixa101315141921232528[[#This Row],[R$ (Valores)]]*-1,FluxoCaixa101315141921232528[[#This Row],[R$ (Valores)]])</f>
        <v>0</v>
      </c>
    </row>
    <row r="562" spans="2:12">
      <c r="B562" s="42"/>
      <c r="C562" s="42"/>
      <c r="D562" s="4"/>
      <c r="I562" s="96"/>
      <c r="K562" s="53"/>
      <c r="L562" s="59">
        <f>IF(FluxoCaixa101315141921232528[[#This Row],[Entrada / Saída]]="Saída",FluxoCaixa101315141921232528[[#This Row],[R$ (Valores)]]*-1,FluxoCaixa101315141921232528[[#This Row],[R$ (Valores)]])</f>
        <v>0</v>
      </c>
    </row>
    <row r="563" spans="2:12">
      <c r="B563" s="42"/>
      <c r="C563" s="42"/>
      <c r="D563" s="4"/>
      <c r="I563" s="96"/>
      <c r="K563" s="53"/>
      <c r="L563" s="59">
        <f>IF(FluxoCaixa101315141921232528[[#This Row],[Entrada / Saída]]="Saída",FluxoCaixa101315141921232528[[#This Row],[R$ (Valores)]]*-1,FluxoCaixa101315141921232528[[#This Row],[R$ (Valores)]])</f>
        <v>0</v>
      </c>
    </row>
    <row r="564" spans="2:12">
      <c r="B564" s="42"/>
      <c r="C564" s="42"/>
      <c r="D564" s="4"/>
      <c r="I564" s="96"/>
      <c r="K564" s="53"/>
      <c r="L564" s="59">
        <f>IF(FluxoCaixa101315141921232528[[#This Row],[Entrada / Saída]]="Saída",FluxoCaixa101315141921232528[[#This Row],[R$ (Valores)]]*-1,FluxoCaixa101315141921232528[[#This Row],[R$ (Valores)]])</f>
        <v>0</v>
      </c>
    </row>
    <row r="565" spans="2:12">
      <c r="B565" s="42"/>
      <c r="C565" s="42"/>
      <c r="D565" s="4"/>
      <c r="I565" s="96"/>
      <c r="K565" s="53"/>
      <c r="L565" s="59">
        <f>IF(FluxoCaixa101315141921232528[[#This Row],[Entrada / Saída]]="Saída",FluxoCaixa101315141921232528[[#This Row],[R$ (Valores)]]*-1,FluxoCaixa101315141921232528[[#This Row],[R$ (Valores)]])</f>
        <v>0</v>
      </c>
    </row>
    <row r="566" spans="2:12">
      <c r="B566" s="42"/>
      <c r="C566" s="42"/>
      <c r="D566" s="4"/>
      <c r="I566" s="96"/>
      <c r="K566" s="53"/>
      <c r="L566" s="59">
        <f>IF(FluxoCaixa101315141921232528[[#This Row],[Entrada / Saída]]="Saída",FluxoCaixa101315141921232528[[#This Row],[R$ (Valores)]]*-1,FluxoCaixa101315141921232528[[#This Row],[R$ (Valores)]])</f>
        <v>0</v>
      </c>
    </row>
    <row r="567" spans="2:12">
      <c r="B567" s="42"/>
      <c r="C567" s="42"/>
      <c r="D567" s="4"/>
      <c r="I567" s="96"/>
      <c r="K567" s="53"/>
      <c r="L567" s="59">
        <f>IF(FluxoCaixa101315141921232528[[#This Row],[Entrada / Saída]]="Saída",FluxoCaixa101315141921232528[[#This Row],[R$ (Valores)]]*-1,FluxoCaixa101315141921232528[[#This Row],[R$ (Valores)]])</f>
        <v>0</v>
      </c>
    </row>
    <row r="568" spans="2:12">
      <c r="B568" s="42"/>
      <c r="C568" s="42"/>
      <c r="D568" s="4"/>
      <c r="I568" s="96"/>
      <c r="K568" s="53"/>
      <c r="L568" s="59">
        <f>IF(FluxoCaixa101315141921232528[[#This Row],[Entrada / Saída]]="Saída",FluxoCaixa101315141921232528[[#This Row],[R$ (Valores)]]*-1,FluxoCaixa101315141921232528[[#This Row],[R$ (Valores)]])</f>
        <v>0</v>
      </c>
    </row>
    <row r="569" spans="2:12">
      <c r="B569" s="42"/>
      <c r="C569" s="42"/>
      <c r="D569" s="4"/>
      <c r="I569" s="96"/>
      <c r="K569" s="53"/>
      <c r="L569" s="59">
        <f>IF(FluxoCaixa101315141921232528[[#This Row],[Entrada / Saída]]="Saída",FluxoCaixa101315141921232528[[#This Row],[R$ (Valores)]]*-1,FluxoCaixa101315141921232528[[#This Row],[R$ (Valores)]])</f>
        <v>0</v>
      </c>
    </row>
    <row r="570" spans="2:12">
      <c r="B570" s="42"/>
      <c r="C570" s="42"/>
      <c r="D570" s="4"/>
      <c r="I570" s="96"/>
      <c r="K570" s="53"/>
      <c r="L570" s="59">
        <f>IF(FluxoCaixa101315141921232528[[#This Row],[Entrada / Saída]]="Saída",FluxoCaixa101315141921232528[[#This Row],[R$ (Valores)]]*-1,FluxoCaixa101315141921232528[[#This Row],[R$ (Valores)]])</f>
        <v>0</v>
      </c>
    </row>
    <row r="571" spans="2:12">
      <c r="B571" s="42"/>
      <c r="C571" s="42"/>
      <c r="D571" s="4"/>
      <c r="I571" s="96"/>
      <c r="K571" s="53"/>
      <c r="L571" s="59">
        <f>IF(FluxoCaixa101315141921232528[[#This Row],[Entrada / Saída]]="Saída",FluxoCaixa101315141921232528[[#This Row],[R$ (Valores)]]*-1,FluxoCaixa101315141921232528[[#This Row],[R$ (Valores)]])</f>
        <v>0</v>
      </c>
    </row>
    <row r="572" spans="2:12">
      <c r="B572" s="42"/>
      <c r="C572" s="42"/>
      <c r="D572" s="4"/>
      <c r="I572" s="96"/>
      <c r="K572" s="53"/>
      <c r="L572" s="59">
        <f>IF(FluxoCaixa101315141921232528[[#This Row],[Entrada / Saída]]="Saída",FluxoCaixa101315141921232528[[#This Row],[R$ (Valores)]]*-1,FluxoCaixa101315141921232528[[#This Row],[R$ (Valores)]])</f>
        <v>0</v>
      </c>
    </row>
    <row r="573" spans="2:12">
      <c r="B573" s="42"/>
      <c r="C573" s="42"/>
      <c r="D573" s="4"/>
      <c r="I573" s="96"/>
      <c r="K573" s="53"/>
      <c r="L573" s="59">
        <f>IF(FluxoCaixa101315141921232528[[#This Row],[Entrada / Saída]]="Saída",FluxoCaixa101315141921232528[[#This Row],[R$ (Valores)]]*-1,FluxoCaixa101315141921232528[[#This Row],[R$ (Valores)]])</f>
        <v>0</v>
      </c>
    </row>
    <row r="574" spans="2:12">
      <c r="B574" s="42"/>
      <c r="C574" s="42"/>
      <c r="D574" s="4"/>
      <c r="I574" s="96"/>
      <c r="K574" s="53"/>
      <c r="L574" s="59">
        <f>IF(FluxoCaixa101315141921232528[[#This Row],[Entrada / Saída]]="Saída",FluxoCaixa101315141921232528[[#This Row],[R$ (Valores)]]*-1,FluxoCaixa101315141921232528[[#This Row],[R$ (Valores)]])</f>
        <v>0</v>
      </c>
    </row>
    <row r="575" spans="2:12">
      <c r="B575" s="42"/>
      <c r="C575" s="42"/>
      <c r="D575" s="4"/>
      <c r="I575" s="96"/>
      <c r="K575" s="53"/>
      <c r="L575" s="59">
        <f>IF(FluxoCaixa101315141921232528[[#This Row],[Entrada / Saída]]="Saída",FluxoCaixa101315141921232528[[#This Row],[R$ (Valores)]]*-1,FluxoCaixa101315141921232528[[#This Row],[R$ (Valores)]])</f>
        <v>0</v>
      </c>
    </row>
    <row r="576" spans="2:12">
      <c r="B576" s="42"/>
      <c r="C576" s="42"/>
      <c r="D576" s="4"/>
      <c r="I576" s="96"/>
      <c r="K576" s="53"/>
      <c r="L576" s="59">
        <f>IF(FluxoCaixa101315141921232528[[#This Row],[Entrada / Saída]]="Saída",FluxoCaixa101315141921232528[[#This Row],[R$ (Valores)]]*-1,FluxoCaixa101315141921232528[[#This Row],[R$ (Valores)]])</f>
        <v>0</v>
      </c>
    </row>
    <row r="577" spans="2:12">
      <c r="B577" s="42"/>
      <c r="C577" s="42"/>
      <c r="D577" s="4"/>
      <c r="I577" s="96"/>
      <c r="K577" s="53"/>
      <c r="L577" s="59">
        <f>IF(FluxoCaixa101315141921232528[[#This Row],[Entrada / Saída]]="Saída",FluxoCaixa101315141921232528[[#This Row],[R$ (Valores)]]*-1,FluxoCaixa101315141921232528[[#This Row],[R$ (Valores)]])</f>
        <v>0</v>
      </c>
    </row>
    <row r="578" spans="2:12">
      <c r="B578" s="42"/>
      <c r="C578" s="42"/>
      <c r="D578" s="4"/>
      <c r="I578" s="96"/>
      <c r="K578" s="53"/>
      <c r="L578" s="59">
        <f>IF(FluxoCaixa101315141921232528[[#This Row],[Entrada / Saída]]="Saída",FluxoCaixa101315141921232528[[#This Row],[R$ (Valores)]]*-1,FluxoCaixa101315141921232528[[#This Row],[R$ (Valores)]])</f>
        <v>0</v>
      </c>
    </row>
    <row r="579" spans="2:12">
      <c r="B579" s="42"/>
      <c r="C579" s="42"/>
      <c r="D579" s="4"/>
      <c r="I579" s="96"/>
      <c r="K579" s="53"/>
      <c r="L579" s="59">
        <f>IF(FluxoCaixa101315141921232528[[#This Row],[Entrada / Saída]]="Saída",FluxoCaixa101315141921232528[[#This Row],[R$ (Valores)]]*-1,FluxoCaixa101315141921232528[[#This Row],[R$ (Valores)]])</f>
        <v>0</v>
      </c>
    </row>
    <row r="580" spans="2:12">
      <c r="B580" s="42"/>
      <c r="C580" s="42"/>
      <c r="D580" s="4"/>
      <c r="I580" s="96"/>
      <c r="K580" s="53"/>
      <c r="L580" s="59">
        <f>IF(FluxoCaixa101315141921232528[[#This Row],[Entrada / Saída]]="Saída",FluxoCaixa101315141921232528[[#This Row],[R$ (Valores)]]*-1,FluxoCaixa101315141921232528[[#This Row],[R$ (Valores)]])</f>
        <v>0</v>
      </c>
    </row>
    <row r="581" spans="2:12">
      <c r="B581" s="42"/>
      <c r="C581" s="42"/>
      <c r="D581" s="4"/>
      <c r="I581" s="96"/>
      <c r="K581" s="53"/>
      <c r="L581" s="59">
        <f>IF(FluxoCaixa101315141921232528[[#This Row],[Entrada / Saída]]="Saída",FluxoCaixa101315141921232528[[#This Row],[R$ (Valores)]]*-1,FluxoCaixa101315141921232528[[#This Row],[R$ (Valores)]])</f>
        <v>0</v>
      </c>
    </row>
    <row r="582" spans="2:12">
      <c r="B582" s="42"/>
      <c r="C582" s="42"/>
      <c r="D582" s="4"/>
      <c r="I582" s="96"/>
      <c r="K582" s="53"/>
      <c r="L582" s="59">
        <f>IF(FluxoCaixa101315141921232528[[#This Row],[Entrada / Saída]]="Saída",FluxoCaixa101315141921232528[[#This Row],[R$ (Valores)]]*-1,FluxoCaixa101315141921232528[[#This Row],[R$ (Valores)]])</f>
        <v>0</v>
      </c>
    </row>
    <row r="583" spans="2:12">
      <c r="B583" s="42"/>
      <c r="C583" s="42"/>
      <c r="D583" s="4"/>
      <c r="I583" s="96"/>
      <c r="K583" s="53"/>
      <c r="L583" s="59">
        <f>IF(FluxoCaixa101315141921232528[[#This Row],[Entrada / Saída]]="Saída",FluxoCaixa101315141921232528[[#This Row],[R$ (Valores)]]*-1,FluxoCaixa101315141921232528[[#This Row],[R$ (Valores)]])</f>
        <v>0</v>
      </c>
    </row>
    <row r="584" spans="2:12">
      <c r="B584" s="42"/>
      <c r="C584" s="42"/>
      <c r="D584" s="4"/>
      <c r="I584" s="96"/>
      <c r="K584" s="53"/>
      <c r="L584" s="59">
        <f>IF(FluxoCaixa101315141921232528[[#This Row],[Entrada / Saída]]="Saída",FluxoCaixa101315141921232528[[#This Row],[R$ (Valores)]]*-1,FluxoCaixa101315141921232528[[#This Row],[R$ (Valores)]])</f>
        <v>0</v>
      </c>
    </row>
    <row r="585" spans="2:12">
      <c r="B585" s="42"/>
      <c r="C585" s="42"/>
      <c r="D585" s="4"/>
      <c r="I585" s="96"/>
      <c r="K585" s="53"/>
      <c r="L585" s="59">
        <f>IF(FluxoCaixa101315141921232528[[#This Row],[Entrada / Saída]]="Saída",FluxoCaixa101315141921232528[[#This Row],[R$ (Valores)]]*-1,FluxoCaixa101315141921232528[[#This Row],[R$ (Valores)]])</f>
        <v>0</v>
      </c>
    </row>
    <row r="586" spans="2:12">
      <c r="B586" s="42"/>
      <c r="C586" s="42"/>
      <c r="D586" s="4"/>
      <c r="I586" s="96"/>
      <c r="K586" s="53"/>
      <c r="L586" s="59">
        <f>IF(FluxoCaixa101315141921232528[[#This Row],[Entrada / Saída]]="Saída",FluxoCaixa101315141921232528[[#This Row],[R$ (Valores)]]*-1,FluxoCaixa101315141921232528[[#This Row],[R$ (Valores)]])</f>
        <v>0</v>
      </c>
    </row>
    <row r="587" spans="2:12">
      <c r="B587" s="42"/>
      <c r="C587" s="42"/>
      <c r="D587" s="4"/>
      <c r="I587" s="96"/>
      <c r="K587" s="53"/>
      <c r="L587" s="59">
        <f>IF(FluxoCaixa101315141921232528[[#This Row],[Entrada / Saída]]="Saída",FluxoCaixa101315141921232528[[#This Row],[R$ (Valores)]]*-1,FluxoCaixa101315141921232528[[#This Row],[R$ (Valores)]])</f>
        <v>0</v>
      </c>
    </row>
    <row r="588" spans="2:12">
      <c r="B588" s="42"/>
      <c r="C588" s="42"/>
      <c r="D588" s="4"/>
      <c r="I588" s="96"/>
      <c r="K588" s="53"/>
      <c r="L588" s="59">
        <f>IF(FluxoCaixa101315141921232528[[#This Row],[Entrada / Saída]]="Saída",FluxoCaixa101315141921232528[[#This Row],[R$ (Valores)]]*-1,FluxoCaixa101315141921232528[[#This Row],[R$ (Valores)]])</f>
        <v>0</v>
      </c>
    </row>
    <row r="589" spans="2:12">
      <c r="B589" s="42"/>
      <c r="C589" s="42"/>
      <c r="D589" s="4"/>
      <c r="I589" s="96"/>
      <c r="K589" s="53"/>
      <c r="L589" s="59">
        <f>IF(FluxoCaixa101315141921232528[[#This Row],[Entrada / Saída]]="Saída",FluxoCaixa101315141921232528[[#This Row],[R$ (Valores)]]*-1,FluxoCaixa101315141921232528[[#This Row],[R$ (Valores)]])</f>
        <v>0</v>
      </c>
    </row>
    <row r="590" spans="2:12">
      <c r="B590" s="42"/>
      <c r="C590" s="42"/>
      <c r="D590" s="4"/>
      <c r="I590" s="96"/>
      <c r="K590" s="53"/>
      <c r="L590" s="59">
        <f>IF(FluxoCaixa101315141921232528[[#This Row],[Entrada / Saída]]="Saída",FluxoCaixa101315141921232528[[#This Row],[R$ (Valores)]]*-1,FluxoCaixa101315141921232528[[#This Row],[R$ (Valores)]])</f>
        <v>0</v>
      </c>
    </row>
    <row r="591" spans="2:12">
      <c r="B591" s="42"/>
      <c r="C591" s="42"/>
      <c r="D591" s="4"/>
      <c r="I591" s="96"/>
      <c r="K591" s="53"/>
      <c r="L591" s="59">
        <f>IF(FluxoCaixa101315141921232528[[#This Row],[Entrada / Saída]]="Saída",FluxoCaixa101315141921232528[[#This Row],[R$ (Valores)]]*-1,FluxoCaixa101315141921232528[[#This Row],[R$ (Valores)]])</f>
        <v>0</v>
      </c>
    </row>
    <row r="592" spans="2:12">
      <c r="B592" s="42"/>
      <c r="C592" s="42"/>
      <c r="D592" s="4"/>
      <c r="I592" s="96"/>
      <c r="K592" s="53"/>
      <c r="L592" s="59">
        <f>IF(FluxoCaixa101315141921232528[[#This Row],[Entrada / Saída]]="Saída",FluxoCaixa101315141921232528[[#This Row],[R$ (Valores)]]*-1,FluxoCaixa101315141921232528[[#This Row],[R$ (Valores)]])</f>
        <v>0</v>
      </c>
    </row>
    <row r="593" spans="2:12">
      <c r="B593" s="42"/>
      <c r="C593" s="42"/>
      <c r="D593" s="4"/>
      <c r="I593" s="96"/>
      <c r="K593" s="53"/>
      <c r="L593" s="59">
        <f>IF(FluxoCaixa101315141921232528[[#This Row],[Entrada / Saída]]="Saída",FluxoCaixa101315141921232528[[#This Row],[R$ (Valores)]]*-1,FluxoCaixa101315141921232528[[#This Row],[R$ (Valores)]])</f>
        <v>0</v>
      </c>
    </row>
    <row r="594" spans="2:12">
      <c r="B594" s="42"/>
      <c r="C594" s="42"/>
      <c r="D594" s="4"/>
      <c r="I594" s="96"/>
      <c r="K594" s="53"/>
      <c r="L594" s="59">
        <f>IF(FluxoCaixa101315141921232528[[#This Row],[Entrada / Saída]]="Saída",FluxoCaixa101315141921232528[[#This Row],[R$ (Valores)]]*-1,FluxoCaixa101315141921232528[[#This Row],[R$ (Valores)]])</f>
        <v>0</v>
      </c>
    </row>
    <row r="595" spans="2:12">
      <c r="B595" s="42"/>
      <c r="C595" s="42"/>
      <c r="D595" s="4"/>
      <c r="I595" s="96"/>
      <c r="K595" s="53"/>
      <c r="L595" s="59">
        <f>IF(FluxoCaixa101315141921232528[[#This Row],[Entrada / Saída]]="Saída",FluxoCaixa101315141921232528[[#This Row],[R$ (Valores)]]*-1,FluxoCaixa101315141921232528[[#This Row],[R$ (Valores)]])</f>
        <v>0</v>
      </c>
    </row>
    <row r="596" spans="2:12">
      <c r="B596" s="42"/>
      <c r="C596" s="42"/>
      <c r="D596" s="4"/>
      <c r="I596" s="96"/>
      <c r="K596" s="53"/>
      <c r="L596" s="59">
        <f>IF(FluxoCaixa101315141921232528[[#This Row],[Entrada / Saída]]="Saída",FluxoCaixa101315141921232528[[#This Row],[R$ (Valores)]]*-1,FluxoCaixa101315141921232528[[#This Row],[R$ (Valores)]])</f>
        <v>0</v>
      </c>
    </row>
    <row r="597" spans="2:12">
      <c r="B597" s="42"/>
      <c r="C597" s="42"/>
      <c r="D597" s="4"/>
      <c r="I597" s="96"/>
      <c r="K597" s="53"/>
      <c r="L597" s="59">
        <f>IF(FluxoCaixa101315141921232528[[#This Row],[Entrada / Saída]]="Saída",FluxoCaixa101315141921232528[[#This Row],[R$ (Valores)]]*-1,FluxoCaixa101315141921232528[[#This Row],[R$ (Valores)]])</f>
        <v>0</v>
      </c>
    </row>
    <row r="598" spans="2:12">
      <c r="B598" s="42"/>
      <c r="C598" s="42"/>
      <c r="D598" s="4"/>
      <c r="I598" s="96"/>
      <c r="K598" s="53"/>
      <c r="L598" s="59">
        <f>IF(FluxoCaixa101315141921232528[[#This Row],[Entrada / Saída]]="Saída",FluxoCaixa101315141921232528[[#This Row],[R$ (Valores)]]*-1,FluxoCaixa101315141921232528[[#This Row],[R$ (Valores)]])</f>
        <v>0</v>
      </c>
    </row>
    <row r="599" spans="2:12">
      <c r="B599" s="42"/>
      <c r="C599" s="42"/>
      <c r="D599" s="4"/>
      <c r="I599" s="96"/>
      <c r="K599" s="53"/>
      <c r="L599" s="59">
        <f>IF(FluxoCaixa101315141921232528[[#This Row],[Entrada / Saída]]="Saída",FluxoCaixa101315141921232528[[#This Row],[R$ (Valores)]]*-1,FluxoCaixa101315141921232528[[#This Row],[R$ (Valores)]])</f>
        <v>0</v>
      </c>
    </row>
    <row r="600" spans="2:12">
      <c r="B600" s="42"/>
      <c r="C600" s="42"/>
      <c r="D600" s="4"/>
      <c r="I600" s="96"/>
      <c r="K600" s="53"/>
      <c r="L600" s="59">
        <f>IF(FluxoCaixa101315141921232528[[#This Row],[Entrada / Saída]]="Saída",FluxoCaixa101315141921232528[[#This Row],[R$ (Valores)]]*-1,FluxoCaixa101315141921232528[[#This Row],[R$ (Valores)]])</f>
        <v>0</v>
      </c>
    </row>
    <row r="601" spans="2:12">
      <c r="B601" s="42"/>
      <c r="C601" s="42"/>
      <c r="D601" s="4"/>
      <c r="I601" s="96"/>
      <c r="K601" s="53"/>
      <c r="L601" s="59">
        <f>IF(FluxoCaixa101315141921232528[[#This Row],[Entrada / Saída]]="Saída",FluxoCaixa101315141921232528[[#This Row],[R$ (Valores)]]*-1,FluxoCaixa101315141921232528[[#This Row],[R$ (Valores)]])</f>
        <v>0</v>
      </c>
    </row>
    <row r="602" spans="2:12">
      <c r="B602" s="42"/>
      <c r="C602" s="42"/>
      <c r="D602" s="4"/>
      <c r="I602" s="96"/>
      <c r="K602" s="53"/>
      <c r="L602" s="59">
        <f>IF(FluxoCaixa101315141921232528[[#This Row],[Entrada / Saída]]="Saída",FluxoCaixa101315141921232528[[#This Row],[R$ (Valores)]]*-1,FluxoCaixa101315141921232528[[#This Row],[R$ (Valores)]])</f>
        <v>0</v>
      </c>
    </row>
    <row r="603" spans="2:12">
      <c r="B603" s="42"/>
      <c r="C603" s="42"/>
      <c r="D603" s="4"/>
      <c r="I603" s="96"/>
      <c r="K603" s="53"/>
      <c r="L603" s="59">
        <f>IF(FluxoCaixa101315141921232528[[#This Row],[Entrada / Saída]]="Saída",FluxoCaixa101315141921232528[[#This Row],[R$ (Valores)]]*-1,FluxoCaixa101315141921232528[[#This Row],[R$ (Valores)]])</f>
        <v>0</v>
      </c>
    </row>
    <row r="604" spans="2:12">
      <c r="B604" s="42"/>
      <c r="C604" s="42"/>
      <c r="D604" s="4"/>
      <c r="I604" s="96"/>
      <c r="K604" s="53"/>
      <c r="L604" s="59">
        <f>IF(FluxoCaixa101315141921232528[[#This Row],[Entrada / Saída]]="Saída",FluxoCaixa101315141921232528[[#This Row],[R$ (Valores)]]*-1,FluxoCaixa101315141921232528[[#This Row],[R$ (Valores)]])</f>
        <v>0</v>
      </c>
    </row>
    <row r="605" spans="2:12">
      <c r="B605" s="42"/>
      <c r="C605" s="42"/>
      <c r="D605" s="4"/>
      <c r="I605" s="96"/>
      <c r="K605" s="53"/>
      <c r="L605" s="59">
        <f>IF(FluxoCaixa101315141921232528[[#This Row],[Entrada / Saída]]="Saída",FluxoCaixa101315141921232528[[#This Row],[R$ (Valores)]]*-1,FluxoCaixa101315141921232528[[#This Row],[R$ (Valores)]])</f>
        <v>0</v>
      </c>
    </row>
    <row r="606" spans="2:12">
      <c r="B606" s="42"/>
      <c r="C606" s="42"/>
      <c r="D606" s="4"/>
      <c r="I606" s="96"/>
      <c r="K606" s="53"/>
      <c r="L606" s="59">
        <f>IF(FluxoCaixa101315141921232528[[#This Row],[Entrada / Saída]]="Saída",FluxoCaixa101315141921232528[[#This Row],[R$ (Valores)]]*-1,FluxoCaixa101315141921232528[[#This Row],[R$ (Valores)]])</f>
        <v>0</v>
      </c>
    </row>
    <row r="607" spans="2:12">
      <c r="B607" s="42"/>
      <c r="C607" s="42"/>
      <c r="D607" s="4"/>
      <c r="I607" s="96"/>
      <c r="K607" s="53"/>
      <c r="L607" s="59">
        <f>IF(FluxoCaixa101315141921232528[[#This Row],[Entrada / Saída]]="Saída",FluxoCaixa101315141921232528[[#This Row],[R$ (Valores)]]*-1,FluxoCaixa101315141921232528[[#This Row],[R$ (Valores)]])</f>
        <v>0</v>
      </c>
    </row>
    <row r="608" spans="2:12">
      <c r="B608" s="42"/>
      <c r="C608" s="42"/>
      <c r="D608" s="4"/>
      <c r="I608" s="96"/>
      <c r="K608" s="53"/>
      <c r="L608" s="59">
        <f>IF(FluxoCaixa101315141921232528[[#This Row],[Entrada / Saída]]="Saída",FluxoCaixa101315141921232528[[#This Row],[R$ (Valores)]]*-1,FluxoCaixa101315141921232528[[#This Row],[R$ (Valores)]])</f>
        <v>0</v>
      </c>
    </row>
    <row r="609" spans="2:12">
      <c r="B609" s="42"/>
      <c r="C609" s="42"/>
      <c r="D609" s="4"/>
      <c r="I609" s="96"/>
      <c r="K609" s="53"/>
      <c r="L609" s="59">
        <f>IF(FluxoCaixa101315141921232528[[#This Row],[Entrada / Saída]]="Saída",FluxoCaixa101315141921232528[[#This Row],[R$ (Valores)]]*-1,FluxoCaixa101315141921232528[[#This Row],[R$ (Valores)]])</f>
        <v>0</v>
      </c>
    </row>
    <row r="610" spans="2:12">
      <c r="B610" s="42"/>
      <c r="C610" s="42"/>
      <c r="D610" s="4"/>
      <c r="I610" s="96"/>
      <c r="K610" s="53"/>
      <c r="L610" s="59">
        <f>IF(FluxoCaixa101315141921232528[[#This Row],[Entrada / Saída]]="Saída",FluxoCaixa101315141921232528[[#This Row],[R$ (Valores)]]*-1,FluxoCaixa101315141921232528[[#This Row],[R$ (Valores)]])</f>
        <v>0</v>
      </c>
    </row>
    <row r="611" spans="2:12">
      <c r="B611" s="42"/>
      <c r="C611" s="42"/>
      <c r="D611" s="4"/>
      <c r="I611" s="96"/>
      <c r="K611" s="53"/>
      <c r="L611" s="59">
        <f>IF(FluxoCaixa101315141921232528[[#This Row],[Entrada / Saída]]="Saída",FluxoCaixa101315141921232528[[#This Row],[R$ (Valores)]]*-1,FluxoCaixa101315141921232528[[#This Row],[R$ (Valores)]])</f>
        <v>0</v>
      </c>
    </row>
    <row r="612" spans="2:12">
      <c r="B612" s="42"/>
      <c r="C612" s="42"/>
      <c r="D612" s="4"/>
      <c r="I612" s="96"/>
      <c r="K612" s="53"/>
      <c r="L612" s="59">
        <f>IF(FluxoCaixa101315141921232528[[#This Row],[Entrada / Saída]]="Saída",FluxoCaixa101315141921232528[[#This Row],[R$ (Valores)]]*-1,FluxoCaixa101315141921232528[[#This Row],[R$ (Valores)]])</f>
        <v>0</v>
      </c>
    </row>
    <row r="613" spans="2:12">
      <c r="B613" s="42"/>
      <c r="C613" s="42"/>
      <c r="D613" s="4"/>
      <c r="I613" s="96"/>
      <c r="K613" s="53"/>
      <c r="L613" s="59">
        <f>IF(FluxoCaixa101315141921232528[[#This Row],[Entrada / Saída]]="Saída",FluxoCaixa101315141921232528[[#This Row],[R$ (Valores)]]*-1,FluxoCaixa101315141921232528[[#This Row],[R$ (Valores)]])</f>
        <v>0</v>
      </c>
    </row>
    <row r="614" spans="2:12">
      <c r="B614" s="42"/>
      <c r="C614" s="42"/>
      <c r="D614" s="4"/>
      <c r="I614" s="96"/>
      <c r="K614" s="53"/>
      <c r="L614" s="59">
        <f>IF(FluxoCaixa101315141921232528[[#This Row],[Entrada / Saída]]="Saída",FluxoCaixa101315141921232528[[#This Row],[R$ (Valores)]]*-1,FluxoCaixa101315141921232528[[#This Row],[R$ (Valores)]])</f>
        <v>0</v>
      </c>
    </row>
    <row r="615" spans="2:12">
      <c r="B615" s="42"/>
      <c r="C615" s="42"/>
      <c r="D615" s="4"/>
      <c r="I615" s="96"/>
      <c r="K615" s="53"/>
      <c r="L615" s="59">
        <f>IF(FluxoCaixa101315141921232528[[#This Row],[Entrada / Saída]]="Saída",FluxoCaixa101315141921232528[[#This Row],[R$ (Valores)]]*-1,FluxoCaixa101315141921232528[[#This Row],[R$ (Valores)]])</f>
        <v>0</v>
      </c>
    </row>
    <row r="616" spans="2:12">
      <c r="B616" s="42"/>
      <c r="C616" s="42"/>
      <c r="D616" s="4"/>
      <c r="I616" s="96"/>
      <c r="K616" s="53"/>
      <c r="L616" s="59">
        <f>IF(FluxoCaixa101315141921232528[[#This Row],[Entrada / Saída]]="Saída",FluxoCaixa101315141921232528[[#This Row],[R$ (Valores)]]*-1,FluxoCaixa101315141921232528[[#This Row],[R$ (Valores)]])</f>
        <v>0</v>
      </c>
    </row>
    <row r="617" spans="2:12">
      <c r="B617" s="42"/>
      <c r="C617" s="42"/>
      <c r="D617" s="4"/>
      <c r="I617" s="96"/>
      <c r="K617" s="53"/>
      <c r="L617" s="59">
        <f>IF(FluxoCaixa101315141921232528[[#This Row],[Entrada / Saída]]="Saída",FluxoCaixa101315141921232528[[#This Row],[R$ (Valores)]]*-1,FluxoCaixa101315141921232528[[#This Row],[R$ (Valores)]])</f>
        <v>0</v>
      </c>
    </row>
    <row r="618" spans="2:12">
      <c r="B618" s="42"/>
      <c r="C618" s="42"/>
      <c r="D618" s="4"/>
      <c r="I618" s="96"/>
      <c r="K618" s="53"/>
      <c r="L618" s="59">
        <f>IF(FluxoCaixa101315141921232528[[#This Row],[Entrada / Saída]]="Saída",FluxoCaixa101315141921232528[[#This Row],[R$ (Valores)]]*-1,FluxoCaixa101315141921232528[[#This Row],[R$ (Valores)]])</f>
        <v>0</v>
      </c>
    </row>
    <row r="619" spans="2:12">
      <c r="B619" s="42"/>
      <c r="C619" s="42"/>
      <c r="D619" s="4"/>
      <c r="I619" s="96"/>
      <c r="K619" s="53"/>
      <c r="L619" s="59">
        <f>IF(FluxoCaixa101315141921232528[[#This Row],[Entrada / Saída]]="Saída",FluxoCaixa101315141921232528[[#This Row],[R$ (Valores)]]*-1,FluxoCaixa101315141921232528[[#This Row],[R$ (Valores)]])</f>
        <v>0</v>
      </c>
    </row>
    <row r="620" spans="2:12">
      <c r="B620" s="42"/>
      <c r="C620" s="42"/>
      <c r="D620" s="4"/>
      <c r="I620" s="96"/>
      <c r="K620" s="53"/>
      <c r="L620" s="59">
        <f>IF(FluxoCaixa101315141921232528[[#This Row],[Entrada / Saída]]="Saída",FluxoCaixa101315141921232528[[#This Row],[R$ (Valores)]]*-1,FluxoCaixa101315141921232528[[#This Row],[R$ (Valores)]])</f>
        <v>0</v>
      </c>
    </row>
    <row r="621" spans="2:12">
      <c r="B621" s="42"/>
      <c r="C621" s="42"/>
      <c r="D621" s="4"/>
      <c r="I621" s="96"/>
      <c r="K621" s="53"/>
      <c r="L621" s="59">
        <f>IF(FluxoCaixa101315141921232528[[#This Row],[Entrada / Saída]]="Saída",FluxoCaixa101315141921232528[[#This Row],[R$ (Valores)]]*-1,FluxoCaixa101315141921232528[[#This Row],[R$ (Valores)]])</f>
        <v>0</v>
      </c>
    </row>
    <row r="622" spans="2:12">
      <c r="B622" s="42"/>
      <c r="C622" s="42"/>
      <c r="D622" s="4"/>
      <c r="I622" s="96"/>
      <c r="K622" s="53"/>
      <c r="L622" s="59">
        <f>IF(FluxoCaixa101315141921232528[[#This Row],[Entrada / Saída]]="Saída",FluxoCaixa101315141921232528[[#This Row],[R$ (Valores)]]*-1,FluxoCaixa101315141921232528[[#This Row],[R$ (Valores)]])</f>
        <v>0</v>
      </c>
    </row>
    <row r="623" spans="2:12">
      <c r="B623" s="42"/>
      <c r="C623" s="42"/>
      <c r="D623" s="4"/>
      <c r="I623" s="96"/>
      <c r="K623" s="53"/>
      <c r="L623" s="59">
        <f>IF(FluxoCaixa101315141921232528[[#This Row],[Entrada / Saída]]="Saída",FluxoCaixa101315141921232528[[#This Row],[R$ (Valores)]]*-1,FluxoCaixa101315141921232528[[#This Row],[R$ (Valores)]])</f>
        <v>0</v>
      </c>
    </row>
    <row r="624" spans="2:12">
      <c r="B624" s="42"/>
      <c r="C624" s="42"/>
      <c r="D624" s="4"/>
      <c r="I624" s="96"/>
      <c r="K624" s="53"/>
      <c r="L624" s="59">
        <f>IF(FluxoCaixa101315141921232528[[#This Row],[Entrada / Saída]]="Saída",FluxoCaixa101315141921232528[[#This Row],[R$ (Valores)]]*-1,FluxoCaixa101315141921232528[[#This Row],[R$ (Valores)]])</f>
        <v>0</v>
      </c>
    </row>
    <row r="625" spans="2:12">
      <c r="B625" s="42"/>
      <c r="C625" s="42"/>
      <c r="D625" s="4"/>
      <c r="I625" s="96"/>
      <c r="K625" s="53"/>
      <c r="L625" s="59">
        <f>IF(FluxoCaixa101315141921232528[[#This Row],[Entrada / Saída]]="Saída",FluxoCaixa101315141921232528[[#This Row],[R$ (Valores)]]*-1,FluxoCaixa101315141921232528[[#This Row],[R$ (Valores)]])</f>
        <v>0</v>
      </c>
    </row>
    <row r="626" spans="2:12">
      <c r="B626" s="42"/>
      <c r="C626" s="42"/>
      <c r="D626" s="4"/>
      <c r="I626" s="96"/>
      <c r="K626" s="53"/>
      <c r="L626" s="59">
        <f>IF(FluxoCaixa101315141921232528[[#This Row],[Entrada / Saída]]="Saída",FluxoCaixa101315141921232528[[#This Row],[R$ (Valores)]]*-1,FluxoCaixa101315141921232528[[#This Row],[R$ (Valores)]])</f>
        <v>0</v>
      </c>
    </row>
    <row r="627" spans="2:12">
      <c r="B627" s="42"/>
      <c r="C627" s="42"/>
      <c r="D627" s="4"/>
      <c r="I627" s="96"/>
      <c r="K627" s="53"/>
      <c r="L627" s="59">
        <f>IF(FluxoCaixa101315141921232528[[#This Row],[Entrada / Saída]]="Saída",FluxoCaixa101315141921232528[[#This Row],[R$ (Valores)]]*-1,FluxoCaixa101315141921232528[[#This Row],[R$ (Valores)]])</f>
        <v>0</v>
      </c>
    </row>
    <row r="628" spans="2:12">
      <c r="B628" s="42"/>
      <c r="C628" s="42"/>
      <c r="D628" s="4"/>
      <c r="I628" s="96"/>
      <c r="K628" s="53"/>
      <c r="L628" s="59">
        <f>IF(FluxoCaixa101315141921232528[[#This Row],[Entrada / Saída]]="Saída",FluxoCaixa101315141921232528[[#This Row],[R$ (Valores)]]*-1,FluxoCaixa101315141921232528[[#This Row],[R$ (Valores)]])</f>
        <v>0</v>
      </c>
    </row>
    <row r="629" spans="2:12">
      <c r="B629" s="42"/>
      <c r="C629" s="42"/>
      <c r="D629" s="4"/>
      <c r="I629" s="96"/>
      <c r="K629" s="53"/>
      <c r="L629" s="59">
        <f>IF(FluxoCaixa101315141921232528[[#This Row],[Entrada / Saída]]="Saída",FluxoCaixa101315141921232528[[#This Row],[R$ (Valores)]]*-1,FluxoCaixa101315141921232528[[#This Row],[R$ (Valores)]])</f>
        <v>0</v>
      </c>
    </row>
    <row r="630" spans="2:12">
      <c r="B630" s="42"/>
      <c r="C630" s="42"/>
      <c r="D630" s="4"/>
      <c r="I630" s="96"/>
      <c r="K630" s="53"/>
      <c r="L630" s="59">
        <f>IF(FluxoCaixa101315141921232528[[#This Row],[Entrada / Saída]]="Saída",FluxoCaixa101315141921232528[[#This Row],[R$ (Valores)]]*-1,FluxoCaixa101315141921232528[[#This Row],[R$ (Valores)]])</f>
        <v>0</v>
      </c>
    </row>
    <row r="631" spans="2:12">
      <c r="B631" s="42"/>
      <c r="C631" s="42"/>
      <c r="D631" s="4"/>
      <c r="I631" s="96"/>
      <c r="K631" s="53"/>
      <c r="L631" s="59">
        <f>IF(FluxoCaixa101315141921232528[[#This Row],[Entrada / Saída]]="Saída",FluxoCaixa101315141921232528[[#This Row],[R$ (Valores)]]*-1,FluxoCaixa101315141921232528[[#This Row],[R$ (Valores)]])</f>
        <v>0</v>
      </c>
    </row>
    <row r="632" spans="2:12">
      <c r="B632" s="42"/>
      <c r="C632" s="42"/>
      <c r="D632" s="4"/>
      <c r="I632" s="96"/>
      <c r="K632" s="53"/>
      <c r="L632" s="59">
        <f>IF(FluxoCaixa101315141921232528[[#This Row],[Entrada / Saída]]="Saída",FluxoCaixa101315141921232528[[#This Row],[R$ (Valores)]]*-1,FluxoCaixa101315141921232528[[#This Row],[R$ (Valores)]])</f>
        <v>0</v>
      </c>
    </row>
    <row r="633" spans="2:12">
      <c r="B633" s="42"/>
      <c r="C633" s="42"/>
      <c r="D633" s="4"/>
      <c r="I633" s="96"/>
      <c r="K633" s="53"/>
      <c r="L633" s="59">
        <f>IF(FluxoCaixa101315141921232528[[#This Row],[Entrada / Saída]]="Saída",FluxoCaixa101315141921232528[[#This Row],[R$ (Valores)]]*-1,FluxoCaixa101315141921232528[[#This Row],[R$ (Valores)]])</f>
        <v>0</v>
      </c>
    </row>
    <row r="634" spans="2:12">
      <c r="B634" s="42"/>
      <c r="C634" s="42"/>
      <c r="D634" s="4"/>
      <c r="I634" s="96"/>
      <c r="K634" s="53"/>
      <c r="L634" s="59">
        <f>IF(FluxoCaixa101315141921232528[[#This Row],[Entrada / Saída]]="Saída",FluxoCaixa101315141921232528[[#This Row],[R$ (Valores)]]*-1,FluxoCaixa101315141921232528[[#This Row],[R$ (Valores)]])</f>
        <v>0</v>
      </c>
    </row>
    <row r="635" spans="2:12">
      <c r="B635" s="42"/>
      <c r="C635" s="42"/>
      <c r="D635" s="4"/>
      <c r="I635" s="97"/>
      <c r="K635" s="53"/>
      <c r="L635" s="59">
        <f>IF(FluxoCaixa101315141921232528[[#This Row],[Entrada / Saída]]="Saída",FluxoCaixa101315141921232528[[#This Row],[R$ (Valores)]]*-1,FluxoCaixa101315141921232528[[#This Row],[R$ (Valores)]])</f>
        <v>0</v>
      </c>
    </row>
    <row r="636" spans="2:12">
      <c r="B636" s="42"/>
      <c r="C636" s="42"/>
      <c r="D636" s="4"/>
      <c r="I636" s="96"/>
      <c r="K636" s="53"/>
      <c r="L636" s="59">
        <f>IF(FluxoCaixa101315141921232528[[#This Row],[Entrada / Saída]]="Saída",FluxoCaixa101315141921232528[[#This Row],[R$ (Valores)]]*-1,FluxoCaixa101315141921232528[[#This Row],[R$ (Valores)]])</f>
        <v>0</v>
      </c>
    </row>
    <row r="637" spans="2:12">
      <c r="B637" s="42"/>
      <c r="C637" s="42"/>
      <c r="D637" s="4"/>
      <c r="I637" s="97"/>
      <c r="K637" s="53"/>
      <c r="L637" s="59">
        <f>IF(FluxoCaixa101315141921232528[[#This Row],[Entrada / Saída]]="Saída",FluxoCaixa101315141921232528[[#This Row],[R$ (Valores)]]*-1,FluxoCaixa101315141921232528[[#This Row],[R$ (Valores)]])</f>
        <v>0</v>
      </c>
    </row>
    <row r="638" spans="2:12">
      <c r="B638" s="42"/>
      <c r="C638" s="42"/>
      <c r="D638" s="4"/>
      <c r="I638" s="97"/>
      <c r="K638" s="53"/>
      <c r="L638" s="59">
        <f>IF(FluxoCaixa101315141921232528[[#This Row],[Entrada / Saída]]="Saída",FluxoCaixa101315141921232528[[#This Row],[R$ (Valores)]]*-1,FluxoCaixa101315141921232528[[#This Row],[R$ (Valores)]])</f>
        <v>0</v>
      </c>
    </row>
    <row r="639" spans="2:12">
      <c r="B639" s="42"/>
      <c r="C639" s="42"/>
      <c r="D639" s="4"/>
      <c r="I639" s="97"/>
      <c r="K639" s="53"/>
      <c r="L639" s="59">
        <f>IF(FluxoCaixa101315141921232528[[#This Row],[Entrada / Saída]]="Saída",FluxoCaixa101315141921232528[[#This Row],[R$ (Valores)]]*-1,FluxoCaixa101315141921232528[[#This Row],[R$ (Valores)]])</f>
        <v>0</v>
      </c>
    </row>
    <row r="640" spans="2:12">
      <c r="B640" s="42"/>
      <c r="C640" s="42"/>
      <c r="D640" s="4"/>
      <c r="I640" s="97"/>
      <c r="K640" s="53"/>
      <c r="L640" s="59">
        <f>IF(FluxoCaixa101315141921232528[[#This Row],[Entrada / Saída]]="Saída",FluxoCaixa101315141921232528[[#This Row],[R$ (Valores)]]*-1,FluxoCaixa101315141921232528[[#This Row],[R$ (Valores)]])</f>
        <v>0</v>
      </c>
    </row>
    <row r="641" spans="2:12">
      <c r="B641" s="42"/>
      <c r="C641" s="42"/>
      <c r="D641" s="4"/>
      <c r="I641" s="96"/>
      <c r="K641" s="53"/>
      <c r="L641" s="59">
        <f>IF(FluxoCaixa101315141921232528[[#This Row],[Entrada / Saída]]="Saída",FluxoCaixa101315141921232528[[#This Row],[R$ (Valores)]]*-1,FluxoCaixa101315141921232528[[#This Row],[R$ (Valores)]])</f>
        <v>0</v>
      </c>
    </row>
    <row r="642" spans="2:12">
      <c r="B642" s="42"/>
      <c r="C642" s="42"/>
      <c r="D642" s="4"/>
      <c r="I642" s="97"/>
      <c r="K642" s="53"/>
      <c r="L642" s="59">
        <f>IF(FluxoCaixa101315141921232528[[#This Row],[Entrada / Saída]]="Saída",FluxoCaixa101315141921232528[[#This Row],[R$ (Valores)]]*-1,FluxoCaixa101315141921232528[[#This Row],[R$ (Valores)]])</f>
        <v>0</v>
      </c>
    </row>
    <row r="643" spans="2:12">
      <c r="B643" s="42"/>
      <c r="C643" s="42"/>
      <c r="D643" s="4"/>
      <c r="I643" s="97"/>
      <c r="K643" s="53"/>
      <c r="L643" s="59">
        <f>IF(FluxoCaixa101315141921232528[[#This Row],[Entrada / Saída]]="Saída",FluxoCaixa101315141921232528[[#This Row],[R$ (Valores)]]*-1,FluxoCaixa101315141921232528[[#This Row],[R$ (Valores)]])</f>
        <v>0</v>
      </c>
    </row>
    <row r="644" spans="2:12">
      <c r="B644" s="42"/>
      <c r="C644" s="42"/>
      <c r="D644" s="4"/>
      <c r="I644" s="97"/>
      <c r="K644" s="53"/>
      <c r="L644" s="59">
        <f>IF(FluxoCaixa101315141921232528[[#This Row],[Entrada / Saída]]="Saída",FluxoCaixa101315141921232528[[#This Row],[R$ (Valores)]]*-1,FluxoCaixa101315141921232528[[#This Row],[R$ (Valores)]])</f>
        <v>0</v>
      </c>
    </row>
    <row r="645" spans="2:12">
      <c r="B645" s="42"/>
      <c r="C645" s="42"/>
      <c r="D645" s="4"/>
      <c r="I645" s="96"/>
      <c r="K645" s="53"/>
      <c r="L645" s="59">
        <f>IF(FluxoCaixa101315141921232528[[#This Row],[Entrada / Saída]]="Saída",FluxoCaixa101315141921232528[[#This Row],[R$ (Valores)]]*-1,FluxoCaixa101315141921232528[[#This Row],[R$ (Valores)]])</f>
        <v>0</v>
      </c>
    </row>
    <row r="646" spans="2:12">
      <c r="B646" s="42"/>
      <c r="C646" s="42"/>
      <c r="D646" s="4"/>
      <c r="I646" s="96"/>
      <c r="K646" s="53"/>
      <c r="L646" s="59">
        <f>IF(FluxoCaixa101315141921232528[[#This Row],[Entrada / Saída]]="Saída",FluxoCaixa101315141921232528[[#This Row],[R$ (Valores)]]*-1,FluxoCaixa101315141921232528[[#This Row],[R$ (Valores)]])</f>
        <v>0</v>
      </c>
    </row>
    <row r="647" spans="2:12">
      <c r="B647" s="42"/>
      <c r="C647" s="42"/>
      <c r="D647" s="4"/>
      <c r="I647" s="96"/>
      <c r="K647" s="53"/>
      <c r="L647" s="59">
        <f>IF(FluxoCaixa101315141921232528[[#This Row],[Entrada / Saída]]="Saída",FluxoCaixa101315141921232528[[#This Row],[R$ (Valores)]]*-1,FluxoCaixa101315141921232528[[#This Row],[R$ (Valores)]])</f>
        <v>0</v>
      </c>
    </row>
    <row r="648" spans="2:12">
      <c r="B648" s="42"/>
      <c r="C648" s="42"/>
      <c r="D648" s="4"/>
      <c r="I648" s="96"/>
      <c r="K648" s="53"/>
      <c r="L648" s="59">
        <f>IF(FluxoCaixa101315141921232528[[#This Row],[Entrada / Saída]]="Saída",FluxoCaixa101315141921232528[[#This Row],[R$ (Valores)]]*-1,FluxoCaixa101315141921232528[[#This Row],[R$ (Valores)]])</f>
        <v>0</v>
      </c>
    </row>
    <row r="649" spans="2:12">
      <c r="B649" s="42"/>
      <c r="C649" s="42"/>
      <c r="D649" s="4"/>
      <c r="I649" s="96"/>
      <c r="K649" s="53"/>
      <c r="L649" s="59">
        <f>IF(FluxoCaixa101315141921232528[[#This Row],[Entrada / Saída]]="Saída",FluxoCaixa101315141921232528[[#This Row],[R$ (Valores)]]*-1,FluxoCaixa101315141921232528[[#This Row],[R$ (Valores)]])</f>
        <v>0</v>
      </c>
    </row>
    <row r="650" spans="2:12">
      <c r="B650" s="42"/>
      <c r="C650" s="42"/>
      <c r="D650" s="4"/>
      <c r="I650" s="96"/>
      <c r="K650" s="53"/>
      <c r="L650" s="59">
        <f>IF(FluxoCaixa101315141921232528[[#This Row],[Entrada / Saída]]="Saída",FluxoCaixa101315141921232528[[#This Row],[R$ (Valores)]]*-1,FluxoCaixa101315141921232528[[#This Row],[R$ (Valores)]])</f>
        <v>0</v>
      </c>
    </row>
    <row r="651" spans="2:12">
      <c r="B651" s="42"/>
      <c r="C651" s="42"/>
      <c r="D651" s="4"/>
      <c r="I651" s="96"/>
      <c r="K651" s="53"/>
      <c r="L651" s="59">
        <f>IF(FluxoCaixa101315141921232528[[#This Row],[Entrada / Saída]]="Saída",FluxoCaixa101315141921232528[[#This Row],[R$ (Valores)]]*-1,FluxoCaixa101315141921232528[[#This Row],[R$ (Valores)]])</f>
        <v>0</v>
      </c>
    </row>
    <row r="652" spans="2:12">
      <c r="B652" s="42"/>
      <c r="C652" s="42"/>
      <c r="D652" s="4"/>
      <c r="I652" s="96"/>
      <c r="K652" s="53"/>
      <c r="L652" s="59">
        <f>IF(FluxoCaixa101315141921232528[[#This Row],[Entrada / Saída]]="Saída",FluxoCaixa101315141921232528[[#This Row],[R$ (Valores)]]*-1,FluxoCaixa101315141921232528[[#This Row],[R$ (Valores)]])</f>
        <v>0</v>
      </c>
    </row>
    <row r="653" spans="2:12">
      <c r="B653" s="42"/>
      <c r="C653" s="42"/>
      <c r="D653" s="4"/>
      <c r="I653" s="96"/>
      <c r="K653" s="53"/>
      <c r="L653" s="59">
        <f>IF(FluxoCaixa101315141921232528[[#This Row],[Entrada / Saída]]="Saída",FluxoCaixa101315141921232528[[#This Row],[R$ (Valores)]]*-1,FluxoCaixa101315141921232528[[#This Row],[R$ (Valores)]])</f>
        <v>0</v>
      </c>
    </row>
    <row r="654" spans="2:12">
      <c r="B654" s="42"/>
      <c r="C654" s="42"/>
      <c r="D654" s="4"/>
      <c r="I654" s="96"/>
      <c r="K654" s="53"/>
      <c r="L654" s="59">
        <f>IF(FluxoCaixa101315141921232528[[#This Row],[Entrada / Saída]]="Saída",FluxoCaixa101315141921232528[[#This Row],[R$ (Valores)]]*-1,FluxoCaixa101315141921232528[[#This Row],[R$ (Valores)]])</f>
        <v>0</v>
      </c>
    </row>
    <row r="655" spans="2:12">
      <c r="B655" s="42"/>
      <c r="C655" s="42"/>
      <c r="D655" s="4"/>
      <c r="I655" s="96"/>
      <c r="K655" s="53"/>
      <c r="L655" s="59">
        <f>IF(FluxoCaixa101315141921232528[[#This Row],[Entrada / Saída]]="Saída",FluxoCaixa101315141921232528[[#This Row],[R$ (Valores)]]*-1,FluxoCaixa101315141921232528[[#This Row],[R$ (Valores)]])</f>
        <v>0</v>
      </c>
    </row>
    <row r="656" spans="2:12">
      <c r="B656" s="42"/>
      <c r="C656" s="42"/>
      <c r="D656" s="4"/>
      <c r="I656" s="96"/>
      <c r="K656" s="53"/>
      <c r="L656" s="59">
        <f>IF(FluxoCaixa101315141921232528[[#This Row],[Entrada / Saída]]="Saída",FluxoCaixa101315141921232528[[#This Row],[R$ (Valores)]]*-1,FluxoCaixa101315141921232528[[#This Row],[R$ (Valores)]])</f>
        <v>0</v>
      </c>
    </row>
    <row r="657" spans="2:12">
      <c r="B657" s="42"/>
      <c r="C657" s="42"/>
      <c r="D657" s="4"/>
      <c r="I657" s="96"/>
      <c r="K657" s="53"/>
      <c r="L657" s="59">
        <f>IF(FluxoCaixa101315141921232528[[#This Row],[Entrada / Saída]]="Saída",FluxoCaixa101315141921232528[[#This Row],[R$ (Valores)]]*-1,FluxoCaixa101315141921232528[[#This Row],[R$ (Valores)]])</f>
        <v>0</v>
      </c>
    </row>
    <row r="658" spans="2:12">
      <c r="B658" s="42"/>
      <c r="C658" s="42"/>
      <c r="D658" s="4"/>
      <c r="I658" s="96"/>
      <c r="K658" s="53"/>
      <c r="L658" s="59">
        <f>IF(FluxoCaixa101315141921232528[[#This Row],[Entrada / Saída]]="Saída",FluxoCaixa101315141921232528[[#This Row],[R$ (Valores)]]*-1,FluxoCaixa101315141921232528[[#This Row],[R$ (Valores)]])</f>
        <v>0</v>
      </c>
    </row>
    <row r="659" spans="2:12">
      <c r="B659" s="42"/>
      <c r="C659" s="42"/>
      <c r="D659" s="4"/>
      <c r="I659" s="96"/>
      <c r="K659" s="53"/>
      <c r="L659" s="59">
        <f>IF(FluxoCaixa101315141921232528[[#This Row],[Entrada / Saída]]="Saída",FluxoCaixa101315141921232528[[#This Row],[R$ (Valores)]]*-1,FluxoCaixa101315141921232528[[#This Row],[R$ (Valores)]])</f>
        <v>0</v>
      </c>
    </row>
    <row r="660" spans="2:12">
      <c r="B660" s="42"/>
      <c r="C660" s="42"/>
      <c r="D660" s="4"/>
      <c r="I660" s="96"/>
      <c r="K660" s="53"/>
      <c r="L660" s="59">
        <f>IF(FluxoCaixa101315141921232528[[#This Row],[Entrada / Saída]]="Saída",FluxoCaixa101315141921232528[[#This Row],[R$ (Valores)]]*-1,FluxoCaixa101315141921232528[[#This Row],[R$ (Valores)]])</f>
        <v>0</v>
      </c>
    </row>
    <row r="661" spans="2:12">
      <c r="B661" s="42"/>
      <c r="C661" s="42"/>
      <c r="D661" s="4"/>
      <c r="I661" s="96"/>
      <c r="K661" s="53"/>
      <c r="L661" s="59">
        <f>IF(FluxoCaixa101315141921232528[[#This Row],[Entrada / Saída]]="Saída",FluxoCaixa101315141921232528[[#This Row],[R$ (Valores)]]*-1,FluxoCaixa101315141921232528[[#This Row],[R$ (Valores)]])</f>
        <v>0</v>
      </c>
    </row>
    <row r="662" spans="2:12">
      <c r="B662" s="42"/>
      <c r="C662" s="42"/>
      <c r="D662" s="4"/>
      <c r="I662" s="96"/>
      <c r="K662" s="53"/>
      <c r="L662" s="59">
        <f>IF(FluxoCaixa101315141921232528[[#This Row],[Entrada / Saída]]="Saída",FluxoCaixa101315141921232528[[#This Row],[R$ (Valores)]]*-1,FluxoCaixa101315141921232528[[#This Row],[R$ (Valores)]])</f>
        <v>0</v>
      </c>
    </row>
    <row r="663" spans="2:12">
      <c r="B663" s="42"/>
      <c r="C663" s="42"/>
      <c r="D663" s="4"/>
      <c r="I663" s="96"/>
      <c r="K663" s="53"/>
      <c r="L663" s="59">
        <f>IF(FluxoCaixa101315141921232528[[#This Row],[Entrada / Saída]]="Saída",FluxoCaixa101315141921232528[[#This Row],[R$ (Valores)]]*-1,FluxoCaixa101315141921232528[[#This Row],[R$ (Valores)]])</f>
        <v>0</v>
      </c>
    </row>
    <row r="664" spans="2:12">
      <c r="B664" s="42"/>
      <c r="C664" s="42"/>
      <c r="D664" s="4"/>
      <c r="I664" s="96"/>
      <c r="K664" s="53"/>
      <c r="L664" s="59">
        <f>IF(FluxoCaixa101315141921232528[[#This Row],[Entrada / Saída]]="Saída",FluxoCaixa101315141921232528[[#This Row],[R$ (Valores)]]*-1,FluxoCaixa101315141921232528[[#This Row],[R$ (Valores)]])</f>
        <v>0</v>
      </c>
    </row>
    <row r="665" spans="2:12">
      <c r="B665" s="42"/>
      <c r="C665" s="42"/>
      <c r="D665" s="4"/>
      <c r="I665" s="96"/>
      <c r="K665" s="53"/>
      <c r="L665" s="59">
        <f>IF(FluxoCaixa101315141921232528[[#This Row],[Entrada / Saída]]="Saída",FluxoCaixa101315141921232528[[#This Row],[R$ (Valores)]]*-1,FluxoCaixa101315141921232528[[#This Row],[R$ (Valores)]])</f>
        <v>0</v>
      </c>
    </row>
    <row r="666" spans="2:12">
      <c r="B666" s="42"/>
      <c r="C666" s="42"/>
      <c r="D666" s="4"/>
      <c r="I666" s="96"/>
      <c r="K666" s="53"/>
      <c r="L666" s="59">
        <f>IF(FluxoCaixa101315141921232528[[#This Row],[Entrada / Saída]]="Saída",FluxoCaixa101315141921232528[[#This Row],[R$ (Valores)]]*-1,FluxoCaixa101315141921232528[[#This Row],[R$ (Valores)]])</f>
        <v>0</v>
      </c>
    </row>
    <row r="667" spans="2:12">
      <c r="B667" s="42"/>
      <c r="C667" s="42"/>
      <c r="D667" s="4"/>
      <c r="I667" s="96"/>
      <c r="K667" s="53"/>
      <c r="L667" s="59">
        <f>IF(FluxoCaixa101315141921232528[[#This Row],[Entrada / Saída]]="Saída",FluxoCaixa101315141921232528[[#This Row],[R$ (Valores)]]*-1,FluxoCaixa101315141921232528[[#This Row],[R$ (Valores)]])</f>
        <v>0</v>
      </c>
    </row>
    <row r="668" spans="2:12">
      <c r="B668" s="42"/>
      <c r="C668" s="42"/>
      <c r="D668" s="4"/>
      <c r="I668" s="96"/>
      <c r="K668" s="53"/>
      <c r="L668" s="59">
        <f>IF(FluxoCaixa101315141921232528[[#This Row],[Entrada / Saída]]="Saída",FluxoCaixa101315141921232528[[#This Row],[R$ (Valores)]]*-1,FluxoCaixa101315141921232528[[#This Row],[R$ (Valores)]])</f>
        <v>0</v>
      </c>
    </row>
    <row r="669" spans="2:12">
      <c r="B669" s="42"/>
      <c r="C669" s="42"/>
      <c r="D669" s="4"/>
      <c r="I669" s="96"/>
      <c r="K669" s="53"/>
      <c r="L669" s="59">
        <f>IF(FluxoCaixa101315141921232528[[#This Row],[Entrada / Saída]]="Saída",FluxoCaixa101315141921232528[[#This Row],[R$ (Valores)]]*-1,FluxoCaixa101315141921232528[[#This Row],[R$ (Valores)]])</f>
        <v>0</v>
      </c>
    </row>
    <row r="670" spans="2:12">
      <c r="B670" s="42"/>
      <c r="C670" s="42"/>
      <c r="D670" s="4"/>
      <c r="I670" s="96"/>
      <c r="K670" s="53"/>
      <c r="L670" s="59">
        <f>IF(FluxoCaixa101315141921232528[[#This Row],[Entrada / Saída]]="Saída",FluxoCaixa101315141921232528[[#This Row],[R$ (Valores)]]*-1,FluxoCaixa101315141921232528[[#This Row],[R$ (Valores)]])</f>
        <v>0</v>
      </c>
    </row>
    <row r="671" spans="2:12">
      <c r="B671" s="42"/>
      <c r="C671" s="42"/>
      <c r="D671" s="4"/>
      <c r="I671" s="96"/>
      <c r="K671" s="53"/>
      <c r="L671" s="59">
        <f>IF(FluxoCaixa101315141921232528[[#This Row],[Entrada / Saída]]="Saída",FluxoCaixa101315141921232528[[#This Row],[R$ (Valores)]]*-1,FluxoCaixa101315141921232528[[#This Row],[R$ (Valores)]])</f>
        <v>0</v>
      </c>
    </row>
    <row r="672" spans="2:12">
      <c r="B672" s="42"/>
      <c r="C672" s="42"/>
      <c r="D672" s="4"/>
      <c r="I672" s="96"/>
      <c r="K672" s="53"/>
      <c r="L672" s="59">
        <f>IF(FluxoCaixa101315141921232528[[#This Row],[Entrada / Saída]]="Saída",FluxoCaixa101315141921232528[[#This Row],[R$ (Valores)]]*-1,FluxoCaixa101315141921232528[[#This Row],[R$ (Valores)]])</f>
        <v>0</v>
      </c>
    </row>
    <row r="673" spans="2:12">
      <c r="B673" s="42"/>
      <c r="C673" s="42"/>
      <c r="D673" s="4"/>
      <c r="I673" s="96"/>
      <c r="K673" s="53"/>
      <c r="L673" s="59">
        <f>IF(FluxoCaixa101315141921232528[[#This Row],[Entrada / Saída]]="Saída",FluxoCaixa101315141921232528[[#This Row],[R$ (Valores)]]*-1,FluxoCaixa101315141921232528[[#This Row],[R$ (Valores)]])</f>
        <v>0</v>
      </c>
    </row>
    <row r="674" spans="2:12">
      <c r="B674" s="42"/>
      <c r="C674" s="42"/>
      <c r="D674" s="4"/>
      <c r="I674" s="96"/>
      <c r="K674" s="53"/>
      <c r="L674" s="59">
        <f>IF(FluxoCaixa101315141921232528[[#This Row],[Entrada / Saída]]="Saída",FluxoCaixa101315141921232528[[#This Row],[R$ (Valores)]]*-1,FluxoCaixa101315141921232528[[#This Row],[R$ (Valores)]])</f>
        <v>0</v>
      </c>
    </row>
    <row r="675" spans="2:12">
      <c r="B675" s="42"/>
      <c r="C675" s="42"/>
      <c r="D675" s="4"/>
      <c r="I675" s="96"/>
      <c r="K675" s="53"/>
      <c r="L675" s="59">
        <f>IF(FluxoCaixa101315141921232528[[#This Row],[Entrada / Saída]]="Saída",FluxoCaixa101315141921232528[[#This Row],[R$ (Valores)]]*-1,FluxoCaixa101315141921232528[[#This Row],[R$ (Valores)]])</f>
        <v>0</v>
      </c>
    </row>
    <row r="676" spans="2:12">
      <c r="B676" s="42"/>
      <c r="C676" s="42"/>
      <c r="D676" s="4"/>
      <c r="I676" s="96"/>
      <c r="K676" s="53"/>
      <c r="L676" s="59">
        <f>IF(FluxoCaixa101315141921232528[[#This Row],[Entrada / Saída]]="Saída",FluxoCaixa101315141921232528[[#This Row],[R$ (Valores)]]*-1,FluxoCaixa101315141921232528[[#This Row],[R$ (Valores)]])</f>
        <v>0</v>
      </c>
    </row>
    <row r="677" spans="2:12">
      <c r="B677" s="42"/>
      <c r="C677" s="42"/>
      <c r="D677" s="4"/>
      <c r="I677" s="96"/>
      <c r="K677" s="53"/>
      <c r="L677" s="59">
        <f>IF(FluxoCaixa101315141921232528[[#This Row],[Entrada / Saída]]="Saída",FluxoCaixa101315141921232528[[#This Row],[R$ (Valores)]]*-1,FluxoCaixa101315141921232528[[#This Row],[R$ (Valores)]])</f>
        <v>0</v>
      </c>
    </row>
    <row r="678" spans="2:12">
      <c r="B678" s="42"/>
      <c r="C678" s="42"/>
      <c r="D678" s="4"/>
      <c r="I678" s="96"/>
      <c r="K678" s="53"/>
      <c r="L678" s="59">
        <f>IF(FluxoCaixa101315141921232528[[#This Row],[Entrada / Saída]]="Saída",FluxoCaixa101315141921232528[[#This Row],[R$ (Valores)]]*-1,FluxoCaixa101315141921232528[[#This Row],[R$ (Valores)]])</f>
        <v>0</v>
      </c>
    </row>
    <row r="679" spans="2:12">
      <c r="B679" s="42"/>
      <c r="C679" s="42"/>
      <c r="D679" s="4"/>
      <c r="I679" s="96"/>
      <c r="K679" s="53"/>
      <c r="L679" s="95">
        <f>IF(FluxoCaixa101315141921232528[[#This Row],[Entrada / Saída]]="Saída",FluxoCaixa101315141921232528[[#This Row],[R$ (Valores)]]*-1,FluxoCaixa101315141921232528[[#This Row],[R$ (Valores)]])</f>
        <v>0</v>
      </c>
    </row>
    <row r="680" spans="2:12">
      <c r="B680" s="42"/>
      <c r="C680" s="42"/>
      <c r="D680" s="4"/>
      <c r="I680" s="96"/>
      <c r="K680" s="53"/>
      <c r="L680" s="59">
        <f>IF(FluxoCaixa101315141921232528[[#This Row],[Entrada / Saída]]="Saída",FluxoCaixa101315141921232528[[#This Row],[R$ (Valores)]]*-1,FluxoCaixa101315141921232528[[#This Row],[R$ (Valores)]])</f>
        <v>0</v>
      </c>
    </row>
    <row r="681" spans="2:12">
      <c r="B681" s="42"/>
      <c r="C681" s="42"/>
      <c r="D681" s="4"/>
      <c r="I681" s="96"/>
      <c r="K681" s="53"/>
      <c r="L681" s="59">
        <f>IF(FluxoCaixa101315141921232528[[#This Row],[Entrada / Saída]]="Saída",FluxoCaixa101315141921232528[[#This Row],[R$ (Valores)]]*-1,FluxoCaixa101315141921232528[[#This Row],[R$ (Valores)]])</f>
        <v>0</v>
      </c>
    </row>
    <row r="682" spans="2:12">
      <c r="B682" s="42"/>
      <c r="C682" s="42"/>
      <c r="D682" s="4"/>
      <c r="I682" s="96"/>
      <c r="K682" s="53"/>
      <c r="L682" s="59">
        <f>IF(FluxoCaixa101315141921232528[[#This Row],[Entrada / Saída]]="Saída",FluxoCaixa101315141921232528[[#This Row],[R$ (Valores)]]*-1,FluxoCaixa101315141921232528[[#This Row],[R$ (Valores)]])</f>
        <v>0</v>
      </c>
    </row>
    <row r="683" spans="2:12">
      <c r="B683" s="42"/>
      <c r="C683" s="42"/>
      <c r="D683" s="4"/>
      <c r="I683" s="96"/>
      <c r="K683" s="53"/>
      <c r="L683" s="59">
        <f>IF(FluxoCaixa101315141921232528[[#This Row],[Entrada / Saída]]="Saída",FluxoCaixa101315141921232528[[#This Row],[R$ (Valores)]]*-1,FluxoCaixa101315141921232528[[#This Row],[R$ (Valores)]])</f>
        <v>0</v>
      </c>
    </row>
    <row r="684" spans="2:12">
      <c r="B684" s="42"/>
      <c r="C684" s="42"/>
      <c r="D684" s="4"/>
      <c r="I684" s="96"/>
      <c r="K684" s="53"/>
      <c r="L684" s="5">
        <f>IF(FluxoCaixa101315141921232528[[#This Row],[Entrada / Saída]]="Saída",FluxoCaixa101315141921232528[[#This Row],[R$ (Valores)]]*-1,FluxoCaixa101315141921232528[[#This Row],[R$ (Valores)]])</f>
        <v>0</v>
      </c>
    </row>
    <row r="685" spans="2:12">
      <c r="B685" s="42"/>
      <c r="C685" s="42"/>
      <c r="D685" s="4"/>
      <c r="I685" s="96"/>
      <c r="K685" s="53"/>
      <c r="L685" s="5">
        <f>IF(FluxoCaixa101315141921232528[[#This Row],[Entrada / Saída]]="Saída",FluxoCaixa101315141921232528[[#This Row],[R$ (Valores)]]*-1,FluxoCaixa101315141921232528[[#This Row],[R$ (Valores)]])</f>
        <v>0</v>
      </c>
    </row>
    <row r="686" spans="2:12">
      <c r="B686" s="42"/>
      <c r="C686" s="42"/>
      <c r="D686" s="4"/>
      <c r="I686" s="96"/>
      <c r="K686" s="53"/>
      <c r="L686" s="5">
        <f>IF(FluxoCaixa101315141921232528[[#This Row],[Entrada / Saída]]="Saída",FluxoCaixa101315141921232528[[#This Row],[R$ (Valores)]]*-1,FluxoCaixa101315141921232528[[#This Row],[R$ (Valores)]])</f>
        <v>0</v>
      </c>
    </row>
    <row r="687" spans="2:12">
      <c r="B687" s="42"/>
      <c r="C687" s="42"/>
      <c r="D687" s="4"/>
      <c r="I687" s="96"/>
      <c r="K687" s="53"/>
      <c r="L687" s="5">
        <f>IF(FluxoCaixa101315141921232528[[#This Row],[Entrada / Saída]]="Saída",FluxoCaixa101315141921232528[[#This Row],[R$ (Valores)]]*-1,FluxoCaixa101315141921232528[[#This Row],[R$ (Valores)]])</f>
        <v>0</v>
      </c>
    </row>
    <row r="688" spans="2:12">
      <c r="B688" s="42"/>
      <c r="C688" s="42"/>
      <c r="D688" s="4"/>
      <c r="I688" s="96"/>
      <c r="K688" s="53"/>
      <c r="L688" s="5">
        <f>IF(FluxoCaixa101315141921232528[[#This Row],[Entrada / Saída]]="Saída",FluxoCaixa101315141921232528[[#This Row],[R$ (Valores)]]*-1,FluxoCaixa101315141921232528[[#This Row],[R$ (Valores)]])</f>
        <v>0</v>
      </c>
    </row>
    <row r="689" spans="2:12">
      <c r="B689" s="42"/>
      <c r="C689" s="42"/>
      <c r="D689" s="4"/>
      <c r="I689" s="96"/>
      <c r="K689" s="53"/>
      <c r="L689" s="5">
        <f>IF(FluxoCaixa101315141921232528[[#This Row],[Entrada / Saída]]="Saída",FluxoCaixa101315141921232528[[#This Row],[R$ (Valores)]]*-1,FluxoCaixa101315141921232528[[#This Row],[R$ (Valores)]])</f>
        <v>0</v>
      </c>
    </row>
    <row r="690" spans="2:12">
      <c r="B690" s="42"/>
      <c r="C690" s="42"/>
      <c r="D690" s="4"/>
      <c r="I690" s="96"/>
      <c r="K690" s="53"/>
      <c r="L690" s="5">
        <f>IF(FluxoCaixa101315141921232528[[#This Row],[Entrada / Saída]]="Saída",FluxoCaixa101315141921232528[[#This Row],[R$ (Valores)]]*-1,FluxoCaixa101315141921232528[[#This Row],[R$ (Valores)]])</f>
        <v>0</v>
      </c>
    </row>
    <row r="691" spans="2:12">
      <c r="B691" s="42"/>
      <c r="C691" s="42"/>
      <c r="D691" s="4"/>
      <c r="I691" s="96"/>
      <c r="K691" s="53"/>
      <c r="L691" s="53">
        <f>IF(FluxoCaixa101315141921232528[[#This Row],[Entrada / Saída]]="Saída",FluxoCaixa101315141921232528[[#This Row],[R$ (Valores)]]*-1,FluxoCaixa101315141921232528[[#This Row],[R$ (Valores)]])</f>
        <v>0</v>
      </c>
    </row>
    <row r="692" spans="2:12">
      <c r="B692" s="42"/>
      <c r="C692" s="42"/>
      <c r="D692" s="4"/>
      <c r="I692" s="96"/>
      <c r="K692" s="53"/>
      <c r="L692" s="5">
        <f>IF(FluxoCaixa101315141921232528[[#This Row],[Entrada / Saída]]="Saída",FluxoCaixa101315141921232528[[#This Row],[R$ (Valores)]]*-1,FluxoCaixa101315141921232528[[#This Row],[R$ (Valores)]])</f>
        <v>0</v>
      </c>
    </row>
    <row r="693" spans="2:12">
      <c r="B693" s="42"/>
      <c r="C693" s="42"/>
      <c r="D693" s="4"/>
      <c r="I693" s="96"/>
      <c r="K693" s="53"/>
      <c r="L693" s="5">
        <f>IF(FluxoCaixa101315141921232528[[#This Row],[Entrada / Saída]]="Saída",FluxoCaixa101315141921232528[[#This Row],[R$ (Valores)]]*-1,FluxoCaixa101315141921232528[[#This Row],[R$ (Valores)]])</f>
        <v>0</v>
      </c>
    </row>
    <row r="694" spans="2:12">
      <c r="B694" s="42"/>
      <c r="C694" s="42"/>
      <c r="D694" s="4"/>
      <c r="I694" s="96"/>
      <c r="K694" s="53"/>
      <c r="L694" s="5">
        <f>IF(FluxoCaixa101315141921232528[[#This Row],[Entrada / Saída]]="Saída",FluxoCaixa101315141921232528[[#This Row],[R$ (Valores)]]*-1,FluxoCaixa101315141921232528[[#This Row],[R$ (Valores)]])</f>
        <v>0</v>
      </c>
    </row>
    <row r="695" spans="2:12">
      <c r="B695" s="42"/>
      <c r="C695" s="42"/>
      <c r="D695" s="4"/>
      <c r="I695" s="96"/>
      <c r="K695" s="53"/>
      <c r="L695" s="5">
        <f>IF(FluxoCaixa101315141921232528[[#This Row],[Entrada / Saída]]="Saída",FluxoCaixa101315141921232528[[#This Row],[R$ (Valores)]]*-1,FluxoCaixa101315141921232528[[#This Row],[R$ (Valores)]])</f>
        <v>0</v>
      </c>
    </row>
    <row r="696" spans="2:12">
      <c r="B696" s="42"/>
      <c r="C696" s="42"/>
      <c r="D696" s="4"/>
      <c r="I696" s="96"/>
      <c r="K696" s="53"/>
      <c r="L696" s="5">
        <f>IF(FluxoCaixa101315141921232528[[#This Row],[Entrada / Saída]]="Saída",FluxoCaixa101315141921232528[[#This Row],[R$ (Valores)]]*-1,FluxoCaixa101315141921232528[[#This Row],[R$ (Valores)]])</f>
        <v>0</v>
      </c>
    </row>
    <row r="697" spans="2:12">
      <c r="B697" s="42"/>
      <c r="C697" s="42"/>
      <c r="D697" s="4"/>
      <c r="I697" s="96"/>
      <c r="K697" s="53"/>
      <c r="L697" s="5">
        <f>IF(FluxoCaixa101315141921232528[[#This Row],[Entrada / Saída]]="Saída",FluxoCaixa101315141921232528[[#This Row],[R$ (Valores)]]*-1,FluxoCaixa101315141921232528[[#This Row],[R$ (Valores)]])</f>
        <v>0</v>
      </c>
    </row>
    <row r="698" spans="2:12">
      <c r="B698" s="42"/>
      <c r="C698" s="42"/>
      <c r="D698" s="4"/>
      <c r="I698" s="96"/>
      <c r="K698" s="53"/>
      <c r="L698" s="5">
        <f>IF(FluxoCaixa101315141921232528[[#This Row],[Entrada / Saída]]="Saída",FluxoCaixa101315141921232528[[#This Row],[R$ (Valores)]]*-1,FluxoCaixa101315141921232528[[#This Row],[R$ (Valores)]])</f>
        <v>0</v>
      </c>
    </row>
    <row r="699" spans="2:12">
      <c r="B699" s="42"/>
      <c r="C699" s="42"/>
      <c r="D699" s="4"/>
      <c r="I699" s="96"/>
      <c r="K699" s="53"/>
      <c r="L699" s="5">
        <f>IF(FluxoCaixa101315141921232528[[#This Row],[Entrada / Saída]]="Saída",FluxoCaixa101315141921232528[[#This Row],[R$ (Valores)]]*-1,FluxoCaixa101315141921232528[[#This Row],[R$ (Valores)]])</f>
        <v>0</v>
      </c>
    </row>
    <row r="700" spans="2:12">
      <c r="B700" s="42"/>
      <c r="C700" s="42"/>
      <c r="D700" s="4"/>
      <c r="I700" s="96"/>
      <c r="K700" s="53"/>
      <c r="L700" s="5">
        <f>IF(FluxoCaixa101315141921232528[[#This Row],[Entrada / Saída]]="Saída",FluxoCaixa101315141921232528[[#This Row],[R$ (Valores)]]*-1,FluxoCaixa101315141921232528[[#This Row],[R$ (Valores)]])</f>
        <v>0</v>
      </c>
    </row>
    <row r="701" spans="2:12">
      <c r="B701" s="42"/>
      <c r="C701" s="42"/>
      <c r="D701" s="4"/>
      <c r="I701" s="96"/>
      <c r="K701" s="53"/>
      <c r="L701" s="5">
        <f>IF(FluxoCaixa101315141921232528[[#This Row],[Entrada / Saída]]="Saída",FluxoCaixa101315141921232528[[#This Row],[R$ (Valores)]]*-1,FluxoCaixa101315141921232528[[#This Row],[R$ (Valores)]])</f>
        <v>0</v>
      </c>
    </row>
    <row r="702" spans="2:12">
      <c r="B702" s="42"/>
      <c r="C702" s="42"/>
      <c r="D702" s="4"/>
      <c r="I702" s="96"/>
      <c r="K702" s="53"/>
      <c r="L702" s="5">
        <f>IF(FluxoCaixa101315141921232528[[#This Row],[Entrada / Saída]]="Saída",FluxoCaixa101315141921232528[[#This Row],[R$ (Valores)]]*-1,FluxoCaixa101315141921232528[[#This Row],[R$ (Valores)]])</f>
        <v>0</v>
      </c>
    </row>
    <row r="703" spans="2:12">
      <c r="B703" s="42"/>
      <c r="C703" s="42"/>
      <c r="D703" s="4"/>
      <c r="I703" s="96"/>
      <c r="K703" s="53"/>
      <c r="L703" s="5">
        <f>IF(FluxoCaixa101315141921232528[[#This Row],[Entrada / Saída]]="Saída",FluxoCaixa101315141921232528[[#This Row],[R$ (Valores)]]*-1,FluxoCaixa101315141921232528[[#This Row],[R$ (Valores)]])</f>
        <v>0</v>
      </c>
    </row>
    <row r="704" spans="2:12">
      <c r="B704" s="42"/>
      <c r="C704" s="42"/>
      <c r="D704" s="4"/>
      <c r="I704" s="96"/>
      <c r="K704" s="53"/>
      <c r="L704" s="5">
        <f>IF(FluxoCaixa101315141921232528[[#This Row],[Entrada / Saída]]="Saída",FluxoCaixa101315141921232528[[#This Row],[R$ (Valores)]]*-1,FluxoCaixa101315141921232528[[#This Row],[R$ (Valores)]])</f>
        <v>0</v>
      </c>
    </row>
    <row r="705" spans="2:12">
      <c r="B705" s="42"/>
      <c r="C705" s="42"/>
      <c r="D705" s="4"/>
      <c r="I705" s="96"/>
      <c r="K705" s="53"/>
      <c r="L705" s="5">
        <f>IF(FluxoCaixa101315141921232528[[#This Row],[Entrada / Saída]]="Saída",FluxoCaixa101315141921232528[[#This Row],[R$ (Valores)]]*-1,FluxoCaixa101315141921232528[[#This Row],[R$ (Valores)]])</f>
        <v>0</v>
      </c>
    </row>
    <row r="706" spans="2:12">
      <c r="B706" s="42"/>
      <c r="C706" s="42"/>
      <c r="D706" s="4"/>
      <c r="I706" s="96"/>
      <c r="K706" s="53"/>
      <c r="L706" s="5">
        <f>IF(FluxoCaixa101315141921232528[[#This Row],[Entrada / Saída]]="Saída",FluxoCaixa101315141921232528[[#This Row],[R$ (Valores)]]*-1,FluxoCaixa101315141921232528[[#This Row],[R$ (Valores)]])</f>
        <v>0</v>
      </c>
    </row>
    <row r="707" spans="2:12">
      <c r="B707" s="42"/>
      <c r="C707" s="42"/>
      <c r="D707" s="4"/>
      <c r="I707" s="96"/>
      <c r="K707" s="53"/>
      <c r="L707" s="5">
        <f>IF(FluxoCaixa101315141921232528[[#This Row],[Entrada / Saída]]="Saída",FluxoCaixa101315141921232528[[#This Row],[R$ (Valores)]]*-1,FluxoCaixa101315141921232528[[#This Row],[R$ (Valores)]])</f>
        <v>0</v>
      </c>
    </row>
    <row r="708" spans="2:12">
      <c r="B708" s="42"/>
      <c r="C708" s="42"/>
      <c r="D708" s="4"/>
      <c r="I708" s="96"/>
      <c r="K708" s="53"/>
      <c r="L708" s="5">
        <f>IF(FluxoCaixa101315141921232528[[#This Row],[Entrada / Saída]]="Saída",FluxoCaixa101315141921232528[[#This Row],[R$ (Valores)]]*-1,FluxoCaixa101315141921232528[[#This Row],[R$ (Valores)]])</f>
        <v>0</v>
      </c>
    </row>
    <row r="709" spans="2:12">
      <c r="B709" s="42"/>
      <c r="C709" s="42"/>
      <c r="D709" s="4"/>
      <c r="I709" s="96"/>
      <c r="K709" s="53"/>
      <c r="L709" s="5">
        <f>IF(FluxoCaixa101315141921232528[[#This Row],[Entrada / Saída]]="Saída",FluxoCaixa101315141921232528[[#This Row],[R$ (Valores)]]*-1,FluxoCaixa101315141921232528[[#This Row],[R$ (Valores)]])</f>
        <v>0</v>
      </c>
    </row>
    <row r="710" spans="2:12">
      <c r="B710" s="42"/>
      <c r="C710" s="42"/>
      <c r="D710" s="4"/>
      <c r="I710" s="96"/>
      <c r="K710" s="53"/>
      <c r="L710" s="5">
        <f>IF(FluxoCaixa101315141921232528[[#This Row],[Entrada / Saída]]="Saída",FluxoCaixa101315141921232528[[#This Row],[R$ (Valores)]]*-1,FluxoCaixa101315141921232528[[#This Row],[R$ (Valores)]])</f>
        <v>0</v>
      </c>
    </row>
    <row r="711" spans="2:12">
      <c r="B711" s="42"/>
      <c r="C711" s="42"/>
      <c r="D711" s="4"/>
      <c r="I711" s="96"/>
      <c r="K711" s="53"/>
      <c r="L711" s="5">
        <f>IF(FluxoCaixa101315141921232528[[#This Row],[Entrada / Saída]]="Saída",FluxoCaixa101315141921232528[[#This Row],[R$ (Valores)]]*-1,FluxoCaixa101315141921232528[[#This Row],[R$ (Valores)]])</f>
        <v>0</v>
      </c>
    </row>
    <row r="712" spans="2:12">
      <c r="B712" s="42"/>
      <c r="C712" s="42"/>
      <c r="D712" s="4"/>
      <c r="I712" s="96"/>
      <c r="K712" s="53"/>
      <c r="L712" s="5">
        <f>IF(FluxoCaixa101315141921232528[[#This Row],[Entrada / Saída]]="Saída",FluxoCaixa101315141921232528[[#This Row],[R$ (Valores)]]*-1,FluxoCaixa101315141921232528[[#This Row],[R$ (Valores)]])</f>
        <v>0</v>
      </c>
    </row>
    <row r="713" spans="2:12">
      <c r="B713" s="42"/>
      <c r="C713" s="42"/>
      <c r="D713" s="4"/>
      <c r="I713" s="96"/>
      <c r="K713" s="53"/>
      <c r="L713" s="5">
        <f>IF(FluxoCaixa101315141921232528[[#This Row],[Entrada / Saída]]="Saída",FluxoCaixa101315141921232528[[#This Row],[R$ (Valores)]]*-1,FluxoCaixa101315141921232528[[#This Row],[R$ (Valores)]])</f>
        <v>0</v>
      </c>
    </row>
    <row r="714" spans="2:12">
      <c r="B714" s="42"/>
      <c r="C714" s="42"/>
      <c r="D714" s="4"/>
      <c r="I714" s="96"/>
      <c r="K714" s="53"/>
      <c r="L714" s="5">
        <f>IF(FluxoCaixa101315141921232528[[#This Row],[Entrada / Saída]]="Saída",FluxoCaixa101315141921232528[[#This Row],[R$ (Valores)]]*-1,FluxoCaixa101315141921232528[[#This Row],[R$ (Valores)]])</f>
        <v>0</v>
      </c>
    </row>
    <row r="715" spans="2:12">
      <c r="B715" s="42"/>
      <c r="C715" s="42"/>
      <c r="D715" s="4"/>
      <c r="I715" s="96"/>
      <c r="K715" s="53"/>
      <c r="L715" s="5">
        <f>IF(FluxoCaixa101315141921232528[[#This Row],[Entrada / Saída]]="Saída",FluxoCaixa101315141921232528[[#This Row],[R$ (Valores)]]*-1,FluxoCaixa101315141921232528[[#This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IF(FluxoCaixa101315141921232528[[#This Row],[Entrada / Saída]]="Saída",FluxoCaixa101315141921232528[[#This Row],[R$ (Valores)]]*-1,FluxoCaixa101315141921232528[[#This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IF(FluxoCaixa101315141921232528[[#This Row],[Entrada / Saída]]="Saída",FluxoCaixa101315141921232528[[#This Row],[R$ (Valores)]]*-1,FluxoCaixa101315141921232528[[#This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IF(FluxoCaixa101315141921232528[[#This Row],[Entrada / Saída]]="Saída",FluxoCaixa101315141921232528[[#This Row],[R$ (Valores)]]*-1,FluxoCaixa101315141921232528[[#This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IF(FluxoCaixa101315141921232528[[#This Row],[Entrada / Saída]]="Saída",FluxoCaixa101315141921232528[[#This Row],[R$ (Valores)]]*-1,FluxoCaixa101315141921232528[[#This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IF(FluxoCaixa101315141921232528[[#This Row],[Entrada / Saída]]="Saída",FluxoCaixa101315141921232528[[#This Row],[R$ (Valores)]]*-1,FluxoCaixa101315141921232528[[#This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IF(FluxoCaixa101315141921232528[[#This Row],[Entrada / Saída]]="Saída",FluxoCaixa101315141921232528[[#This Row],[R$ (Valores)]]*-1,FluxoCaixa101315141921232528[[#This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IF(FluxoCaixa101315141921232528[[#This Row],[Entrada / Saída]]="Saída",FluxoCaixa101315141921232528[[#This Row],[R$ (Valores)]]*-1,FluxoCaixa101315141921232528[[#This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IF(FluxoCaixa101315141921232528[[#This Row],[Entrada / Saída]]="Saída",FluxoCaixa101315141921232528[[#This Row],[R$ (Valores)]]*-1,FluxoCaixa101315141921232528[[#This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IF(FluxoCaixa101315141921232528[[#This Row],[Entrada / Saída]]="Saída",FluxoCaixa101315141921232528[[#This Row],[R$ (Valores)]]*-1,FluxoCaixa101315141921232528[[#This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IF(FluxoCaixa101315141921232528[[#This Row],[Entrada / Saída]]="Saída",FluxoCaixa101315141921232528[[#This Row],[R$ (Valores)]]*-1,FluxoCaixa101315141921232528[[#This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IF(FluxoCaixa101315141921232528[[#This Row],[Entrada / Saída]]="Saída",FluxoCaixa101315141921232528[[#This Row],[R$ (Valores)]]*-1,FluxoCaixa101315141921232528[[#This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IF(FluxoCaixa101315141921232528[[#This Row],[Entrada / Saída]]="Saída",FluxoCaixa101315141921232528[[#This Row],[R$ (Valores)]]*-1,FluxoCaixa101315141921232528[[#This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IF(FluxoCaixa101315141921232528[[#This Row],[Entrada / Saída]]="Saída",FluxoCaixa101315141921232528[[#This Row],[R$ (Valores)]]*-1,FluxoCaixa101315141921232528[[#This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IF(FluxoCaixa101315141921232528[[#This Row],[Entrada / Saída]]="Saída",FluxoCaixa101315141921232528[[#This Row],[R$ (Valores)]]*-1,FluxoCaixa101315141921232528[[#This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IF(FluxoCaixa101315141921232528[[#This Row],[Entrada / Saída]]="Saída",FluxoCaixa101315141921232528[[#This Row],[R$ (Valores)]]*-1,FluxoCaixa101315141921232528[[#This Row],[R$ (Valores)]])</f>
        <v>0</v>
      </c>
    </row>
    <row r="731" spans="2:12">
      <c r="B731" s="42"/>
      <c r="C731" s="42"/>
      <c r="D731" s="4"/>
      <c r="I731" s="97"/>
      <c r="K731" s="53"/>
      <c r="L731" s="5">
        <f>IF(FluxoCaixa101315141921232528[[#This Row],[Entrada / Saída]]="Saída",FluxoCaixa101315141921232528[[#This Row],[R$ (Valores)]]*-1,FluxoCaixa101315141921232528[[#This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IF(FluxoCaixa101315141921232528[[#This Row],[Entrada / Saída]]="Saída",FluxoCaixa101315141921232528[[#This Row],[R$ (Valores)]]*-1,FluxoCaixa101315141921232528[[#This Row],[R$ (Valores)]])</f>
        <v>0</v>
      </c>
    </row>
    <row r="733" spans="2:12">
      <c r="B733" s="42"/>
      <c r="C733" s="42"/>
      <c r="D733" s="4"/>
      <c r="I733" s="96"/>
      <c r="K733" s="53"/>
      <c r="L733" s="95">
        <f>IF(FluxoCaixa101315141921232528[[#This Row],[Entrada / Saída]]="Saída",FluxoCaixa101315141921232528[[#This Row],[R$ (Valores)]]*-1,FluxoCaixa101315141921232528[[#This Row],[R$ (Valores)]])</f>
        <v>0</v>
      </c>
    </row>
    <row r="734" spans="2:12">
      <c r="B734" s="42"/>
      <c r="C734" s="42"/>
      <c r="D734" s="4"/>
      <c r="I734" s="97"/>
      <c r="K734" s="53"/>
      <c r="L734" s="5">
        <f>IF(FluxoCaixa101315141921232528[[#This Row],[Entrada / Saída]]="Saída",FluxoCaixa101315141921232528[[#This Row],[R$ (Valores)]]*-1,FluxoCaixa101315141921232528[[#This Row],[R$ (Valores)]])</f>
        <v>0</v>
      </c>
    </row>
    <row r="735" spans="2:12">
      <c r="B735" s="42"/>
      <c r="C735" s="42"/>
      <c r="D735" s="4"/>
      <c r="I735" s="96"/>
      <c r="K735" s="53"/>
      <c r="L735" s="5">
        <f>IF(FluxoCaixa101315141921232528[[#This Row],[Entrada / Saída]]="Saída",FluxoCaixa101315141921232528[[#This Row],[R$ (Valores)]]*-1,FluxoCaixa101315141921232528[[#This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IF(FluxoCaixa101315141921232528[[#This Row],[Entrada / Saída]]="Saída",FluxoCaixa101315141921232528[[#This Row],[R$ (Valores)]]*-1,FluxoCaixa101315141921232528[[#This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IF(FluxoCaixa101315141921232528[[#This Row],[Entrada / Saída]]="Saída",FluxoCaixa101315141921232528[[#This Row],[R$ (Valores)]]*-1,FluxoCaixa101315141921232528[[#This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IF(FluxoCaixa101315141921232528[[#This Row],[Entrada / Saída]]="Saída",FluxoCaixa101315141921232528[[#This Row],[R$ (Valores)]]*-1,FluxoCaixa101315141921232528[[#This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IF(FluxoCaixa101315141921232528[[#This Row],[Entrada / Saída]]="Saída",FluxoCaixa101315141921232528[[#This Row],[R$ (Valores)]]*-1,FluxoCaixa101315141921232528[[#This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IF(FluxoCaixa101315141921232528[[#This Row],[Entrada / Saída]]="Saída",FluxoCaixa101315141921232528[[#This Row],[R$ (Valores)]]*-1,FluxoCaixa101315141921232528[[#This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IF(FluxoCaixa101315141921232528[[#This Row],[Entrada / Saída]]="Saída",FluxoCaixa101315141921232528[[#This Row],[R$ (Valores)]]*-1,FluxoCaixa101315141921232528[[#This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IF(FluxoCaixa101315141921232528[[#This Row],[Entrada / Saída]]="Saída",FluxoCaixa101315141921232528[[#This Row],[R$ (Valores)]]*-1,FluxoCaixa101315141921232528[[#This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IF(FluxoCaixa101315141921232528[[#This Row],[Entrada / Saída]]="Saída",FluxoCaixa101315141921232528[[#This Row],[R$ (Valores)]]*-1,FluxoCaixa101315141921232528[[#This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IF(FluxoCaixa101315141921232528[[#This Row],[Entrada / Saída]]="Saída",FluxoCaixa101315141921232528[[#This Row],[R$ (Valores)]]*-1,FluxoCaixa101315141921232528[[#This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IF(FluxoCaixa101315141921232528[[#This Row],[Entrada / Saída]]="Saída",FluxoCaixa101315141921232528[[#This Row],[R$ (Valores)]]*-1,FluxoCaixa101315141921232528[[#This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IF(FluxoCaixa101315141921232528[[#This Row],[Entrada / Saída]]="Saída",FluxoCaixa101315141921232528[[#This Row],[R$ (Valores)]]*-1,FluxoCaixa101315141921232528[[#This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IF(FluxoCaixa101315141921232528[[#This Row],[Entrada / Saída]]="Saída",FluxoCaixa101315141921232528[[#This Row],[R$ (Valores)]]*-1,FluxoCaixa101315141921232528[[#This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IF(FluxoCaixa101315141921232528[[#This Row],[Entrada / Saída]]="Saída",FluxoCaixa101315141921232528[[#This Row],[R$ (Valores)]]*-1,FluxoCaixa101315141921232528[[#This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IF(FluxoCaixa101315141921232528[[#This Row],[Entrada / Saída]]="Saída",FluxoCaixa101315141921232528[[#This Row],[R$ (Valores)]]*-1,FluxoCaixa101315141921232528[[#This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IF(FluxoCaixa101315141921232528[[#This Row],[Entrada / Saída]]="Saída",FluxoCaixa101315141921232528[[#This Row],[R$ (Valores)]]*-1,FluxoCaixa101315141921232528[[#This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IF(FluxoCaixa101315141921232528[[#This Row],[Entrada / Saída]]="Saída",FluxoCaixa101315141921232528[[#This Row],[R$ (Valores)]]*-1,FluxoCaixa101315141921232528[[#This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IF(FluxoCaixa101315141921232528[[#This Row],[Entrada / Saída]]="Saída",FluxoCaixa101315141921232528[[#This Row],[R$ (Valores)]]*-1,FluxoCaixa101315141921232528[[#This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IF(FluxoCaixa101315141921232528[[#This Row],[Entrada / Saída]]="Saída",FluxoCaixa101315141921232528[[#This Row],[R$ (Valores)]]*-1,FluxoCaixa101315141921232528[[#This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IF(FluxoCaixa101315141921232528[[#This Row],[Entrada / Saída]]="Saída",FluxoCaixa101315141921232528[[#This Row],[R$ (Valores)]]*-1,FluxoCaixa101315141921232528[[#This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IF(FluxoCaixa101315141921232528[[#This Row],[Entrada / Saída]]="Saída",FluxoCaixa101315141921232528[[#This Row],[R$ (Valores)]]*-1,FluxoCaixa101315141921232528[[#This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IF(FluxoCaixa101315141921232528[[#This Row],[Entrada / Saída]]="Saída",FluxoCaixa101315141921232528[[#This Row],[R$ (Valores)]]*-1,FluxoCaixa101315141921232528[[#This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IF(FluxoCaixa101315141921232528[[#This Row],[Entrada / Saída]]="Saída",FluxoCaixa101315141921232528[[#This Row],[R$ (Valores)]]*-1,FluxoCaixa101315141921232528[[#This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IF(FluxoCaixa101315141921232528[[#This Row],[Entrada / Saída]]="Saída",FluxoCaixa101315141921232528[[#This Row],[R$ (Valores)]]*-1,FluxoCaixa101315141921232528[[#This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IF(FluxoCaixa101315141921232528[[#This Row],[Entrada / Saída]]="Saída",FluxoCaixa101315141921232528[[#This Row],[R$ (Valores)]]*-1,FluxoCaixa101315141921232528[[#This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IF(FluxoCaixa101315141921232528[[#This Row],[Entrada / Saída]]="Saída",FluxoCaixa101315141921232528[[#This Row],[R$ (Valores)]]*-1,FluxoCaixa101315141921232528[[#This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IF(FluxoCaixa101315141921232528[[#This Row],[Entrada / Saída]]="Saída",FluxoCaixa101315141921232528[[#This Row],[R$ (Valores)]]*-1,FluxoCaixa101315141921232528[[#This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IF(FluxoCaixa101315141921232528[[#This Row],[Entrada / Saída]]="Saída",FluxoCaixa101315141921232528[[#This Row],[R$ (Valores)]]*-1,FluxoCaixa101315141921232528[[#This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IF(FluxoCaixa101315141921232528[[#This Row],[Entrada / Saída]]="Saída",FluxoCaixa101315141921232528[[#This Row],[R$ (Valores)]]*-1,FluxoCaixa101315141921232528[[#This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IF(FluxoCaixa101315141921232528[[#This Row],[Entrada / Saída]]="Saída",FluxoCaixa101315141921232528[[#This Row],[R$ (Valores)]]*-1,FluxoCaixa101315141921232528[[#This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IF(FluxoCaixa101315141921232528[[#This Row],[Entrada / Saída]]="Saída",FluxoCaixa101315141921232528[[#This Row],[R$ (Valores)]]*-1,FluxoCaixa101315141921232528[[#This Row],[R$ (Valores)]])</f>
        <v>0</v>
      </c>
    </row>
    <row r="766" spans="2:12">
      <c r="B766" s="42"/>
      <c r="C766" s="42"/>
      <c r="D766" s="4"/>
      <c r="I766" s="96"/>
      <c r="K766" s="53"/>
      <c r="L766" s="53">
        <f>IF(FluxoCaixa101315141921232528[[#This Row],[Entrada / Saída]]="Saída",FluxoCaixa101315141921232528[[#This Row],[R$ (Valores)]]*-1,FluxoCaixa101315141921232528[[#This Row],[R$ (Valores)]])</f>
        <v>0</v>
      </c>
    </row>
    <row r="767" spans="2:12">
      <c r="B767" s="42"/>
      <c r="C767" s="42"/>
      <c r="D767" s="4"/>
      <c r="I767" s="96"/>
      <c r="K767" s="53"/>
      <c r="L767" s="53">
        <f>IF(FluxoCaixa101315141921232528[[#This Row],[Entrada / Saída]]="Saída",FluxoCaixa101315141921232528[[#This Row],[R$ (Valores)]]*-1,FluxoCaixa101315141921232528[[#This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IF(FluxoCaixa101315141921232528[[#This Row],[Entrada / Saída]]="Saída",FluxoCaixa101315141921232528[[#This Row],[R$ (Valores)]]*-1,FluxoCaixa101315141921232528[[#This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IF(FluxoCaixa101315141921232528[[#This Row],[Entrada / Saída]]="Saída",FluxoCaixa101315141921232528[[#This Row],[R$ (Valores)]]*-1,FluxoCaixa101315141921232528[[#This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IF(FluxoCaixa101315141921232528[[#This Row],[Entrada / Saída]]="Saída",FluxoCaixa101315141921232528[[#This Row],[R$ (Valores)]]*-1,FluxoCaixa101315141921232528[[#This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IF(FluxoCaixa101315141921232528[[#This Row],[Entrada / Saída]]="Saída",FluxoCaixa101315141921232528[[#This Row],[R$ (Valores)]]*-1,FluxoCaixa101315141921232528[[#This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IF(FluxoCaixa101315141921232528[[#This Row],[Entrada / Saída]]="Saída",FluxoCaixa101315141921232528[[#This Row],[R$ (Valores)]]*-1,FluxoCaixa101315141921232528[[#This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IF(FluxoCaixa101315141921232528[[#This Row],[Entrada / Saída]]="Saída",FluxoCaixa101315141921232528[[#This Row],[R$ (Valores)]]*-1,FluxoCaixa101315141921232528[[#This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IF(FluxoCaixa101315141921232528[[#This Row],[Entrada / Saída]]="Saída",FluxoCaixa101315141921232528[[#This Row],[R$ (Valores)]]*-1,FluxoCaixa101315141921232528[[#This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IF(FluxoCaixa101315141921232528[[#This Row],[Entrada / Saída]]="Saída",FluxoCaixa101315141921232528[[#This Row],[R$ (Valores)]]*-1,FluxoCaixa101315141921232528[[#This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IF(FluxoCaixa101315141921232528[[#This Row],[Entrada / Saída]]="Saída",FluxoCaixa101315141921232528[[#This Row],[R$ (Valores)]]*-1,FluxoCaixa101315141921232528[[#This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IF(FluxoCaixa101315141921232528[[#This Row],[Entrada / Saída]]="Saída",FluxoCaixa101315141921232528[[#This Row],[R$ (Valores)]]*-1,FluxoCaixa101315141921232528[[#This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IF(FluxoCaixa101315141921232528[[#This Row],[Entrada / Saída]]="Saída",FluxoCaixa101315141921232528[[#This Row],[R$ (Valores)]]*-1,FluxoCaixa101315141921232528[[#This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IF(FluxoCaixa101315141921232528[[#This Row],[Entrada / Saída]]="Saída",FluxoCaixa101315141921232528[[#This Row],[R$ (Valores)]]*-1,FluxoCaixa101315141921232528[[#This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IF(FluxoCaixa101315141921232528[[#This Row],[Entrada / Saída]]="Saída",FluxoCaixa101315141921232528[[#This Row],[R$ (Valores)]]*-1,FluxoCaixa101315141921232528[[#This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IF(FluxoCaixa101315141921232528[[#This Row],[Entrada / Saída]]="Saída",FluxoCaixa101315141921232528[[#This Row],[R$ (Valores)]]*-1,FluxoCaixa101315141921232528[[#This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IF(FluxoCaixa101315141921232528[[#This Row],[Entrada / Saída]]="Saída",FluxoCaixa101315141921232528[[#This Row],[R$ (Valores)]]*-1,FluxoCaixa101315141921232528[[#This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IF(FluxoCaixa101315141921232528[[#This Row],[Entrada / Saída]]="Saída",FluxoCaixa101315141921232528[[#This Row],[R$ (Valores)]]*-1,FluxoCaixa101315141921232528[[#This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IF(FluxoCaixa101315141921232528[[#This Row],[Entrada / Saída]]="Saída",FluxoCaixa101315141921232528[[#This Row],[R$ (Valores)]]*-1,FluxoCaixa101315141921232528[[#This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IF(FluxoCaixa101315141921232528[[#This Row],[Entrada / Saída]]="Saída",FluxoCaixa101315141921232528[[#This Row],[R$ (Valores)]]*-1,FluxoCaixa101315141921232528[[#This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IF(FluxoCaixa101315141921232528[[#This Row],[Entrada / Saída]]="Saída",FluxoCaixa101315141921232528[[#This Row],[R$ (Valores)]]*-1,FluxoCaixa101315141921232528[[#This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IF(FluxoCaixa101315141921232528[[#This Row],[Entrada / Saída]]="Saída",FluxoCaixa101315141921232528[[#This Row],[R$ (Valores)]]*-1,FluxoCaixa101315141921232528[[#This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IF(FluxoCaixa101315141921232528[[#This Row],[Entrada / Saída]]="Saída",FluxoCaixa101315141921232528[[#This Row],[R$ (Valores)]]*-1,FluxoCaixa101315141921232528[[#This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IF(FluxoCaixa101315141921232528[[#This Row],[Entrada / Saída]]="Saída",FluxoCaixa101315141921232528[[#This Row],[R$ (Valores)]]*-1,FluxoCaixa101315141921232528[[#This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IF(FluxoCaixa101315141921232528[[#This Row],[Entrada / Saída]]="Saída",FluxoCaixa101315141921232528[[#This Row],[R$ (Valores)]]*-1,FluxoCaixa101315141921232528[[#This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IF(FluxoCaixa101315141921232528[[#This Row],[Entrada / Saída]]="Saída",FluxoCaixa101315141921232528[[#This Row],[R$ (Valores)]]*-1,FluxoCaixa101315141921232528[[#This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IF(FluxoCaixa101315141921232528[[#This Row],[Entrada / Saída]]="Saída",FluxoCaixa101315141921232528[[#This Row],[R$ (Valores)]]*-1,FluxoCaixa101315141921232528[[#This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IF(FluxoCaixa101315141921232528[[#This Row],[Entrada / Saída]]="Saída",FluxoCaixa101315141921232528[[#This Row],[R$ (Valores)]]*-1,FluxoCaixa101315141921232528[[#This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IF(FluxoCaixa101315141921232528[[#This Row],[Entrada / Saída]]="Saída",FluxoCaixa101315141921232528[[#This Row],[R$ (Valores)]]*-1,FluxoCaixa101315141921232528[[#This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IF(FluxoCaixa101315141921232528[[#This Row],[Entrada / Saída]]="Saída",FluxoCaixa101315141921232528[[#This Row],[R$ (Valores)]]*-1,FluxoCaixa101315141921232528[[#This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IF(FluxoCaixa101315141921232528[[#This Row],[Entrada / Saída]]="Saída",FluxoCaixa101315141921232528[[#This Row],[R$ (Valores)]]*-1,FluxoCaixa101315141921232528[[#This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IF(FluxoCaixa101315141921232528[[#This Row],[Entrada / Saída]]="Saída",FluxoCaixa101315141921232528[[#This Row],[R$ (Valores)]]*-1,FluxoCaixa101315141921232528[[#This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IF(FluxoCaixa101315141921232528[[#This Row],[Entrada / Saída]]="Saída",FluxoCaixa101315141921232528[[#This Row],[R$ (Valores)]]*-1,FluxoCaixa101315141921232528[[#This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IF(FluxoCaixa101315141921232528[[#This Row],[Entrada / Saída]]="Saída",FluxoCaixa101315141921232528[[#This Row],[R$ (Valores)]]*-1,FluxoCaixa101315141921232528[[#This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IF(FluxoCaixa101315141921232528[[#This Row],[Entrada / Saída]]="Saída",FluxoCaixa101315141921232528[[#This Row],[R$ (Valores)]]*-1,FluxoCaixa101315141921232528[[#This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IF(FluxoCaixa101315141921232528[[#This Row],[Entrada / Saída]]="Saída",FluxoCaixa101315141921232528[[#This Row],[R$ (Valores)]]*-1,FluxoCaixa101315141921232528[[#This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IF(FluxoCaixa101315141921232528[[#This Row],[Entrada / Saída]]="Saída",FluxoCaixa101315141921232528[[#This Row],[R$ (Valores)]]*-1,FluxoCaixa101315141921232528[[#This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IF(FluxoCaixa101315141921232528[[#This Row],[Entrada / Saída]]="Saída",FluxoCaixa101315141921232528[[#This Row],[R$ (Valores)]]*-1,FluxoCaixa101315141921232528[[#This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IF(FluxoCaixa101315141921232528[[#This Row],[Entrada / Saída]]="Saída",FluxoCaixa101315141921232528[[#This Row],[R$ (Valores)]]*-1,FluxoCaixa101315141921232528[[#This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IF(FluxoCaixa101315141921232528[[#This Row],[Entrada / Saída]]="Saída",FluxoCaixa101315141921232528[[#This Row],[R$ (Valores)]]*-1,FluxoCaixa101315141921232528[[#This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IF(FluxoCaixa101315141921232528[[#This Row],[Entrada / Saída]]="Saída",FluxoCaixa101315141921232528[[#This Row],[R$ (Valores)]]*-1,FluxoCaixa101315141921232528[[#This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IF(FluxoCaixa101315141921232528[[#This Row],[Entrada / Saída]]="Saída",FluxoCaixa101315141921232528[[#This Row],[R$ (Valores)]]*-1,FluxoCaixa101315141921232528[[#This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IF(FluxoCaixa101315141921232528[[#This Row],[Entrada / Saída]]="Saída",FluxoCaixa101315141921232528[[#This Row],[R$ (Valores)]]*-1,FluxoCaixa101315141921232528[[#This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IF(FluxoCaixa101315141921232528[[#This Row],[Entrada / Saída]]="Saída",FluxoCaixa101315141921232528[[#This Row],[R$ (Valores)]]*-1,FluxoCaixa101315141921232528[[#This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IF(FluxoCaixa101315141921232528[[#This Row],[Entrada / Saída]]="Saída",FluxoCaixa101315141921232528[[#This Row],[R$ (Valores)]]*-1,FluxoCaixa101315141921232528[[#This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IF(FluxoCaixa101315141921232528[[#This Row],[Entrada / Saída]]="Saída",FluxoCaixa101315141921232528[[#This Row],[R$ (Valores)]]*-1,FluxoCaixa101315141921232528[[#This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IF(FluxoCaixa101315141921232528[[#This Row],[Entrada / Saída]]="Saída",FluxoCaixa101315141921232528[[#This Row],[R$ (Valores)]]*-1,FluxoCaixa101315141921232528[[#This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IF(FluxoCaixa101315141921232528[[#This Row],[Entrada / Saída]]="Saída",FluxoCaixa101315141921232528[[#This Row],[R$ (Valores)]]*-1,FluxoCaixa101315141921232528[[#This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IF(FluxoCaixa101315141921232528[[#This Row],[Entrada / Saída]]="Saída",FluxoCaixa101315141921232528[[#This Row],[R$ (Valores)]]*-1,FluxoCaixa101315141921232528[[#This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IF(FluxoCaixa101315141921232528[[#This Row],[Entrada / Saída]]="Saída",FluxoCaixa101315141921232528[[#This Row],[R$ (Valores)]]*-1,FluxoCaixa101315141921232528[[#This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IF(FluxoCaixa101315141921232528[[#This Row],[Entrada / Saída]]="Saída",FluxoCaixa101315141921232528[[#This Row],[R$ (Valores)]]*-1,FluxoCaixa101315141921232528[[#This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IF(FluxoCaixa101315141921232528[[#This Row],[Entrada / Saída]]="Saída",FluxoCaixa101315141921232528[[#This Row],[R$ (Valores)]]*-1,FluxoCaixa101315141921232528[[#This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IF(FluxoCaixa101315141921232528[[#This Row],[Entrada / Saída]]="Saída",FluxoCaixa101315141921232528[[#This Row],[R$ (Valores)]]*-1,FluxoCaixa101315141921232528[[#This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IF(FluxoCaixa101315141921232528[[#This Row],[Entrada / Saída]]="Saída",FluxoCaixa101315141921232528[[#This Row],[R$ (Valores)]]*-1,FluxoCaixa101315141921232528[[#This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IF(FluxoCaixa101315141921232528[[#This Row],[Entrada / Saída]]="Saída",FluxoCaixa101315141921232528[[#This Row],[R$ (Valores)]]*-1,FluxoCaixa101315141921232528[[#This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IF(FluxoCaixa101315141921232528[[#This Row],[Entrada / Saída]]="Saída",FluxoCaixa101315141921232528[[#This Row],[R$ (Valores)]]*-1,FluxoCaixa101315141921232528[[#This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IF(FluxoCaixa101315141921232528[[#This Row],[Entrada / Saída]]="Saída",FluxoCaixa101315141921232528[[#This Row],[R$ (Valores)]]*-1,FluxoCaixa101315141921232528[[#This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IF(FluxoCaixa101315141921232528[[#This Row],[Entrada / Saída]]="Saída",FluxoCaixa101315141921232528[[#This Row],[R$ (Valores)]]*-1,FluxoCaixa101315141921232528[[#This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IF(FluxoCaixa101315141921232528[[#This Row],[Entrada / Saída]]="Saída",FluxoCaixa101315141921232528[[#This Row],[R$ (Valores)]]*-1,FluxoCaixa101315141921232528[[#This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IF(FluxoCaixa101315141921232528[[#This Row],[Entrada / Saída]]="Saída",FluxoCaixa101315141921232528[[#This Row],[R$ (Valores)]]*-1,FluxoCaixa101315141921232528[[#This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IF(FluxoCaixa101315141921232528[[#This Row],[Entrada / Saída]]="Saída",FluxoCaixa101315141921232528[[#This Row],[R$ (Valores)]]*-1,FluxoCaixa101315141921232528[[#This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IF(FluxoCaixa101315141921232528[[#This Row],[Entrada / Saída]]="Saída",FluxoCaixa101315141921232528[[#This Row],[R$ (Valores)]]*-1,FluxoCaixa101315141921232528[[#This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IF(FluxoCaixa101315141921232528[[#This Row],[Entrada / Saída]]="Saída",FluxoCaixa101315141921232528[[#This Row],[R$ (Valores)]]*-1,FluxoCaixa101315141921232528[[#This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IF(FluxoCaixa101315141921232528[[#This Row],[Entrada / Saída]]="Saída",FluxoCaixa101315141921232528[[#This Row],[R$ (Valores)]]*-1,FluxoCaixa101315141921232528[[#This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IF(FluxoCaixa101315141921232528[[#This Row],[Entrada / Saída]]="Saída",FluxoCaixa101315141921232528[[#This Row],[R$ (Valores)]]*-1,FluxoCaixa101315141921232528[[#This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IF(FluxoCaixa101315141921232528[[#This Row],[Entrada / Saída]]="Saída",FluxoCaixa101315141921232528[[#This Row],[R$ (Valores)]]*-1,FluxoCaixa101315141921232528[[#This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IF(FluxoCaixa101315141921232528[[#This Row],[Entrada / Saída]]="Saída",FluxoCaixa101315141921232528[[#This Row],[R$ (Valores)]]*-1,FluxoCaixa101315141921232528[[#This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IF(FluxoCaixa101315141921232528[[#This Row],[Entrada / Saída]]="Saída",FluxoCaixa101315141921232528[[#This Row],[R$ (Valores)]]*-1,FluxoCaixa101315141921232528[[#This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IF(FluxoCaixa101315141921232528[[#This Row],[Entrada / Saída]]="Saída",FluxoCaixa101315141921232528[[#This Row],[R$ (Valores)]]*-1,FluxoCaixa101315141921232528[[#This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IF(FluxoCaixa101315141921232528[[#This Row],[Entrada / Saída]]="Saída",FluxoCaixa101315141921232528[[#This Row],[R$ (Valores)]]*-1,FluxoCaixa101315141921232528[[#This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IF(FluxoCaixa101315141921232528[[#This Row],[Entrada / Saída]]="Saída",FluxoCaixa101315141921232528[[#This Row],[R$ (Valores)]]*-1,FluxoCaixa101315141921232528[[#This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IF(FluxoCaixa101315141921232528[[#This Row],[Entrada / Saída]]="Saída",FluxoCaixa101315141921232528[[#This Row],[R$ (Valores)]]*-1,FluxoCaixa101315141921232528[[#This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IF(FluxoCaixa101315141921232528[[#This Row],[Entrada / Saída]]="Saída",FluxoCaixa101315141921232528[[#This Row],[R$ (Valores)]]*-1,FluxoCaixa101315141921232528[[#This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IF(FluxoCaixa101315141921232528[[#This Row],[Entrada / Saída]]="Saída",FluxoCaixa101315141921232528[[#This Row],[R$ (Valores)]]*-1,FluxoCaixa101315141921232528[[#This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IF(FluxoCaixa101315141921232528[[#This Row],[Entrada / Saída]]="Saída",FluxoCaixa101315141921232528[[#This Row],[R$ (Valores)]]*-1,FluxoCaixa101315141921232528[[#This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IF(FluxoCaixa101315141921232528[[#This Row],[Entrada / Saída]]="Saída",FluxoCaixa101315141921232528[[#This Row],[R$ (Valores)]]*-1,FluxoCaixa101315141921232528[[#This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IF(FluxoCaixa101315141921232528[[#This Row],[Entrada / Saída]]="Saída",FluxoCaixa101315141921232528[[#This Row],[R$ (Valores)]]*-1,FluxoCaixa101315141921232528[[#This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IF(FluxoCaixa101315141921232528[[#This Row],[Entrada / Saída]]="Saída",FluxoCaixa101315141921232528[[#This Row],[R$ (Valores)]]*-1,FluxoCaixa101315141921232528[[#This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IF(FluxoCaixa101315141921232528[[#This Row],[Entrada / Saída]]="Saída",FluxoCaixa101315141921232528[[#This Row],[R$ (Valores)]]*-1,FluxoCaixa101315141921232528[[#This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IF(FluxoCaixa101315141921232528[[#This Row],[Entrada / Saída]]="Saída",FluxoCaixa101315141921232528[[#This Row],[R$ (Valores)]]*-1,FluxoCaixa101315141921232528[[#This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IF(FluxoCaixa101315141921232528[[#This Row],[Entrada / Saída]]="Saída",FluxoCaixa101315141921232528[[#This Row],[R$ (Valores)]]*-1,FluxoCaixa101315141921232528[[#This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IF(FluxoCaixa101315141921232528[[#This Row],[Entrada / Saída]]="Saída",FluxoCaixa101315141921232528[[#This Row],[R$ (Valores)]]*-1,FluxoCaixa101315141921232528[[#This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IF(FluxoCaixa101315141921232528[[#This Row],[Entrada / Saída]]="Saída",FluxoCaixa101315141921232528[[#This Row],[R$ (Valores)]]*-1,FluxoCaixa101315141921232528[[#This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IF(FluxoCaixa101315141921232528[[#This Row],[Entrada / Saída]]="Saída",FluxoCaixa101315141921232528[[#This Row],[R$ (Valores)]]*-1,FluxoCaixa101315141921232528[[#This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IF(FluxoCaixa101315141921232528[[#This Row],[Entrada / Saída]]="Saída",FluxoCaixa101315141921232528[[#This Row],[R$ (Valores)]]*-1,FluxoCaixa101315141921232528[[#This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IF(FluxoCaixa101315141921232528[[#This Row],[Entrada / Saída]]="Saída",FluxoCaixa101315141921232528[[#This Row],[R$ (Valores)]]*-1,FluxoCaixa101315141921232528[[#This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IF(FluxoCaixa101315141921232528[[#This Row],[Entrada / Saída]]="Saída",FluxoCaixa101315141921232528[[#This Row],[R$ (Valores)]]*-1,FluxoCaixa101315141921232528[[#This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IF(FluxoCaixa101315141921232528[[#This Row],[Entrada / Saída]]="Saída",FluxoCaixa101315141921232528[[#This Row],[R$ (Valores)]]*-1,FluxoCaixa101315141921232528[[#This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IF(FluxoCaixa101315141921232528[[#This Row],[Entrada / Saída]]="Saída",FluxoCaixa101315141921232528[[#This Row],[R$ (Valores)]]*-1,FluxoCaixa101315141921232528[[#This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IF(FluxoCaixa101315141921232528[[#This Row],[Entrada / Saída]]="Saída",FluxoCaixa101315141921232528[[#This Row],[R$ (Valores)]]*-1,FluxoCaixa101315141921232528[[#This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IF(FluxoCaixa101315141921232528[[#This Row],[Entrada / Saída]]="Saída",FluxoCaixa101315141921232528[[#This Row],[R$ (Valores)]]*-1,FluxoCaixa101315141921232528[[#This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IF(FluxoCaixa101315141921232528[[#This Row],[Entrada / Saída]]="Saída",FluxoCaixa101315141921232528[[#This Row],[R$ (Valores)]]*-1,FluxoCaixa101315141921232528[[#This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IF(FluxoCaixa101315141921232528[[#This Row],[Entrada / Saída]]="Saída",FluxoCaixa101315141921232528[[#This Row],[R$ (Valores)]]*-1,FluxoCaixa101315141921232528[[#This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IF(FluxoCaixa101315141921232528[[#This Row],[Entrada / Saída]]="Saída",FluxoCaixa101315141921232528[[#This Row],[R$ (Valores)]]*-1,FluxoCaixa101315141921232528[[#This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IF(FluxoCaixa101315141921232528[[#This Row],[Entrada / Saída]]="Saída",FluxoCaixa101315141921232528[[#This Row],[R$ (Valores)]]*-1,FluxoCaixa101315141921232528[[#This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IF(FluxoCaixa101315141921232528[[#This Row],[Entrada / Saída]]="Saída",FluxoCaixa101315141921232528[[#This Row],[R$ (Valores)]]*-1,FluxoCaixa101315141921232528[[#This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IF(FluxoCaixa101315141921232528[[#This Row],[Entrada / Saída]]="Saída",FluxoCaixa101315141921232528[[#This Row],[R$ (Valores)]]*-1,FluxoCaixa101315141921232528[[#This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IF(FluxoCaixa101315141921232528[[#This Row],[Entrada / Saída]]="Saída",FluxoCaixa101315141921232528[[#This Row],[R$ (Valores)]]*-1,FluxoCaixa101315141921232528[[#This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IF(FluxoCaixa101315141921232528[[#This Row],[Entrada / Saída]]="Saída",FluxoCaixa101315141921232528[[#This Row],[R$ (Valores)]]*-1,FluxoCaixa101315141921232528[[#This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IF(FluxoCaixa101315141921232528[[#This Row],[Entrada / Saída]]="Saída",FluxoCaixa101315141921232528[[#This Row],[R$ (Valores)]]*-1,FluxoCaixa101315141921232528[[#This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IF(FluxoCaixa101315141921232528[[#This Row],[Entrada / Saída]]="Saída",FluxoCaixa101315141921232528[[#This Row],[R$ (Valores)]]*-1,FluxoCaixa101315141921232528[[#This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IF(FluxoCaixa101315141921232528[[#This Row],[Entrada / Saída]]="Saída",FluxoCaixa101315141921232528[[#This Row],[R$ (Valores)]]*-1,FluxoCaixa101315141921232528[[#This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IF(FluxoCaixa101315141921232528[[#This Row],[Entrada / Saída]]="Saída",FluxoCaixa101315141921232528[[#This Row],[R$ (Valores)]]*-1,FluxoCaixa101315141921232528[[#This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IF(FluxoCaixa101315141921232528[[#This Row],[Entrada / Saída]]="Saída",FluxoCaixa101315141921232528[[#This Row],[R$ (Valores)]]*-1,FluxoCaixa101315141921232528[[#This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IF(FluxoCaixa101315141921232528[[#This Row],[Entrada / Saída]]="Saída",FluxoCaixa101315141921232528[[#This Row],[R$ (Valores)]]*-1,FluxoCaixa101315141921232528[[#This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IF(FluxoCaixa101315141921232528[[#This Row],[Entrada / Saída]]="Saída",FluxoCaixa101315141921232528[[#This Row],[R$ (Valores)]]*-1,FluxoCaixa101315141921232528[[#This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IF(FluxoCaixa101315141921232528[[#This Row],[Entrada / Saída]]="Saída",FluxoCaixa101315141921232528[[#This Row],[R$ (Valores)]]*-1,FluxoCaixa101315141921232528[[#This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IF(FluxoCaixa101315141921232528[[#This Row],[Entrada / Saída]]="Saída",FluxoCaixa101315141921232528[[#This Row],[R$ (Valores)]]*-1,FluxoCaixa101315141921232528[[#This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IF(FluxoCaixa101315141921232528[[#This Row],[Entrada / Saída]]="Saída",FluxoCaixa101315141921232528[[#This Row],[R$ (Valores)]]*-1,FluxoCaixa101315141921232528[[#This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IF(FluxoCaixa101315141921232528[[#This Row],[Entrada / Saída]]="Saída",FluxoCaixa101315141921232528[[#This Row],[R$ (Valores)]]*-1,FluxoCaixa101315141921232528[[#This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IF(FluxoCaixa101315141921232528[[#This Row],[Entrada / Saída]]="Saída",FluxoCaixa101315141921232528[[#This Row],[R$ (Valores)]]*-1,FluxoCaixa101315141921232528[[#This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IF(FluxoCaixa101315141921232528[[#This Row],[Entrada / Saída]]="Saída",FluxoCaixa101315141921232528[[#This Row],[R$ (Valores)]]*-1,FluxoCaixa101315141921232528[[#This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IF(FluxoCaixa101315141921232528[[#This Row],[Entrada / Saída]]="Saída",FluxoCaixa101315141921232528[[#This Row],[R$ (Valores)]]*-1,FluxoCaixa101315141921232528[[#This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IF(FluxoCaixa101315141921232528[[#This Row],[Entrada / Saída]]="Saída",FluxoCaixa101315141921232528[[#This Row],[R$ (Valores)]]*-1,FluxoCaixa101315141921232528[[#This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IF(FluxoCaixa101315141921232528[[#This Row],[Entrada / Saída]]="Saída",FluxoCaixa101315141921232528[[#This Row],[R$ (Valores)]]*-1,FluxoCaixa101315141921232528[[#This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IF(FluxoCaixa101315141921232528[[#This Row],[Entrada / Saída]]="Saída",FluxoCaixa101315141921232528[[#This Row],[R$ (Valores)]]*-1,FluxoCaixa101315141921232528[[#This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IF(FluxoCaixa101315141921232528[[#This Row],[Entrada / Saída]]="Saída",FluxoCaixa101315141921232528[[#This Row],[R$ (Valores)]]*-1,FluxoCaixa101315141921232528[[#This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IF(FluxoCaixa101315141921232528[[#This Row],[Entrada / Saída]]="Saída",FluxoCaixa101315141921232528[[#This Row],[R$ (Valores)]]*-1,FluxoCaixa101315141921232528[[#This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IF(FluxoCaixa101315141921232528[[#This Row],[Entrada / Saída]]="Saída",FluxoCaixa101315141921232528[[#This Row],[R$ (Valores)]]*-1,FluxoCaixa101315141921232528[[#This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IF(FluxoCaixa101315141921232528[[#This Row],[Entrada / Saída]]="Saída",FluxoCaixa101315141921232528[[#This Row],[R$ (Valores)]]*-1,FluxoCaixa101315141921232528[[#This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IF(FluxoCaixa101315141921232528[[#This Row],[Entrada / Saída]]="Saída",FluxoCaixa101315141921232528[[#This Row],[R$ (Valores)]]*-1,FluxoCaixa101315141921232528[[#This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IF(FluxoCaixa101315141921232528[[#This Row],[Entrada / Saída]]="Saída",FluxoCaixa101315141921232528[[#This Row],[R$ (Valores)]]*-1,FluxoCaixa101315141921232528[[#This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IF(FluxoCaixa101315141921232528[[#This Row],[Entrada / Saída]]="Saída",FluxoCaixa101315141921232528[[#This Row],[R$ (Valores)]]*-1,FluxoCaixa101315141921232528[[#This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IF(FluxoCaixa101315141921232528[[#This Row],[Entrada / Saída]]="Saída",FluxoCaixa101315141921232528[[#This Row],[R$ (Valores)]]*-1,FluxoCaixa101315141921232528[[#This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IF(FluxoCaixa101315141921232528[[#This Row],[Entrada / Saída]]="Saída",FluxoCaixa101315141921232528[[#This Row],[R$ (Valores)]]*-1,FluxoCaixa101315141921232528[[#This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IF(FluxoCaixa101315141921232528[[#This Row],[Entrada / Saída]]="Saída",FluxoCaixa101315141921232528[[#This Row],[R$ (Valores)]]*-1,FluxoCaixa101315141921232528[[#This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IF(FluxoCaixa101315141921232528[[#This Row],[Entrada / Saída]]="Saída",FluxoCaixa101315141921232528[[#This Row],[R$ (Valores)]]*-1,FluxoCaixa101315141921232528[[#This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IF(FluxoCaixa101315141921232528[[#This Row],[Entrada / Saída]]="Saída",FluxoCaixa101315141921232528[[#This Row],[R$ (Valores)]]*-1,FluxoCaixa101315141921232528[[#This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IF(FluxoCaixa101315141921232528[[#This Row],[Entrada / Saída]]="Saída",FluxoCaixa101315141921232528[[#This Row],[R$ (Valores)]]*-1,FluxoCaixa101315141921232528[[#This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IF(FluxoCaixa101315141921232528[[#This Row],[Entrada / Saída]]="Saída",FluxoCaixa101315141921232528[[#This Row],[R$ (Valores)]]*-1,FluxoCaixa101315141921232528[[#This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IF(FluxoCaixa101315141921232528[[#This Row],[Entrada / Saída]]="Saída",FluxoCaixa101315141921232528[[#This Row],[R$ (Valores)]]*-1,FluxoCaixa101315141921232528[[#This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IF(FluxoCaixa101315141921232528[[#This Row],[Entrada / Saída]]="Saída",FluxoCaixa101315141921232528[[#This Row],[R$ (Valores)]]*-1,FluxoCaixa101315141921232528[[#This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IF(FluxoCaixa101315141921232528[[#This Row],[Entrada / Saída]]="Saída",FluxoCaixa101315141921232528[[#This Row],[R$ (Valores)]]*-1,FluxoCaixa101315141921232528[[#This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IF(FluxoCaixa101315141921232528[[#This Row],[Entrada / Saída]]="Saída",FluxoCaixa101315141921232528[[#This Row],[R$ (Valores)]]*-1,FluxoCaixa101315141921232528[[#This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IF(FluxoCaixa101315141921232528[[#This Row],[Entrada / Saída]]="Saída",FluxoCaixa101315141921232528[[#This Row],[R$ (Valores)]]*-1,FluxoCaixa101315141921232528[[#This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IF(FluxoCaixa101315141921232528[[#This Row],[Entrada / Saída]]="Saída",FluxoCaixa101315141921232528[[#This Row],[R$ (Valores)]]*-1,FluxoCaixa101315141921232528[[#This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IF(FluxoCaixa101315141921232528[[#This Row],[Entrada / Saída]]="Saída",FluxoCaixa101315141921232528[[#This Row],[R$ (Valores)]]*-1,FluxoCaixa101315141921232528[[#This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IF(FluxoCaixa101315141921232528[[#This Row],[Entrada / Saída]]="Saída",FluxoCaixa101315141921232528[[#This Row],[R$ (Valores)]]*-1,FluxoCaixa101315141921232528[[#This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IF(FluxoCaixa101315141921232528[[#This Row],[Entrada / Saída]]="Saída",FluxoCaixa101315141921232528[[#This Row],[R$ (Valores)]]*-1,FluxoCaixa101315141921232528[[#This Row],[R$ (Valores)]])</f>
        <v>0</v>
      </c>
      <c r="O904" s="31"/>
    </row>
    <row r="905" spans="2:15">
      <c r="B905" s="42"/>
      <c r="C905" s="42"/>
      <c r="D905" s="4"/>
      <c r="I905" s="96"/>
      <c r="K905" s="53"/>
      <c r="L905" s="53">
        <f>IF(FluxoCaixa101315141921232528[[#This Row],[Entrada / Saída]]="Saída",FluxoCaixa101315141921232528[[#This Row],[R$ (Valores)]]*-1,FluxoCaixa101315141921232528[[#This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IF(FluxoCaixa101315141921232528[[#This Row],[Entrada / Saída]]="Saída",FluxoCaixa101315141921232528[[#This Row],[R$ (Valores)]]*-1,FluxoCaixa101315141921232528[[#This Row],[R$ (Valores)]])</f>
        <v>0</v>
      </c>
      <c r="O906" s="26"/>
    </row>
    <row r="907" spans="2:15">
      <c r="B907" s="42"/>
      <c r="C907" s="42"/>
      <c r="D907" s="4"/>
      <c r="I907" s="96"/>
      <c r="K907" s="53"/>
      <c r="L907" s="53">
        <f>IF(FluxoCaixa101315141921232528[[#This Row],[Entrada / Saída]]="Saída",FluxoCaixa101315141921232528[[#This Row],[R$ (Valores)]]*-1,FluxoCaixa101315141921232528[[#This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IF(FluxoCaixa101315141921232528[[#This Row],[Entrada / Saída]]="Saída",FluxoCaixa101315141921232528[[#This Row],[R$ (Valores)]]*-1,FluxoCaixa101315141921232528[[#This Row],[R$ (Valores)]])</f>
        <v>0</v>
      </c>
    </row>
    <row r="909" spans="2:15">
      <c r="B909" s="42"/>
      <c r="C909" s="42"/>
      <c r="D909" s="4"/>
      <c r="I909" s="96"/>
      <c r="K909" s="53"/>
      <c r="L909" s="53">
        <f>IF(FluxoCaixa101315141921232528[[#This Row],[Entrada / Saída]]="Saída",FluxoCaixa101315141921232528[[#This Row],[R$ (Valores)]]*-1,FluxoCaixa101315141921232528[[#This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IF(FluxoCaixa101315141921232528[[#This Row],[Entrada / Saída]]="Saída",FluxoCaixa101315141921232528[[#This Row],[R$ (Valores)]]*-1,FluxoCaixa101315141921232528[[#This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IF(FluxoCaixa101315141921232528[[#This Row],[Entrada / Saída]]="Saída",FluxoCaixa101315141921232528[[#This Row],[R$ (Valores)]]*-1,FluxoCaixa101315141921232528[[#This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IF(FluxoCaixa101315141921232528[[#This Row],[Entrada / Saída]]="Saída",FluxoCaixa101315141921232528[[#This Row],[R$ (Valores)]]*-1,FluxoCaixa101315141921232528[[#This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IF(FluxoCaixa101315141921232528[[#This Row],[Entrada / Saída]]="Saída",FluxoCaixa101315141921232528[[#This Row],[R$ (Valores)]]*-1,FluxoCaixa101315141921232528[[#This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IF(FluxoCaixa101315141921232528[[#This Row],[Entrada / Saída]]="Saída",FluxoCaixa101315141921232528[[#This Row],[R$ (Valores)]]*-1,FluxoCaixa101315141921232528[[#This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IF(FluxoCaixa101315141921232528[[#This Row],[Entrada / Saída]]="Saída",FluxoCaixa101315141921232528[[#This Row],[R$ (Valores)]]*-1,FluxoCaixa101315141921232528[[#This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IF(FluxoCaixa101315141921232528[[#This Row],[Entrada / Saída]]="Saída",FluxoCaixa101315141921232528[[#This Row],[R$ (Valores)]]*-1,FluxoCaixa101315141921232528[[#This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IF(FluxoCaixa101315141921232528[[#This Row],[Entrada / Saída]]="Saída",FluxoCaixa101315141921232528[[#This Row],[R$ (Valores)]]*-1,FluxoCaixa101315141921232528[[#This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IF(FluxoCaixa101315141921232528[[#This Row],[Entrada / Saída]]="Saída",FluxoCaixa101315141921232528[[#This Row],[R$ (Valores)]]*-1,FluxoCaixa101315141921232528[[#This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IF(FluxoCaixa101315141921232528[[#This Row],[Entrada / Saída]]="Saída",FluxoCaixa101315141921232528[[#This Row],[R$ (Valores)]]*-1,FluxoCaixa101315141921232528[[#This Row],[R$ (Valores)]])</f>
        <v>0</v>
      </c>
    </row>
    <row r="920" spans="2:12">
      <c r="B920" s="42"/>
      <c r="C920" s="42"/>
      <c r="D920" s="4"/>
      <c r="I920" s="96"/>
      <c r="K920" s="53"/>
      <c r="L920" s="5">
        <f>IF(FluxoCaixa101315141921232528[[#This Row],[Entrada / Saída]]="Saída",FluxoCaixa101315141921232528[[#This Row],[R$ (Valores)]]*-1,FluxoCaixa101315141921232528[[#This Row],[R$ (Valores)]])</f>
        <v>0</v>
      </c>
    </row>
    <row r="921" spans="2:12">
      <c r="B921" s="42"/>
      <c r="C921" s="42"/>
      <c r="D921" s="4"/>
      <c r="I921" s="96"/>
      <c r="K921" s="53"/>
      <c r="L921" s="5">
        <f>IF(FluxoCaixa101315141921232528[[#This Row],[Entrada / Saída]]="Saída",FluxoCaixa101315141921232528[[#This Row],[R$ (Valores)]]*-1,FluxoCaixa101315141921232528[[#This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IF(FluxoCaixa101315141921232528[[#This Row],[Entrada / Saída]]="Saída",FluxoCaixa101315141921232528[[#This Row],[R$ (Valores)]]*-1,FluxoCaixa101315141921232528[[#This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IF(FluxoCaixa101315141921232528[[#This Row],[Entrada / Saída]]="Saída",FluxoCaixa101315141921232528[[#This Row],[R$ (Valores)]]*-1,FluxoCaixa101315141921232528[[#This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IF(FluxoCaixa101315141921232528[[#This Row],[Entrada / Saída]]="Saída",FluxoCaixa101315141921232528[[#This Row],[R$ (Valores)]]*-1,FluxoCaixa101315141921232528[[#This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IF(FluxoCaixa101315141921232528[[#This Row],[Entrada / Saída]]="Saída",FluxoCaixa101315141921232528[[#This Row],[R$ (Valores)]]*-1,FluxoCaixa101315141921232528[[#This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IF(FluxoCaixa101315141921232528[[#This Row],[Entrada / Saída]]="Saída",FluxoCaixa101315141921232528[[#This Row],[R$ (Valores)]]*-1,FluxoCaixa101315141921232528[[#This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IF(FluxoCaixa101315141921232528[[#This Row],[Entrada / Saída]]="Saída",FluxoCaixa101315141921232528[[#This Row],[R$ (Valores)]]*-1,FluxoCaixa101315141921232528[[#This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IF(FluxoCaixa101315141921232528[[#This Row],[Entrada / Saída]]="Saída",FluxoCaixa101315141921232528[[#This Row],[R$ (Valores)]]*-1,FluxoCaixa101315141921232528[[#This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IF(FluxoCaixa101315141921232528[[#This Row],[Entrada / Saída]]="Saída",FluxoCaixa101315141921232528[[#This Row],[R$ (Valores)]]*-1,FluxoCaixa101315141921232528[[#This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IF(FluxoCaixa101315141921232528[[#This Row],[Entrada / Saída]]="Saída",FluxoCaixa101315141921232528[[#This Row],[R$ (Valores)]]*-1,FluxoCaixa101315141921232528[[#This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IF(FluxoCaixa101315141921232528[[#This Row],[Entrada / Saída]]="Saída",FluxoCaixa101315141921232528[[#This Row],[R$ (Valores)]]*-1,FluxoCaixa101315141921232528[[#This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IF(FluxoCaixa101315141921232528[[#This Row],[Entrada / Saída]]="Saída",FluxoCaixa101315141921232528[[#This Row],[R$ (Valores)]]*-1,FluxoCaixa101315141921232528[[#This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IF(FluxoCaixa101315141921232528[[#This Row],[Entrada / Saída]]="Saída",FluxoCaixa101315141921232528[[#This Row],[R$ (Valores)]]*-1,FluxoCaixa101315141921232528[[#This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IF(FluxoCaixa101315141921232528[[#This Row],[Entrada / Saída]]="Saída",FluxoCaixa101315141921232528[[#This Row],[R$ (Valores)]]*-1,FluxoCaixa101315141921232528[[#This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IF(FluxoCaixa101315141921232528[[#This Row],[Entrada / Saída]]="Saída",FluxoCaixa101315141921232528[[#This Row],[R$ (Valores)]]*-1,FluxoCaixa101315141921232528[[#This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IF(FluxoCaixa101315141921232528[[#This Row],[Entrada / Saída]]="Saída",FluxoCaixa101315141921232528[[#This Row],[R$ (Valores)]]*-1,FluxoCaixa101315141921232528[[#This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IF(FluxoCaixa101315141921232528[[#This Row],[Entrada / Saída]]="Saída",FluxoCaixa101315141921232528[[#This Row],[R$ (Valores)]]*-1,FluxoCaixa101315141921232528[[#This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IF(FluxoCaixa101315141921232528[[#This Row],[Entrada / Saída]]="Saída",FluxoCaixa101315141921232528[[#This Row],[R$ (Valores)]]*-1,FluxoCaixa101315141921232528[[#This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IF(FluxoCaixa101315141921232528[[#This Row],[Entrada / Saída]]="Saída",FluxoCaixa101315141921232528[[#This Row],[R$ (Valores)]]*-1,FluxoCaixa101315141921232528[[#This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IF(FluxoCaixa101315141921232528[[#This Row],[Entrada / Saída]]="Saída",FluxoCaixa101315141921232528[[#This Row],[R$ (Valores)]]*-1,FluxoCaixa101315141921232528[[#This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IF(FluxoCaixa101315141921232528[[#This Row],[Entrada / Saída]]="Saída",FluxoCaixa101315141921232528[[#This Row],[R$ (Valores)]]*-1,FluxoCaixa101315141921232528[[#This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IF(FluxoCaixa101315141921232528[[#This Row],[Entrada / Saída]]="Saída",FluxoCaixa101315141921232528[[#This Row],[R$ (Valores)]]*-1,FluxoCaixa101315141921232528[[#This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IF(FluxoCaixa101315141921232528[[#This Row],[Entrada / Saída]]="Saída",FluxoCaixa101315141921232528[[#This Row],[R$ (Valores)]]*-1,FluxoCaixa101315141921232528[[#This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IF(FluxoCaixa101315141921232528[[#This Row],[Entrada / Saída]]="Saída",FluxoCaixa101315141921232528[[#This Row],[R$ (Valores)]]*-1,FluxoCaixa101315141921232528[[#This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IF(FluxoCaixa101315141921232528[[#This Row],[Entrada / Saída]]="Saída",FluxoCaixa101315141921232528[[#This Row],[R$ (Valores)]]*-1,FluxoCaixa101315141921232528[[#This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IF(FluxoCaixa101315141921232528[[#This Row],[Entrada / Saída]]="Saída",FluxoCaixa101315141921232528[[#This Row],[R$ (Valores)]]*-1,FluxoCaixa101315141921232528[[#This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IF(FluxoCaixa101315141921232528[[#This Row],[Entrada / Saída]]="Saída",FluxoCaixa101315141921232528[[#This Row],[R$ (Valores)]]*-1,FluxoCaixa101315141921232528[[#This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IF(FluxoCaixa101315141921232528[[#This Row],[Entrada / Saída]]="Saída",FluxoCaixa101315141921232528[[#This Row],[R$ (Valores)]]*-1,FluxoCaixa101315141921232528[[#This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IF(FluxoCaixa101315141921232528[[#This Row],[Entrada / Saída]]="Saída",FluxoCaixa101315141921232528[[#This Row],[R$ (Valores)]]*-1,FluxoCaixa101315141921232528[[#This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IF(FluxoCaixa101315141921232528[[#This Row],[Entrada / Saída]]="Saída",FluxoCaixa101315141921232528[[#This Row],[R$ (Valores)]]*-1,FluxoCaixa101315141921232528[[#This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IF(FluxoCaixa101315141921232528[[#This Row],[Entrada / Saída]]="Saída",FluxoCaixa101315141921232528[[#This Row],[R$ (Valores)]]*-1,FluxoCaixa101315141921232528[[#This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IF(FluxoCaixa101315141921232528[[#This Row],[Entrada / Saída]]="Saída",FluxoCaixa101315141921232528[[#This Row],[R$ (Valores)]]*-1,FluxoCaixa101315141921232528[[#This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IF(FluxoCaixa101315141921232528[[#This Row],[Entrada / Saída]]="Saída",FluxoCaixa101315141921232528[[#This Row],[R$ (Valores)]]*-1,FluxoCaixa101315141921232528[[#This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IF(FluxoCaixa101315141921232528[[#This Row],[Entrada / Saída]]="Saída",FluxoCaixa101315141921232528[[#This Row],[R$ (Valores)]]*-1,FluxoCaixa101315141921232528[[#This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IF(FluxoCaixa101315141921232528[[#This Row],[Entrada / Saída]]="Saída",FluxoCaixa101315141921232528[[#This Row],[R$ (Valores)]]*-1,FluxoCaixa101315141921232528[[#This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IF(FluxoCaixa101315141921232528[[#This Row],[Entrada / Saída]]="Saída",FluxoCaixa101315141921232528[[#This Row],[R$ (Valores)]]*-1,FluxoCaixa101315141921232528[[#This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IF(FluxoCaixa101315141921232528[[#This Row],[Entrada / Saída]]="Saída",FluxoCaixa101315141921232528[[#This Row],[R$ (Valores)]]*-1,FluxoCaixa101315141921232528[[#This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IF(FluxoCaixa101315141921232528[[#This Row],[Entrada / Saída]]="Saída",FluxoCaixa101315141921232528[[#This Row],[R$ (Valores)]]*-1,FluxoCaixa101315141921232528[[#This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IF(FluxoCaixa101315141921232528[[#This Row],[Entrada / Saída]]="Saída",FluxoCaixa101315141921232528[[#This Row],[R$ (Valores)]]*-1,FluxoCaixa101315141921232528[[#This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IF(FluxoCaixa101315141921232528[[#This Row],[Entrada / Saída]]="Saída",FluxoCaixa101315141921232528[[#This Row],[R$ (Valores)]]*-1,FluxoCaixa101315141921232528[[#This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IF(FluxoCaixa101315141921232528[[#This Row],[Entrada / Saída]]="Saída",FluxoCaixa101315141921232528[[#This Row],[R$ (Valores)]]*-1,FluxoCaixa101315141921232528[[#This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IF(FluxoCaixa101315141921232528[[#This Row],[Entrada / Saída]]="Saída",FluxoCaixa101315141921232528[[#This Row],[R$ (Valores)]]*-1,FluxoCaixa101315141921232528[[#This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IF(FluxoCaixa101315141921232528[[#This Row],[Entrada / Saída]]="Saída",FluxoCaixa101315141921232528[[#This Row],[R$ (Valores)]]*-1,FluxoCaixa101315141921232528[[#This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IF(FluxoCaixa101315141921232528[[#This Row],[Entrada / Saída]]="Saída",FluxoCaixa101315141921232528[[#This Row],[R$ (Valores)]]*-1,FluxoCaixa101315141921232528[[#This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IF(FluxoCaixa101315141921232528[[#This Row],[Entrada / Saída]]="Saída",FluxoCaixa101315141921232528[[#This Row],[R$ (Valores)]]*-1,FluxoCaixa101315141921232528[[#This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IF(FluxoCaixa101315141921232528[[#This Row],[Entrada / Saída]]="Saída",FluxoCaixa101315141921232528[[#This Row],[R$ (Valores)]]*-1,FluxoCaixa101315141921232528[[#This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IF(FluxoCaixa101315141921232528[[#This Row],[Entrada / Saída]]="Saída",FluxoCaixa101315141921232528[[#This Row],[R$ (Valores)]]*-1,FluxoCaixa101315141921232528[[#This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IF(FluxoCaixa101315141921232528[[#This Row],[Entrada / Saída]]="Saída",FluxoCaixa101315141921232528[[#This Row],[R$ (Valores)]]*-1,FluxoCaixa101315141921232528[[#This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IF(FluxoCaixa101315141921232528[[#This Row],[Entrada / Saída]]="Saída",FluxoCaixa101315141921232528[[#This Row],[R$ (Valores)]]*-1,FluxoCaixa101315141921232528[[#This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IF(FluxoCaixa101315141921232528[[#This Row],[Entrada / Saída]]="Saída",FluxoCaixa101315141921232528[[#This Row],[R$ (Valores)]]*-1,FluxoCaixa101315141921232528[[#This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IF(FluxoCaixa101315141921232528[[#This Row],[Entrada / Saída]]="Saída",FluxoCaixa101315141921232528[[#This Row],[R$ (Valores)]]*-1,FluxoCaixa101315141921232528[[#This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IF(FluxoCaixa101315141921232528[[#This Row],[Entrada / Saída]]="Saída",FluxoCaixa101315141921232528[[#This Row],[R$ (Valores)]]*-1,FluxoCaixa101315141921232528[[#This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IF(FluxoCaixa101315141921232528[[#This Row],[Entrada / Saída]]="Saída",FluxoCaixa101315141921232528[[#This Row],[R$ (Valores)]]*-1,FluxoCaixa101315141921232528[[#This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IF(FluxoCaixa101315141921232528[[#This Row],[Entrada / Saída]]="Saída",FluxoCaixa101315141921232528[[#This Row],[R$ (Valores)]]*-1,FluxoCaixa101315141921232528[[#This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IF(FluxoCaixa101315141921232528[[#This Row],[Entrada / Saída]]="Saída",FluxoCaixa101315141921232528[[#This Row],[R$ (Valores)]]*-1,FluxoCaixa101315141921232528[[#This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IF(FluxoCaixa101315141921232528[[#This Row],[Entrada / Saída]]="Saída",FluxoCaixa101315141921232528[[#This Row],[R$ (Valores)]]*-1,FluxoCaixa101315141921232528[[#This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IF(FluxoCaixa101315141921232528[[#This Row],[Entrada / Saída]]="Saída",FluxoCaixa101315141921232528[[#This Row],[R$ (Valores)]]*-1,FluxoCaixa101315141921232528[[#This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IF(FluxoCaixa101315141921232528[[#This Row],[Entrada / Saída]]="Saída",FluxoCaixa101315141921232528[[#This Row],[R$ (Valores)]]*-1,FluxoCaixa101315141921232528[[#This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IF(FluxoCaixa101315141921232528[[#This Row],[Entrada / Saída]]="Saída",FluxoCaixa101315141921232528[[#This Row],[R$ (Valores)]]*-1,FluxoCaixa101315141921232528[[#This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IF(FluxoCaixa101315141921232528[[#This Row],[Entrada / Saída]]="Saída",FluxoCaixa101315141921232528[[#This Row],[R$ (Valores)]]*-1,FluxoCaixa101315141921232528[[#This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IF(FluxoCaixa101315141921232528[[#This Row],[Entrada / Saída]]="Saída",FluxoCaixa101315141921232528[[#This Row],[R$ (Valores)]]*-1,FluxoCaixa101315141921232528[[#This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IF(FluxoCaixa101315141921232528[[#This Row],[Entrada / Saída]]="Saída",FluxoCaixa101315141921232528[[#This Row],[R$ (Valores)]]*-1,FluxoCaixa101315141921232528[[#This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IF(FluxoCaixa101315141921232528[[#This Row],[Entrada / Saída]]="Saída",FluxoCaixa101315141921232528[[#This Row],[R$ (Valores)]]*-1,FluxoCaixa101315141921232528[[#This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IF(FluxoCaixa101315141921232528[[#This Row],[Entrada / Saída]]="Saída",FluxoCaixa101315141921232528[[#This Row],[R$ (Valores)]]*-1,FluxoCaixa101315141921232528[[#This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IF(FluxoCaixa101315141921232528[[#This Row],[Entrada / Saída]]="Saída",FluxoCaixa101315141921232528[[#This Row],[R$ (Valores)]]*-1,FluxoCaixa101315141921232528[[#This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IF(FluxoCaixa101315141921232528[[#This Row],[Entrada / Saída]]="Saída",FluxoCaixa101315141921232528[[#This Row],[R$ (Valores)]]*-1,FluxoCaixa101315141921232528[[#This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IF(FluxoCaixa101315141921232528[[#This Row],[Entrada / Saída]]="Saída",FluxoCaixa101315141921232528[[#This Row],[R$ (Valores)]]*-1,FluxoCaixa101315141921232528[[#This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IF(FluxoCaixa101315141921232528[[#This Row],[Entrada / Saída]]="Saída",FluxoCaixa101315141921232528[[#This Row],[R$ (Valores)]]*-1,FluxoCaixa101315141921232528[[#This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IF(FluxoCaixa101315141921232528[[#This Row],[Entrada / Saída]]="Saída",FluxoCaixa101315141921232528[[#This Row],[R$ (Valores)]]*-1,FluxoCaixa101315141921232528[[#This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IF(FluxoCaixa101315141921232528[[#This Row],[Entrada / Saída]]="Saída",FluxoCaixa101315141921232528[[#This Row],[R$ (Valores)]]*-1,FluxoCaixa101315141921232528[[#This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IF(FluxoCaixa101315141921232528[[#This Row],[Entrada / Saída]]="Saída",FluxoCaixa101315141921232528[[#This Row],[R$ (Valores)]]*-1,FluxoCaixa101315141921232528[[#This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IF(FluxoCaixa101315141921232528[[#This Row],[Entrada / Saída]]="Saída",FluxoCaixa101315141921232528[[#This Row],[R$ (Valores)]]*-1,FluxoCaixa101315141921232528[[#This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IF(FluxoCaixa101315141921232528[[#This Row],[Entrada / Saída]]="Saída",FluxoCaixa101315141921232528[[#This Row],[R$ (Valores)]]*-1,FluxoCaixa101315141921232528[[#This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IF(FluxoCaixa101315141921232528[[#This Row],[Entrada / Saída]]="Saída",FluxoCaixa101315141921232528[[#This Row],[R$ (Valores)]]*-1,FluxoCaixa101315141921232528[[#This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IF(FluxoCaixa101315141921232528[[#This Row],[Entrada / Saída]]="Saída",FluxoCaixa101315141921232528[[#This Row],[R$ (Valores)]]*-1,FluxoCaixa101315141921232528[[#This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IF(FluxoCaixa101315141921232528[[#This Row],[Entrada / Saída]]="Saída",FluxoCaixa101315141921232528[[#This Row],[R$ (Valores)]]*-1,FluxoCaixa101315141921232528[[#This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IF(FluxoCaixa101315141921232528[[#This Row],[Entrada / Saída]]="Saída",FluxoCaixa101315141921232528[[#This Row],[R$ (Valores)]]*-1,FluxoCaixa101315141921232528[[#This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IF(FluxoCaixa101315141921232528[[#This Row],[Entrada / Saída]]="Saída",FluxoCaixa101315141921232528[[#This Row],[R$ (Valores)]]*-1,FluxoCaixa101315141921232528[[#This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IF(FluxoCaixa101315141921232528[[#This Row],[Entrada / Saída]]="Saída",FluxoCaixa101315141921232528[[#This Row],[R$ (Valores)]]*-1,FluxoCaixa101315141921232528[[#This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IF(FluxoCaixa101315141921232528[[#This Row],[Entrada / Saída]]="Saída",FluxoCaixa101315141921232528[[#This Row],[R$ (Valores)]]*-1,FluxoCaixa101315141921232528[[#This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IF(FluxoCaixa101315141921232528[[#This Row],[Entrada / Saída]]="Saída",FluxoCaixa101315141921232528[[#This Row],[R$ (Valores)]]*-1,FluxoCaixa101315141921232528[[#This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IF(FluxoCaixa101315141921232528[[#This Row],[Entrada / Saída]]="Saída",FluxoCaixa101315141921232528[[#This Row],[R$ (Valores)]]*-1,FluxoCaixa101315141921232528[[#This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IF(FluxoCaixa101315141921232528[[#This Row],[Entrada / Saída]]="Saída",FluxoCaixa101315141921232528[[#This Row],[R$ (Valores)]]*-1,FluxoCaixa101315141921232528[[#This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IF(FluxoCaixa101315141921232528[[#This Row],[Entrada / Saída]]="Saída",FluxoCaixa101315141921232528[[#This Row],[R$ (Valores)]]*-1,FluxoCaixa101315141921232528[[#This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IF(FluxoCaixa101315141921232528[[#This Row],[Entrada / Saída]]="Saída",FluxoCaixa101315141921232528[[#This Row],[R$ (Valores)]]*-1,FluxoCaixa101315141921232528[[#This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IF(FluxoCaixa101315141921232528[[#This Row],[Entrada / Saída]]="Saída",FluxoCaixa101315141921232528[[#This Row],[R$ (Valores)]]*-1,FluxoCaixa101315141921232528[[#This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IF(FluxoCaixa101315141921232528[[#This Row],[Entrada / Saída]]="Saída",FluxoCaixa101315141921232528[[#This Row],[R$ (Valores)]]*-1,FluxoCaixa101315141921232528[[#This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IF(FluxoCaixa101315141921232528[[#This Row],[Entrada / Saída]]="Saída",FluxoCaixa101315141921232528[[#This Row],[R$ (Valores)]]*-1,FluxoCaixa101315141921232528[[#This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IF(FluxoCaixa101315141921232528[[#This Row],[Entrada / Saída]]="Saída",FluxoCaixa101315141921232528[[#This Row],[R$ (Valores)]]*-1,FluxoCaixa101315141921232528[[#This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IF(FluxoCaixa101315141921232528[[#This Row],[Entrada / Saída]]="Saída",FluxoCaixa101315141921232528[[#This Row],[R$ (Valores)]]*-1,FluxoCaixa101315141921232528[[#This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IF(FluxoCaixa101315141921232528[[#This Row],[Entrada / Saída]]="Saída",FluxoCaixa101315141921232528[[#This Row],[R$ (Valores)]]*-1,FluxoCaixa101315141921232528[[#This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IF(FluxoCaixa101315141921232528[[#This Row],[Entrada / Saída]]="Saída",FluxoCaixa101315141921232528[[#This Row],[R$ (Valores)]]*-1,FluxoCaixa101315141921232528[[#This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IF(FluxoCaixa101315141921232528[[#This Row],[Entrada / Saída]]="Saída",FluxoCaixa101315141921232528[[#This Row],[R$ (Valores)]]*-1,FluxoCaixa101315141921232528[[#This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IF(FluxoCaixa101315141921232528[[#This Row],[Entrada / Saída]]="Saída",FluxoCaixa101315141921232528[[#This Row],[R$ (Valores)]]*-1,FluxoCaixa101315141921232528[[#This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IF(FluxoCaixa101315141921232528[[#This Row],[Entrada / Saída]]="Saída",FluxoCaixa101315141921232528[[#This Row],[R$ (Valores)]]*-1,FluxoCaixa101315141921232528[[#This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IF(FluxoCaixa101315141921232528[[#This Row],[Entrada / Saída]]="Saída",FluxoCaixa101315141921232528[[#This Row],[R$ (Valores)]]*-1,FluxoCaixa101315141921232528[[#This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IF(FluxoCaixa101315141921232528[[#This Row],[Entrada / Saída]]="Saída",FluxoCaixa101315141921232528[[#This Row],[R$ (Valores)]]*-1,FluxoCaixa101315141921232528[[#This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IF(FluxoCaixa101315141921232528[[#This Row],[Entrada / Saída]]="Saída",FluxoCaixa101315141921232528[[#This Row],[R$ (Valores)]]*-1,FluxoCaixa101315141921232528[[#This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IF(FluxoCaixa101315141921232528[[#This Row],[Entrada / Saída]]="Saída",FluxoCaixa101315141921232528[[#This Row],[R$ (Valores)]]*-1,FluxoCaixa101315141921232528[[#This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IF(FluxoCaixa101315141921232528[[#This Row],[Entrada / Saída]]="Saída",FluxoCaixa101315141921232528[[#This Row],[R$ (Valores)]]*-1,FluxoCaixa101315141921232528[[#This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IF(FluxoCaixa101315141921232528[[#This Row],[Entrada / Saída]]="Saída",FluxoCaixa101315141921232528[[#This Row],[R$ (Valores)]]*-1,FluxoCaixa101315141921232528[[#This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IF(FluxoCaixa101315141921232528[[#This Row],[Entrada / Saída]]="Saída",FluxoCaixa101315141921232528[[#This Row],[R$ (Valores)]]*-1,FluxoCaixa101315141921232528[[#This Row],[R$ (Valores)]])</f>
        <v>0</v>
      </c>
    </row>
    <row r="1023" spans="2:12">
      <c r="B1023" s="42"/>
      <c r="C1023" s="42"/>
      <c r="D1023" s="4"/>
      <c r="I1023" s="96"/>
      <c r="K1023" s="53"/>
      <c r="L1023" s="53">
        <f>IF(FluxoCaixa101315141921232528[[#This Row],[Entrada / Saída]]="Saída",FluxoCaixa101315141921232528[[#This Row],[R$ (Valores)]]*-1,FluxoCaixa101315141921232528[[#This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IF(FluxoCaixa101315141921232528[[#This Row],[Entrada / Saída]]="Saída",FluxoCaixa101315141921232528[[#This Row],[R$ (Valores)]]*-1,FluxoCaixa101315141921232528[[#This Row],[R$ (Valores)]])</f>
        <v>0</v>
      </c>
    </row>
    <row r="1025" spans="2:12">
      <c r="B1025" s="42"/>
      <c r="C1025" s="42"/>
      <c r="D1025" s="4"/>
      <c r="I1025" s="96"/>
      <c r="K1025" s="53"/>
      <c r="L1025" s="5">
        <f>IF(FluxoCaixa101315141921232528[[#This Row],[Entrada / Saída]]="Saída",FluxoCaixa101315141921232528[[#This Row],[R$ (Valores)]]*-1,FluxoCaixa101315141921232528[[#This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IF(FluxoCaixa101315141921232528[[#This Row],[Entrada / Saída]]="Saída",FluxoCaixa101315141921232528[[#This Row],[R$ (Valores)]]*-1,FluxoCaixa101315141921232528[[#This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IF(FluxoCaixa101315141921232528[[#This Row],[Entrada / Saída]]="Saída",FluxoCaixa101315141921232528[[#This Row],[R$ (Valores)]]*-1,FluxoCaixa101315141921232528[[#This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IF(FluxoCaixa101315141921232528[[#This Row],[Entrada / Saída]]="Saída",FluxoCaixa101315141921232528[[#This Row],[R$ (Valores)]]*-1,FluxoCaixa101315141921232528[[#This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IF(FluxoCaixa101315141921232528[[#This Row],[Entrada / Saída]]="Saída",FluxoCaixa101315141921232528[[#This Row],[R$ (Valores)]]*-1,FluxoCaixa101315141921232528[[#This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IF(FluxoCaixa101315141921232528[[#This Row],[Entrada / Saída]]="Saída",FluxoCaixa101315141921232528[[#This Row],[R$ (Valores)]]*-1,FluxoCaixa101315141921232528[[#This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IF(FluxoCaixa101315141921232528[[#This Row],[Entrada / Saída]]="Saída",FluxoCaixa101315141921232528[[#This Row],[R$ (Valores)]]*-1,FluxoCaixa101315141921232528[[#This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IF(FluxoCaixa101315141921232528[[#This Row],[Entrada / Saída]]="Saída",FluxoCaixa101315141921232528[[#This Row],[R$ (Valores)]]*-1,FluxoCaixa101315141921232528[[#This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IF(FluxoCaixa101315141921232528[[#This Row],[Entrada / Saída]]="Saída",FluxoCaixa101315141921232528[[#This Row],[R$ (Valores)]]*-1,FluxoCaixa101315141921232528[[#This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IF(FluxoCaixa101315141921232528[[#This Row],[Entrada / Saída]]="Saída",FluxoCaixa101315141921232528[[#This Row],[R$ (Valores)]]*-1,FluxoCaixa101315141921232528[[#This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IF(FluxoCaixa101315141921232528[[#This Row],[Entrada / Saída]]="Saída",FluxoCaixa101315141921232528[[#This Row],[R$ (Valores)]]*-1,FluxoCaixa101315141921232528[[#This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IF(FluxoCaixa101315141921232528[[#This Row],[Entrada / Saída]]="Saída",FluxoCaixa101315141921232528[[#This Row],[R$ (Valores)]]*-1,FluxoCaixa101315141921232528[[#This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IF(FluxoCaixa101315141921232528[[#This Row],[Entrada / Saída]]="Saída",FluxoCaixa101315141921232528[[#This Row],[R$ (Valores)]]*-1,FluxoCaixa101315141921232528[[#This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IF(FluxoCaixa101315141921232528[[#This Row],[Entrada / Saída]]="Saída",FluxoCaixa101315141921232528[[#This Row],[R$ (Valores)]]*-1,FluxoCaixa101315141921232528[[#This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IF(FluxoCaixa101315141921232528[[#This Row],[Entrada / Saída]]="Saída",FluxoCaixa101315141921232528[[#This Row],[R$ (Valores)]]*-1,FluxoCaixa101315141921232528[[#This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IF(FluxoCaixa101315141921232528[[#This Row],[Entrada / Saída]]="Saída",FluxoCaixa101315141921232528[[#This Row],[R$ (Valores)]]*-1,FluxoCaixa101315141921232528[[#This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IF(FluxoCaixa101315141921232528[[#This Row],[Entrada / Saída]]="Saída",FluxoCaixa101315141921232528[[#This Row],[R$ (Valores)]]*-1,FluxoCaixa101315141921232528[[#This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IF(FluxoCaixa101315141921232528[[#This Row],[Entrada / Saída]]="Saída",FluxoCaixa101315141921232528[[#This Row],[R$ (Valores)]]*-1,FluxoCaixa101315141921232528[[#This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IF(FluxoCaixa101315141921232528[[#This Row],[Entrada / Saída]]="Saída",FluxoCaixa101315141921232528[[#This Row],[R$ (Valores)]]*-1,FluxoCaixa101315141921232528[[#This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IF(FluxoCaixa101315141921232528[[#This Row],[Entrada / Saída]]="Saída",FluxoCaixa101315141921232528[[#This Row],[R$ (Valores)]]*-1,FluxoCaixa101315141921232528[[#This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IF(FluxoCaixa101315141921232528[[#This Row],[Entrada / Saída]]="Saída",FluxoCaixa101315141921232528[[#This Row],[R$ (Valores)]]*-1,FluxoCaixa101315141921232528[[#This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IF(FluxoCaixa101315141921232528[[#This Row],[Entrada / Saída]]="Saída",FluxoCaixa101315141921232528[[#This Row],[R$ (Valores)]]*-1,FluxoCaixa101315141921232528[[#This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IF(FluxoCaixa101315141921232528[[#This Row],[Entrada / Saída]]="Saída",FluxoCaixa101315141921232528[[#This Row],[R$ (Valores)]]*-1,FluxoCaixa101315141921232528[[#This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IF(FluxoCaixa101315141921232528[[#This Row],[Entrada / Saída]]="Saída",FluxoCaixa101315141921232528[[#This Row],[R$ (Valores)]]*-1,FluxoCaixa101315141921232528[[#This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IF(FluxoCaixa101315141921232528[[#This Row],[Entrada / Saída]]="Saída",FluxoCaixa101315141921232528[[#This Row],[R$ (Valores)]]*-1,FluxoCaixa101315141921232528[[#This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IF(FluxoCaixa101315141921232528[[#This Row],[Entrada / Saída]]="Saída",FluxoCaixa101315141921232528[[#This Row],[R$ (Valores)]]*-1,FluxoCaixa101315141921232528[[#This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IF(FluxoCaixa101315141921232528[[#This Row],[Entrada / Saída]]="Saída",FluxoCaixa101315141921232528[[#This Row],[R$ (Valores)]]*-1,FluxoCaixa101315141921232528[[#This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IF(FluxoCaixa101315141921232528[[#This Row],[Entrada / Saída]]="Saída",FluxoCaixa101315141921232528[[#This Row],[R$ (Valores)]]*-1,FluxoCaixa101315141921232528[[#This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IF(FluxoCaixa101315141921232528[[#This Row],[Entrada / Saída]]="Saída",FluxoCaixa101315141921232528[[#This Row],[R$ (Valores)]]*-1,FluxoCaixa101315141921232528[[#This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IF(FluxoCaixa101315141921232528[[#This Row],[Entrada / Saída]]="Saída",FluxoCaixa101315141921232528[[#This Row],[R$ (Valores)]]*-1,FluxoCaixa101315141921232528[[#This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IF(FluxoCaixa101315141921232528[[#This Row],[Entrada / Saída]]="Saída",FluxoCaixa101315141921232528[[#This Row],[R$ (Valores)]]*-1,FluxoCaixa101315141921232528[[#This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IF(FluxoCaixa101315141921232528[[#This Row],[Entrada / Saída]]="Saída",FluxoCaixa101315141921232528[[#This Row],[R$ (Valores)]]*-1,FluxoCaixa101315141921232528[[#This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IF(FluxoCaixa101315141921232528[[#This Row],[Entrada / Saída]]="Saída",FluxoCaixa101315141921232528[[#This Row],[R$ (Valores)]]*-1,FluxoCaixa101315141921232528[[#This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IF(FluxoCaixa101315141921232528[[#This Row],[Entrada / Saída]]="Saída",FluxoCaixa101315141921232528[[#This Row],[R$ (Valores)]]*-1,FluxoCaixa101315141921232528[[#This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IF(FluxoCaixa101315141921232528[[#This Row],[Entrada / Saída]]="Saída",FluxoCaixa101315141921232528[[#This Row],[R$ (Valores)]]*-1,FluxoCaixa101315141921232528[[#This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IF(FluxoCaixa101315141921232528[[#This Row],[Entrada / Saída]]="Saída",FluxoCaixa101315141921232528[[#This Row],[R$ (Valores)]]*-1,FluxoCaixa101315141921232528[[#This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IF(FluxoCaixa101315141921232528[[#This Row],[Entrada / Saída]]="Saída",FluxoCaixa101315141921232528[[#This Row],[R$ (Valores)]]*-1,FluxoCaixa101315141921232528[[#This Row],[R$ (Valores)]])</f>
        <v>0</v>
      </c>
    </row>
    <row r="1062" spans="2:12">
      <c r="B1062" s="42"/>
      <c r="C1062" s="42"/>
      <c r="D1062" s="4"/>
      <c r="I1062" s="96"/>
      <c r="K1062" s="53"/>
      <c r="L1062" s="53">
        <f>IF(FluxoCaixa101315141921232528[[#This Row],[Entrada / Saída]]="Saída",FluxoCaixa101315141921232528[[#This Row],[R$ (Valores)]]*-1,FluxoCaixa101315141921232528[[#This Row],[R$ (Valores)]])</f>
        <v>0</v>
      </c>
    </row>
    <row r="1063" spans="2:12">
      <c r="B1063" s="42"/>
      <c r="C1063" s="42"/>
      <c r="D1063" s="4"/>
      <c r="I1063" s="96"/>
      <c r="K1063" s="53"/>
      <c r="L1063" s="53">
        <f>IF(FluxoCaixa101315141921232528[[#This Row],[Entrada / Saída]]="Saída",FluxoCaixa101315141921232528[[#This Row],[R$ (Valores)]]*-1,FluxoCaixa101315141921232528[[#This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IF(FluxoCaixa101315141921232528[[#This Row],[Entrada / Saída]]="Saída",FluxoCaixa101315141921232528[[#This Row],[R$ (Valores)]]*-1,FluxoCaixa101315141921232528[[#This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IF(FluxoCaixa101315141921232528[[#This Row],[Entrada / Saída]]="Saída",FluxoCaixa101315141921232528[[#This Row],[R$ (Valores)]]*-1,FluxoCaixa101315141921232528[[#This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IF(FluxoCaixa101315141921232528[[#This Row],[Entrada / Saída]]="Saída",FluxoCaixa101315141921232528[[#This Row],[R$ (Valores)]]*-1,FluxoCaixa101315141921232528[[#This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IF(FluxoCaixa101315141921232528[[#This Row],[Entrada / Saída]]="Saída",FluxoCaixa101315141921232528[[#This Row],[R$ (Valores)]]*-1,FluxoCaixa101315141921232528[[#This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IF(FluxoCaixa101315141921232528[[#This Row],[Entrada / Saída]]="Saída",FluxoCaixa101315141921232528[[#This Row],[R$ (Valores)]]*-1,FluxoCaixa101315141921232528[[#This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IF(FluxoCaixa101315141921232528[[#This Row],[Entrada / Saída]]="Saída",FluxoCaixa101315141921232528[[#This Row],[R$ (Valores)]]*-1,FluxoCaixa101315141921232528[[#This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IF(FluxoCaixa101315141921232528[[#This Row],[Entrada / Saída]]="Saída",FluxoCaixa101315141921232528[[#This Row],[R$ (Valores)]]*-1,FluxoCaixa101315141921232528[[#This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IF(FluxoCaixa101315141921232528[[#This Row],[Entrada / Saída]]="Saída",FluxoCaixa101315141921232528[[#This Row],[R$ (Valores)]]*-1,FluxoCaixa101315141921232528[[#This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IF(FluxoCaixa101315141921232528[[#This Row],[Entrada / Saída]]="Saída",FluxoCaixa101315141921232528[[#This Row],[R$ (Valores)]]*-1,FluxoCaixa101315141921232528[[#This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IF(FluxoCaixa101315141921232528[[#This Row],[Entrada / Saída]]="Saída",FluxoCaixa101315141921232528[[#This Row],[R$ (Valores)]]*-1,FluxoCaixa101315141921232528[[#This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IF(FluxoCaixa101315141921232528[[#This Row],[Entrada / Saída]]="Saída",FluxoCaixa101315141921232528[[#This Row],[R$ (Valores)]]*-1,FluxoCaixa101315141921232528[[#This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IF(FluxoCaixa101315141921232528[[#This Row],[Entrada / Saída]]="Saída",FluxoCaixa101315141921232528[[#This Row],[R$ (Valores)]]*-1,FluxoCaixa101315141921232528[[#This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IF(FluxoCaixa101315141921232528[[#This Row],[Entrada / Saída]]="Saída",FluxoCaixa101315141921232528[[#This Row],[R$ (Valores)]]*-1,FluxoCaixa101315141921232528[[#This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IF(FluxoCaixa101315141921232528[[#This Row],[Entrada / Saída]]="Saída",FluxoCaixa101315141921232528[[#This Row],[R$ (Valores)]]*-1,FluxoCaixa101315141921232528[[#This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IF(FluxoCaixa101315141921232528[[#This Row],[Entrada / Saída]]="Saída",FluxoCaixa101315141921232528[[#This Row],[R$ (Valores)]]*-1,FluxoCaixa101315141921232528[[#This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IF(FluxoCaixa101315141921232528[[#This Row],[Entrada / Saída]]="Saída",FluxoCaixa101315141921232528[[#This Row],[R$ (Valores)]]*-1,FluxoCaixa101315141921232528[[#This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IF(FluxoCaixa101315141921232528[[#This Row],[Entrada / Saída]]="Saída",FluxoCaixa101315141921232528[[#This Row],[R$ (Valores)]]*-1,FluxoCaixa101315141921232528[[#This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IF(FluxoCaixa101315141921232528[[#This Row],[Entrada / Saída]]="Saída",FluxoCaixa101315141921232528[[#This Row],[R$ (Valores)]]*-1,FluxoCaixa101315141921232528[[#This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IF(FluxoCaixa101315141921232528[[#This Row],[Entrada / Saída]]="Saída",FluxoCaixa101315141921232528[[#This Row],[R$ (Valores)]]*-1,FluxoCaixa101315141921232528[[#This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IF(FluxoCaixa101315141921232528[[#This Row],[Entrada / Saída]]="Saída",FluxoCaixa101315141921232528[[#This Row],[R$ (Valores)]]*-1,FluxoCaixa101315141921232528[[#This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IF(FluxoCaixa101315141921232528[[#This Row],[Entrada / Saída]]="Saída",FluxoCaixa101315141921232528[[#This Row],[R$ (Valores)]]*-1,FluxoCaixa101315141921232528[[#This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IF(FluxoCaixa101315141921232528[[#This Row],[Entrada / Saída]]="Saída",FluxoCaixa101315141921232528[[#This Row],[R$ (Valores)]]*-1,FluxoCaixa101315141921232528[[#This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IF(FluxoCaixa101315141921232528[[#This Row],[Entrada / Saída]]="Saída",FluxoCaixa101315141921232528[[#This Row],[R$ (Valores)]]*-1,FluxoCaixa101315141921232528[[#This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IF(FluxoCaixa101315141921232528[[#This Row],[Entrada / Saída]]="Saída",FluxoCaixa101315141921232528[[#This Row],[R$ (Valores)]]*-1,FluxoCaixa101315141921232528[[#This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IF(FluxoCaixa101315141921232528[[#This Row],[Entrada / Saída]]="Saída",FluxoCaixa101315141921232528[[#This Row],[R$ (Valores)]]*-1,FluxoCaixa101315141921232528[[#This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IF(FluxoCaixa101315141921232528[[#This Row],[Entrada / Saída]]="Saída",FluxoCaixa101315141921232528[[#This Row],[R$ (Valores)]]*-1,FluxoCaixa101315141921232528[[#This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IF(FluxoCaixa101315141921232528[[#This Row],[Entrada / Saída]]="Saída",FluxoCaixa101315141921232528[[#This Row],[R$ (Valores)]]*-1,FluxoCaixa101315141921232528[[#This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IF(FluxoCaixa101315141921232528[[#This Row],[Entrada / Saída]]="Saída",FluxoCaixa101315141921232528[[#This Row],[R$ (Valores)]]*-1,FluxoCaixa101315141921232528[[#This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IF(FluxoCaixa101315141921232528[[#This Row],[Entrada / Saída]]="Saída",FluxoCaixa101315141921232528[[#This Row],[R$ (Valores)]]*-1,FluxoCaixa101315141921232528[[#This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IF(FluxoCaixa101315141921232528[[#This Row],[Entrada / Saída]]="Saída",FluxoCaixa101315141921232528[[#This Row],[R$ (Valores)]]*-1,FluxoCaixa101315141921232528[[#This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IF(FluxoCaixa101315141921232528[[#This Row],[Entrada / Saída]]="Saída",FluxoCaixa101315141921232528[[#This Row],[R$ (Valores)]]*-1,FluxoCaixa101315141921232528[[#This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IF(FluxoCaixa101315141921232528[[#This Row],[Entrada / Saída]]="Saída",FluxoCaixa101315141921232528[[#This Row],[R$ (Valores)]]*-1,FluxoCaixa101315141921232528[[#This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IF(FluxoCaixa101315141921232528[[#This Row],[Entrada / Saída]]="Saída",FluxoCaixa101315141921232528[[#This Row],[R$ (Valores)]]*-1,FluxoCaixa101315141921232528[[#This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IF(FluxoCaixa101315141921232528[[#This Row],[Entrada / Saída]]="Saída",FluxoCaixa101315141921232528[[#This Row],[R$ (Valores)]]*-1,FluxoCaixa101315141921232528[[#This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IF(FluxoCaixa101315141921232528[[#This Row],[Entrada / Saída]]="Saída",FluxoCaixa101315141921232528[[#This Row],[R$ (Valores)]]*-1,FluxoCaixa101315141921232528[[#This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IF(FluxoCaixa101315141921232528[[#This Row],[Entrada / Saída]]="Saída",FluxoCaixa101315141921232528[[#This Row],[R$ (Valores)]]*-1,FluxoCaixa101315141921232528[[#This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IF(FluxoCaixa101315141921232528[[#This Row],[Entrada / Saída]]="Saída",FluxoCaixa101315141921232528[[#This Row],[R$ (Valores)]]*-1,FluxoCaixa101315141921232528[[#This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IF(FluxoCaixa101315141921232528[[#This Row],[Entrada / Saída]]="Saída",FluxoCaixa101315141921232528[[#This Row],[R$ (Valores)]]*-1,FluxoCaixa101315141921232528[[#This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IF(FluxoCaixa101315141921232528[[#This Row],[Entrada / Saída]]="Saída",FluxoCaixa101315141921232528[[#This Row],[R$ (Valores)]]*-1,FluxoCaixa101315141921232528[[#This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IF(FluxoCaixa101315141921232528[[#This Row],[Entrada / Saída]]="Saída",FluxoCaixa101315141921232528[[#This Row],[R$ (Valores)]]*-1,FluxoCaixa101315141921232528[[#This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IF(FluxoCaixa101315141921232528[[#This Row],[Entrada / Saída]]="Saída",FluxoCaixa101315141921232528[[#This Row],[R$ (Valores)]]*-1,FluxoCaixa101315141921232528[[#This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IF(FluxoCaixa101315141921232528[[#This Row],[Entrada / Saída]]="Saída",FluxoCaixa101315141921232528[[#This Row],[R$ (Valores)]]*-1,FluxoCaixa101315141921232528[[#This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IF(FluxoCaixa101315141921232528[[#This Row],[Entrada / Saída]]="Saída",FluxoCaixa101315141921232528[[#This Row],[R$ (Valores)]]*-1,FluxoCaixa101315141921232528[[#This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IF(FluxoCaixa101315141921232528[[#This Row],[Entrada / Saída]]="Saída",FluxoCaixa101315141921232528[[#This Row],[R$ (Valores)]]*-1,FluxoCaixa101315141921232528[[#This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IF(FluxoCaixa101315141921232528[[#This Row],[Entrada / Saída]]="Saída",FluxoCaixa101315141921232528[[#This Row],[R$ (Valores)]]*-1,FluxoCaixa101315141921232528[[#This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IF(FluxoCaixa101315141921232528[[#This Row],[Entrada / Saída]]="Saída",FluxoCaixa101315141921232528[[#This Row],[R$ (Valores)]]*-1,FluxoCaixa101315141921232528[[#This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IF(FluxoCaixa101315141921232528[[#This Row],[Entrada / Saída]]="Saída",FluxoCaixa101315141921232528[[#This Row],[R$ (Valores)]]*-1,FluxoCaixa101315141921232528[[#This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IF(FluxoCaixa101315141921232528[[#This Row],[Entrada / Saída]]="Saída",FluxoCaixa101315141921232528[[#This Row],[R$ (Valores)]]*-1,FluxoCaixa101315141921232528[[#This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IF(FluxoCaixa101315141921232528[[#This Row],[Entrada / Saída]]="Saída",FluxoCaixa101315141921232528[[#This Row],[R$ (Valores)]]*-1,FluxoCaixa101315141921232528[[#This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IF(FluxoCaixa101315141921232528[[#This Row],[Entrada / Saída]]="Saída",FluxoCaixa101315141921232528[[#This Row],[R$ (Valores)]]*-1,FluxoCaixa101315141921232528[[#This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IF(FluxoCaixa101315141921232528[[#This Row],[Entrada / Saída]]="Saída",FluxoCaixa101315141921232528[[#This Row],[R$ (Valores)]]*-1,FluxoCaixa101315141921232528[[#This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IF(FluxoCaixa101315141921232528[[#This Row],[Entrada / Saída]]="Saída",FluxoCaixa101315141921232528[[#This Row],[R$ (Valores)]]*-1,FluxoCaixa101315141921232528[[#This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IF(FluxoCaixa101315141921232528[[#This Row],[Entrada / Saída]]="Saída",FluxoCaixa101315141921232528[[#This Row],[R$ (Valores)]]*-1,FluxoCaixa101315141921232528[[#This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IF(FluxoCaixa101315141921232528[[#This Row],[Entrada / Saída]]="Saída",FluxoCaixa101315141921232528[[#This Row],[R$ (Valores)]]*-1,FluxoCaixa101315141921232528[[#This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IF(FluxoCaixa101315141921232528[[#This Row],[Entrada / Saída]]="Saída",FluxoCaixa101315141921232528[[#This Row],[R$ (Valores)]]*-1,FluxoCaixa101315141921232528[[#This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IF(FluxoCaixa101315141921232528[[#This Row],[Entrada / Saída]]="Saída",FluxoCaixa101315141921232528[[#This Row],[R$ (Valores)]]*-1,FluxoCaixa101315141921232528[[#This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IF(FluxoCaixa101315141921232528[[#This Row],[Entrada / Saída]]="Saída",FluxoCaixa101315141921232528[[#This Row],[R$ (Valores)]]*-1,FluxoCaixa101315141921232528[[#This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IF(FluxoCaixa101315141921232528[[#This Row],[Entrada / Saída]]="Saída",FluxoCaixa101315141921232528[[#This Row],[R$ (Valores)]]*-1,FluxoCaixa101315141921232528[[#This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IF(FluxoCaixa101315141921232528[[#This Row],[Entrada / Saída]]="Saída",FluxoCaixa101315141921232528[[#This Row],[R$ (Valores)]]*-1,FluxoCaixa101315141921232528[[#This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IF(FluxoCaixa101315141921232528[[#This Row],[Entrada / Saída]]="Saída",FluxoCaixa101315141921232528[[#This Row],[R$ (Valores)]]*-1,FluxoCaixa101315141921232528[[#This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IF(FluxoCaixa101315141921232528[[#This Row],[Entrada / Saída]]="Saída",FluxoCaixa101315141921232528[[#This Row],[R$ (Valores)]]*-1,FluxoCaixa101315141921232528[[#This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IF(FluxoCaixa101315141921232528[[#This Row],[Entrada / Saída]]="Saída",FluxoCaixa101315141921232528[[#This Row],[R$ (Valores)]]*-1,FluxoCaixa101315141921232528[[#This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IF(FluxoCaixa101315141921232528[[#This Row],[Entrada / Saída]]="Saída",FluxoCaixa101315141921232528[[#This Row],[R$ (Valores)]]*-1,FluxoCaixa101315141921232528[[#This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IF(FluxoCaixa101315141921232528[[#This Row],[Entrada / Saída]]="Saída",FluxoCaixa101315141921232528[[#This Row],[R$ (Valores)]]*-1,FluxoCaixa101315141921232528[[#This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IF(FluxoCaixa101315141921232528[[#This Row],[Entrada / Saída]]="Saída",FluxoCaixa101315141921232528[[#This Row],[R$ (Valores)]]*-1,FluxoCaixa101315141921232528[[#This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IF(FluxoCaixa101315141921232528[[#This Row],[Entrada / Saída]]="Saída",FluxoCaixa101315141921232528[[#This Row],[R$ (Valores)]]*-1,FluxoCaixa101315141921232528[[#This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IF(FluxoCaixa101315141921232528[[#This Row],[Entrada / Saída]]="Saída",FluxoCaixa101315141921232528[[#This Row],[R$ (Valores)]]*-1,FluxoCaixa101315141921232528[[#This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IF(FluxoCaixa101315141921232528[[#This Row],[Entrada / Saída]]="Saída",FluxoCaixa101315141921232528[[#This Row],[R$ (Valores)]]*-1,FluxoCaixa101315141921232528[[#This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IF(FluxoCaixa101315141921232528[[#This Row],[Entrada / Saída]]="Saída",FluxoCaixa101315141921232528[[#This Row],[R$ (Valores)]]*-1,FluxoCaixa101315141921232528[[#This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IF(FluxoCaixa101315141921232528[[#This Row],[Entrada / Saída]]="Saída",FluxoCaixa101315141921232528[[#This Row],[R$ (Valores)]]*-1,FluxoCaixa101315141921232528[[#This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IF(FluxoCaixa101315141921232528[[#This Row],[Entrada / Saída]]="Saída",FluxoCaixa101315141921232528[[#This Row],[R$ (Valores)]]*-1,FluxoCaixa101315141921232528[[#This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IF(FluxoCaixa101315141921232528[[#This Row],[Entrada / Saída]]="Saída",FluxoCaixa101315141921232528[[#This Row],[R$ (Valores)]]*-1,FluxoCaixa101315141921232528[[#This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IF(FluxoCaixa101315141921232528[[#This Row],[Entrada / Saída]]="Saída",FluxoCaixa101315141921232528[[#This Row],[R$ (Valores)]]*-1,FluxoCaixa101315141921232528[[#This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IF(FluxoCaixa101315141921232528[[#This Row],[Entrada / Saída]]="Saída",FluxoCaixa101315141921232528[[#This Row],[R$ (Valores)]]*-1,FluxoCaixa101315141921232528[[#This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IF(FluxoCaixa101315141921232528[[#This Row],[Entrada / Saída]]="Saída",FluxoCaixa101315141921232528[[#This Row],[R$ (Valores)]]*-1,FluxoCaixa101315141921232528[[#This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IF(FluxoCaixa101315141921232528[[#This Row],[Entrada / Saída]]="Saída",FluxoCaixa101315141921232528[[#This Row],[R$ (Valores)]]*-1,FluxoCaixa101315141921232528[[#This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IF(FluxoCaixa101315141921232528[[#This Row],[Entrada / Saída]]="Saída",FluxoCaixa101315141921232528[[#This Row],[R$ (Valores)]]*-1,FluxoCaixa101315141921232528[[#This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IF(FluxoCaixa101315141921232528[[#This Row],[Entrada / Saída]]="Saída",FluxoCaixa101315141921232528[[#This Row],[R$ (Valores)]]*-1,FluxoCaixa101315141921232528[[#This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IF(FluxoCaixa101315141921232528[[#This Row],[Entrada / Saída]]="Saída",FluxoCaixa101315141921232528[[#This Row],[R$ (Valores)]]*-1,FluxoCaixa101315141921232528[[#This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IF(FluxoCaixa101315141921232528[[#This Row],[Entrada / Saída]]="Saída",FluxoCaixa101315141921232528[[#This Row],[R$ (Valores)]]*-1,FluxoCaixa101315141921232528[[#This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IF(FluxoCaixa101315141921232528[[#This Row],[Entrada / Saída]]="Saída",FluxoCaixa101315141921232528[[#This Row],[R$ (Valores)]]*-1,FluxoCaixa101315141921232528[[#This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IF(FluxoCaixa101315141921232528[[#This Row],[Entrada / Saída]]="Saída",FluxoCaixa101315141921232528[[#This Row],[R$ (Valores)]]*-1,FluxoCaixa101315141921232528[[#This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IF(FluxoCaixa101315141921232528[[#This Row],[Entrada / Saída]]="Saída",FluxoCaixa101315141921232528[[#This Row],[R$ (Valores)]]*-1,FluxoCaixa101315141921232528[[#This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IF(FluxoCaixa101315141921232528[[#This Row],[Entrada / Saída]]="Saída",FluxoCaixa101315141921232528[[#This Row],[R$ (Valores)]]*-1,FluxoCaixa101315141921232528[[#This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IF(FluxoCaixa101315141921232528[[#This Row],[Entrada / Saída]]="Saída",FluxoCaixa101315141921232528[[#This Row],[R$ (Valores)]]*-1,FluxoCaixa101315141921232528[[#This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IF(FluxoCaixa101315141921232528[[#This Row],[Entrada / Saída]]="Saída",FluxoCaixa101315141921232528[[#This Row],[R$ (Valores)]]*-1,FluxoCaixa101315141921232528[[#This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IF(FluxoCaixa101315141921232528[[#This Row],[Entrada / Saída]]="Saída",FluxoCaixa101315141921232528[[#This Row],[R$ (Valores)]]*-1,FluxoCaixa101315141921232528[[#This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IF(FluxoCaixa101315141921232528[[#This Row],[Entrada / Saída]]="Saída",FluxoCaixa101315141921232528[[#This Row],[R$ (Valores)]]*-1,FluxoCaixa101315141921232528[[#This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IF(FluxoCaixa101315141921232528[[#This Row],[Entrada / Saída]]="Saída",FluxoCaixa101315141921232528[[#This Row],[R$ (Valores)]]*-1,FluxoCaixa101315141921232528[[#This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IF(FluxoCaixa101315141921232528[[#This Row],[Entrada / Saída]]="Saída",FluxoCaixa101315141921232528[[#This Row],[R$ (Valores)]]*-1,FluxoCaixa101315141921232528[[#This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IF(FluxoCaixa101315141921232528[[#This Row],[Entrada / Saída]]="Saída",FluxoCaixa101315141921232528[[#This Row],[R$ (Valores)]]*-1,FluxoCaixa101315141921232528[[#This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IF(FluxoCaixa101315141921232528[[#This Row],[Entrada / Saída]]="Saída",FluxoCaixa101315141921232528[[#This Row],[R$ (Valores)]]*-1,FluxoCaixa101315141921232528[[#This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IF(FluxoCaixa101315141921232528[[#This Row],[Entrada / Saída]]="Saída",FluxoCaixa101315141921232528[[#This Row],[R$ (Valores)]]*-1,FluxoCaixa101315141921232528[[#This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IF(FluxoCaixa101315141921232528[[#This Row],[Entrada / Saída]]="Saída",FluxoCaixa101315141921232528[[#This Row],[R$ (Valores)]]*-1,FluxoCaixa101315141921232528[[#This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IF(FluxoCaixa101315141921232528[[#This Row],[Entrada / Saída]]="Saída",FluxoCaixa101315141921232528[[#This Row],[R$ (Valores)]]*-1,FluxoCaixa101315141921232528[[#This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IF(FluxoCaixa101315141921232528[[#This Row],[Entrada / Saída]]="Saída",FluxoCaixa101315141921232528[[#This Row],[R$ (Valores)]]*-1,FluxoCaixa101315141921232528[[#This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IF(FluxoCaixa101315141921232528[[#This Row],[Entrada / Saída]]="Saída",FluxoCaixa101315141921232528[[#This Row],[R$ (Valores)]]*-1,FluxoCaixa101315141921232528[[#This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IF(FluxoCaixa101315141921232528[[#This Row],[Entrada / Saída]]="Saída",FluxoCaixa101315141921232528[[#This Row],[R$ (Valores)]]*-1,FluxoCaixa101315141921232528[[#This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IF(FluxoCaixa101315141921232528[[#This Row],[Entrada / Saída]]="Saída",FluxoCaixa101315141921232528[[#This Row],[R$ (Valores)]]*-1,FluxoCaixa101315141921232528[[#This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IF(FluxoCaixa101315141921232528[[#This Row],[Entrada / Saída]]="Saída",FluxoCaixa101315141921232528[[#This Row],[R$ (Valores)]]*-1,FluxoCaixa101315141921232528[[#This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IF(FluxoCaixa101315141921232528[[#This Row],[Entrada / Saída]]="Saída",FluxoCaixa101315141921232528[[#This Row],[R$ (Valores)]]*-1,FluxoCaixa101315141921232528[[#This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IF(FluxoCaixa101315141921232528[[#This Row],[Entrada / Saída]]="Saída",FluxoCaixa101315141921232528[[#This Row],[R$ (Valores)]]*-1,FluxoCaixa101315141921232528[[#This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IF(FluxoCaixa101315141921232528[[#This Row],[Entrada / Saída]]="Saída",FluxoCaixa101315141921232528[[#This Row],[R$ (Valores)]]*-1,FluxoCaixa101315141921232528[[#This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IF(FluxoCaixa101315141921232528[[#This Row],[Entrada / Saída]]="Saída",FluxoCaixa101315141921232528[[#This Row],[R$ (Valores)]]*-1,FluxoCaixa101315141921232528[[#This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IF(FluxoCaixa101315141921232528[[#This Row],[Entrada / Saída]]="Saída",FluxoCaixa101315141921232528[[#This Row],[R$ (Valores)]]*-1,FluxoCaixa101315141921232528[[#This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IF(FluxoCaixa101315141921232528[[#This Row],[Entrada / Saída]]="Saída",FluxoCaixa101315141921232528[[#This Row],[R$ (Valores)]]*-1,FluxoCaixa101315141921232528[[#This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IF(FluxoCaixa101315141921232528[[#This Row],[Entrada / Saída]]="Saída",FluxoCaixa101315141921232528[[#This Row],[R$ (Valores)]]*-1,FluxoCaixa101315141921232528[[#This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IF(FluxoCaixa101315141921232528[[#This Row],[Entrada / Saída]]="Saída",FluxoCaixa101315141921232528[[#This Row],[R$ (Valores)]]*-1,FluxoCaixa101315141921232528[[#This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IF(FluxoCaixa101315141921232528[[#This Row],[Entrada / Saída]]="Saída",FluxoCaixa101315141921232528[[#This Row],[R$ (Valores)]]*-1,FluxoCaixa101315141921232528[[#This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IF(FluxoCaixa101315141921232528[[#This Row],[Entrada / Saída]]="Saída",FluxoCaixa101315141921232528[[#This Row],[R$ (Valores)]]*-1,FluxoCaixa101315141921232528[[#This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IF(FluxoCaixa101315141921232528[[#This Row],[Entrada / Saída]]="Saída",FluxoCaixa101315141921232528[[#This Row],[R$ (Valores)]]*-1,FluxoCaixa101315141921232528[[#This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IF(FluxoCaixa101315141921232528[[#This Row],[Entrada / Saída]]="Saída",FluxoCaixa101315141921232528[[#This Row],[R$ (Valores)]]*-1,FluxoCaixa101315141921232528[[#This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IF(FluxoCaixa101315141921232528[[#This Row],[Entrada / Saída]]="Saída",FluxoCaixa101315141921232528[[#This Row],[R$ (Valores)]]*-1,FluxoCaixa101315141921232528[[#This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IF(FluxoCaixa101315141921232528[[#This Row],[Entrada / Saída]]="Saída",FluxoCaixa101315141921232528[[#This Row],[R$ (Valores)]]*-1,FluxoCaixa101315141921232528[[#This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IF(FluxoCaixa101315141921232528[[#This Row],[Entrada / Saída]]="Saída",FluxoCaixa101315141921232528[[#This Row],[R$ (Valores)]]*-1,FluxoCaixa101315141921232528[[#This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IF(FluxoCaixa101315141921232528[[#This Row],[Entrada / Saída]]="Saída",FluxoCaixa101315141921232528[[#This Row],[R$ (Valores)]]*-1,FluxoCaixa101315141921232528[[#This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IF(FluxoCaixa101315141921232528[[#This Row],[Entrada / Saída]]="Saída",FluxoCaixa101315141921232528[[#This Row],[R$ (Valores)]]*-1,FluxoCaixa101315141921232528[[#This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IF(FluxoCaixa101315141921232528[[#This Row],[Entrada / Saída]]="Saída",FluxoCaixa101315141921232528[[#This Row],[R$ (Valores)]]*-1,FluxoCaixa101315141921232528[[#This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IF(FluxoCaixa101315141921232528[[#This Row],[Entrada / Saída]]="Saída",FluxoCaixa101315141921232528[[#This Row],[R$ (Valores)]]*-1,FluxoCaixa101315141921232528[[#This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IF(FluxoCaixa101315141921232528[[#This Row],[Entrada / Saída]]="Saída",FluxoCaixa101315141921232528[[#This Row],[R$ (Valores)]]*-1,FluxoCaixa101315141921232528[[#This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IF(FluxoCaixa101315141921232528[[#This Row],[Entrada / Saída]]="Saída",FluxoCaixa101315141921232528[[#This Row],[R$ (Valores)]]*-1,FluxoCaixa101315141921232528[[#This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IF(FluxoCaixa101315141921232528[[#This Row],[Entrada / Saída]]="Saída",FluxoCaixa101315141921232528[[#This Row],[R$ (Valores)]]*-1,FluxoCaixa101315141921232528[[#This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IF(FluxoCaixa101315141921232528[[#This Row],[Entrada / Saída]]="Saída",FluxoCaixa101315141921232528[[#This Row],[R$ (Valores)]]*-1,FluxoCaixa101315141921232528[[#This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IF(FluxoCaixa101315141921232528[[#This Row],[Entrada / Saída]]="Saída",FluxoCaixa101315141921232528[[#This Row],[R$ (Valores)]]*-1,FluxoCaixa101315141921232528[[#This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IF(FluxoCaixa101315141921232528[[#This Row],[Entrada / Saída]]="Saída",FluxoCaixa101315141921232528[[#This Row],[R$ (Valores)]]*-1,FluxoCaixa101315141921232528[[#This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IF(FluxoCaixa101315141921232528[[#This Row],[Entrada / Saída]]="Saída",FluxoCaixa101315141921232528[[#This Row],[R$ (Valores)]]*-1,FluxoCaixa101315141921232528[[#This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IF(FluxoCaixa101315141921232528[[#This Row],[Entrada / Saída]]="Saída",FluxoCaixa101315141921232528[[#This Row],[R$ (Valores)]]*-1,FluxoCaixa101315141921232528[[#This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IF(FluxoCaixa101315141921232528[[#This Row],[Entrada / Saída]]="Saída",FluxoCaixa101315141921232528[[#This Row],[R$ (Valores)]]*-1,FluxoCaixa101315141921232528[[#This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IF(FluxoCaixa101315141921232528[[#This Row],[Entrada / Saída]]="Saída",FluxoCaixa101315141921232528[[#This Row],[R$ (Valores)]]*-1,FluxoCaixa101315141921232528[[#This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IF(FluxoCaixa101315141921232528[[#This Row],[Entrada / Saída]]="Saída",FluxoCaixa101315141921232528[[#This Row],[R$ (Valores)]]*-1,FluxoCaixa101315141921232528[[#This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IF(FluxoCaixa101315141921232528[[#This Row],[Entrada / Saída]]="Saída",FluxoCaixa101315141921232528[[#This Row],[R$ (Valores)]]*-1,FluxoCaixa101315141921232528[[#This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IF(FluxoCaixa101315141921232528[[#This Row],[Entrada / Saída]]="Saída",FluxoCaixa101315141921232528[[#This Row],[R$ (Valores)]]*-1,FluxoCaixa101315141921232528[[#This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IF(FluxoCaixa101315141921232528[[#This Row],[Entrada / Saída]]="Saída",FluxoCaixa101315141921232528[[#This Row],[R$ (Valores)]]*-1,FluxoCaixa101315141921232528[[#This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IF(FluxoCaixa101315141921232528[[#This Row],[Entrada / Saída]]="Saída",FluxoCaixa101315141921232528[[#This Row],[R$ (Valores)]]*-1,FluxoCaixa101315141921232528[[#This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IF(FluxoCaixa101315141921232528[[#This Row],[Entrada / Saída]]="Saída",FluxoCaixa101315141921232528[[#This Row],[R$ (Valores)]]*-1,FluxoCaixa101315141921232528[[#This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IF(FluxoCaixa101315141921232528[[#This Row],[Entrada / Saída]]="Saída",FluxoCaixa101315141921232528[[#This Row],[R$ (Valores)]]*-1,FluxoCaixa101315141921232528[[#This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IF(FluxoCaixa101315141921232528[[#This Row],[Entrada / Saída]]="Saída",FluxoCaixa101315141921232528[[#This Row],[R$ (Valores)]]*-1,FluxoCaixa101315141921232528[[#This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IF(FluxoCaixa101315141921232528[[#This Row],[Entrada / Saída]]="Saída",FluxoCaixa101315141921232528[[#This Row],[R$ (Valores)]]*-1,FluxoCaixa101315141921232528[[#This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IF(FluxoCaixa101315141921232528[[#This Row],[Entrada / Saída]]="Saída",FluxoCaixa101315141921232528[[#This Row],[R$ (Valores)]]*-1,FluxoCaixa101315141921232528[[#This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IF(FluxoCaixa101315141921232528[[#This Row],[Entrada / Saída]]="Saída",FluxoCaixa101315141921232528[[#This Row],[R$ (Valores)]]*-1,FluxoCaixa101315141921232528[[#This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IF(FluxoCaixa101315141921232528[[#This Row],[Entrada / Saída]]="Saída",FluxoCaixa101315141921232528[[#This Row],[R$ (Valores)]]*-1,FluxoCaixa101315141921232528[[#This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IF(FluxoCaixa101315141921232528[[#This Row],[Entrada / Saída]]="Saída",FluxoCaixa101315141921232528[[#This Row],[R$ (Valores)]]*-1,FluxoCaixa101315141921232528[[#This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IF(FluxoCaixa101315141921232528[[#This Row],[Entrada / Saída]]="Saída",FluxoCaixa101315141921232528[[#This Row],[R$ (Valores)]]*-1,FluxoCaixa101315141921232528[[#This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IF(FluxoCaixa101315141921232528[[#This Row],[Entrada / Saída]]="Saída",FluxoCaixa101315141921232528[[#This Row],[R$ (Valores)]]*-1,FluxoCaixa101315141921232528[[#This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IF(FluxoCaixa101315141921232528[[#This Row],[Entrada / Saída]]="Saída",FluxoCaixa101315141921232528[[#This Row],[R$ (Valores)]]*-1,FluxoCaixa101315141921232528[[#This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IF(FluxoCaixa101315141921232528[[#This Row],[Entrada / Saída]]="Saída",FluxoCaixa101315141921232528[[#This Row],[R$ (Valores)]]*-1,FluxoCaixa101315141921232528[[#This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IF(FluxoCaixa101315141921232528[[#This Row],[Entrada / Saída]]="Saída",FluxoCaixa101315141921232528[[#This Row],[R$ (Valores)]]*-1,FluxoCaixa101315141921232528[[#This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IF(FluxoCaixa101315141921232528[[#This Row],[Entrada / Saída]]="Saída",FluxoCaixa101315141921232528[[#This Row],[R$ (Valores)]]*-1,FluxoCaixa101315141921232528[[#This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IF(FluxoCaixa101315141921232528[[#This Row],[Entrada / Saída]]="Saída",FluxoCaixa101315141921232528[[#This Row],[R$ (Valores)]]*-1,FluxoCaixa101315141921232528[[#This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IF(FluxoCaixa101315141921232528[[#This Row],[Entrada / Saída]]="Saída",FluxoCaixa101315141921232528[[#This Row],[R$ (Valores)]]*-1,FluxoCaixa101315141921232528[[#This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IF(FluxoCaixa101315141921232528[[#This Row],[Entrada / Saída]]="Saída",FluxoCaixa101315141921232528[[#This Row],[R$ (Valores)]]*-1,FluxoCaixa101315141921232528[[#This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IF(FluxoCaixa101315141921232528[[#This Row],[Entrada / Saída]]="Saída",FluxoCaixa101315141921232528[[#This Row],[R$ (Valores)]]*-1,FluxoCaixa101315141921232528[[#This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IF(FluxoCaixa101315141921232528[[#This Row],[Entrada / Saída]]="Saída",FluxoCaixa101315141921232528[[#This Row],[R$ (Valores)]]*-1,FluxoCaixa101315141921232528[[#This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IF(FluxoCaixa101315141921232528[[#This Row],[Entrada / Saída]]="Saída",FluxoCaixa101315141921232528[[#This Row],[R$ (Valores)]]*-1,FluxoCaixa101315141921232528[[#This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IF(FluxoCaixa101315141921232528[[#This Row],[Entrada / Saída]]="Saída",FluxoCaixa101315141921232528[[#This Row],[R$ (Valores)]]*-1,FluxoCaixa101315141921232528[[#This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IF(FluxoCaixa101315141921232528[[#This Row],[Entrada / Saída]]="Saída",FluxoCaixa101315141921232528[[#This Row],[R$ (Valores)]]*-1,FluxoCaixa101315141921232528[[#This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IF(FluxoCaixa101315141921232528[[#This Row],[Entrada / Saída]]="Saída",FluxoCaixa101315141921232528[[#This Row],[R$ (Valores)]]*-1,FluxoCaixa101315141921232528[[#This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IF(FluxoCaixa101315141921232528[[#This Row],[Entrada / Saída]]="Saída",FluxoCaixa101315141921232528[[#This Row],[R$ (Valores)]]*-1,FluxoCaixa101315141921232528[[#This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IF(FluxoCaixa101315141921232528[[#This Row],[Entrada / Saída]]="Saída",FluxoCaixa101315141921232528[[#This Row],[R$ (Valores)]]*-1,FluxoCaixa101315141921232528[[#This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IF(FluxoCaixa101315141921232528[[#This Row],[Entrada / Saída]]="Saída",FluxoCaixa101315141921232528[[#This Row],[R$ (Valores)]]*-1,FluxoCaixa101315141921232528[[#This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IF(FluxoCaixa101315141921232528[[#This Row],[Entrada / Saída]]="Saída",FluxoCaixa101315141921232528[[#This Row],[R$ (Valores)]]*-1,FluxoCaixa101315141921232528[[#This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IF(FluxoCaixa101315141921232528[[#This Row],[Entrada / Saída]]="Saída",FluxoCaixa101315141921232528[[#This Row],[R$ (Valores)]]*-1,FluxoCaixa101315141921232528[[#This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IF(FluxoCaixa101315141921232528[[#This Row],[Entrada / Saída]]="Saída",FluxoCaixa101315141921232528[[#This Row],[R$ (Valores)]]*-1,FluxoCaixa101315141921232528[[#This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IF(FluxoCaixa101315141921232528[[#This Row],[Entrada / Saída]]="Saída",FluxoCaixa101315141921232528[[#This Row],[R$ (Valores)]]*-1,FluxoCaixa101315141921232528[[#This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IF(FluxoCaixa101315141921232528[[#This Row],[Entrada / Saída]]="Saída",FluxoCaixa101315141921232528[[#This Row],[R$ (Valores)]]*-1,FluxoCaixa101315141921232528[[#This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IF(FluxoCaixa101315141921232528[[#This Row],[Entrada / Saída]]="Saída",FluxoCaixa101315141921232528[[#This Row],[R$ (Valores)]]*-1,FluxoCaixa101315141921232528[[#This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IF(FluxoCaixa101315141921232528[[#This Row],[Entrada / Saída]]="Saída",FluxoCaixa101315141921232528[[#This Row],[R$ (Valores)]]*-1,FluxoCaixa101315141921232528[[#This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IF(FluxoCaixa101315141921232528[[#This Row],[Entrada / Saída]]="Saída",FluxoCaixa101315141921232528[[#This Row],[R$ (Valores)]]*-1,FluxoCaixa101315141921232528[[#This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IF(FluxoCaixa101315141921232528[[#This Row],[Entrada / Saída]]="Saída",FluxoCaixa101315141921232528[[#This Row],[R$ (Valores)]]*-1,FluxoCaixa101315141921232528[[#This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IF(FluxoCaixa101315141921232528[[#This Row],[Entrada / Saída]]="Saída",FluxoCaixa101315141921232528[[#This Row],[R$ (Valores)]]*-1,FluxoCaixa101315141921232528[[#This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IF(FluxoCaixa101315141921232528[[#This Row],[Entrada / Saída]]="Saída",FluxoCaixa101315141921232528[[#This Row],[R$ (Valores)]]*-1,FluxoCaixa101315141921232528[[#This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IF(FluxoCaixa101315141921232528[[#This Row],[Entrada / Saída]]="Saída",FluxoCaixa101315141921232528[[#This Row],[R$ (Valores)]]*-1,FluxoCaixa101315141921232528[[#This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IF(FluxoCaixa101315141921232528[[#This Row],[Entrada / Saída]]="Saída",FluxoCaixa101315141921232528[[#This Row],[R$ (Valores)]]*-1,FluxoCaixa101315141921232528[[#This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IF(FluxoCaixa101315141921232528[[#This Row],[Entrada / Saída]]="Saída",FluxoCaixa101315141921232528[[#This Row],[R$ (Valores)]]*-1,FluxoCaixa101315141921232528[[#This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IF(FluxoCaixa101315141921232528[[#This Row],[Entrada / Saída]]="Saída",FluxoCaixa101315141921232528[[#This Row],[R$ (Valores)]]*-1,FluxoCaixa101315141921232528[[#This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IF(FluxoCaixa101315141921232528[[#This Row],[Entrada / Saída]]="Saída",FluxoCaixa101315141921232528[[#This Row],[R$ (Valores)]]*-1,FluxoCaixa101315141921232528[[#This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IF(FluxoCaixa101315141921232528[[#This Row],[Entrada / Saída]]="Saída",FluxoCaixa101315141921232528[[#This Row],[R$ (Valores)]]*-1,FluxoCaixa101315141921232528[[#This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IF(FluxoCaixa101315141921232528[[#This Row],[Entrada / Saída]]="Saída",FluxoCaixa101315141921232528[[#This Row],[R$ (Valores)]]*-1,FluxoCaixa101315141921232528[[#This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IF(FluxoCaixa101315141921232528[[#This Row],[Entrada / Saída]]="Saída",FluxoCaixa101315141921232528[[#This Row],[R$ (Valores)]]*-1,FluxoCaixa101315141921232528[[#This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IF(FluxoCaixa101315141921232528[[#This Row],[Entrada / Saída]]="Saída",FluxoCaixa101315141921232528[[#This Row],[R$ (Valores)]]*-1,FluxoCaixa101315141921232528[[#This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IF(FluxoCaixa101315141921232528[[#This Row],[Entrada / Saída]]="Saída",FluxoCaixa101315141921232528[[#This Row],[R$ (Valores)]]*-1,FluxoCaixa101315141921232528[[#This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IF(FluxoCaixa101315141921232528[[#This Row],[Entrada / Saída]]="Saída",FluxoCaixa101315141921232528[[#This Row],[R$ (Valores)]]*-1,FluxoCaixa101315141921232528[[#This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IF(FluxoCaixa101315141921232528[[#This Row],[Entrada / Saída]]="Saída",FluxoCaixa101315141921232528[[#This Row],[R$ (Valores)]]*-1,FluxoCaixa101315141921232528[[#This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IF(FluxoCaixa101315141921232528[[#This Row],[Entrada / Saída]]="Saída",FluxoCaixa101315141921232528[[#This Row],[R$ (Valores)]]*-1,FluxoCaixa101315141921232528[[#This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IF(FluxoCaixa101315141921232528[[#This Row],[Entrada / Saída]]="Saída",FluxoCaixa101315141921232528[[#This Row],[R$ (Valores)]]*-1,FluxoCaixa101315141921232528[[#This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IF(FluxoCaixa101315141921232528[[#This Row],[Entrada / Saída]]="Saída",FluxoCaixa101315141921232528[[#This Row],[R$ (Valores)]]*-1,FluxoCaixa101315141921232528[[#This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IF(FluxoCaixa101315141921232528[[#This Row],[Entrada / Saída]]="Saída",FluxoCaixa101315141921232528[[#This Row],[R$ (Valores)]]*-1,FluxoCaixa101315141921232528[[#This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IF(FluxoCaixa101315141921232528[[#This Row],[Entrada / Saída]]="Saída",FluxoCaixa101315141921232528[[#This Row],[R$ (Valores)]]*-1,FluxoCaixa101315141921232528[[#This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IF(FluxoCaixa101315141921232528[[#This Row],[Entrada / Saída]]="Saída",FluxoCaixa101315141921232528[[#This Row],[R$ (Valores)]]*-1,FluxoCaixa101315141921232528[[#This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IF(FluxoCaixa101315141921232528[[#This Row],[Entrada / Saída]]="Saída",FluxoCaixa101315141921232528[[#This Row],[R$ (Valores)]]*-1,FluxoCaixa101315141921232528[[#This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IF(FluxoCaixa101315141921232528[[#This Row],[Entrada / Saída]]="Saída",FluxoCaixa101315141921232528[[#This Row],[R$ (Valores)]]*-1,FluxoCaixa101315141921232528[[#This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IF(FluxoCaixa101315141921232528[[#This Row],[Entrada / Saída]]="Saída",FluxoCaixa101315141921232528[[#This Row],[R$ (Valores)]]*-1,FluxoCaixa101315141921232528[[#This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IF(FluxoCaixa101315141921232528[[#This Row],[Entrada / Saída]]="Saída",FluxoCaixa101315141921232528[[#This Row],[R$ (Valores)]]*-1,FluxoCaixa101315141921232528[[#This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IF(FluxoCaixa101315141921232528[[#This Row],[Entrada / Saída]]="Saída",FluxoCaixa101315141921232528[[#This Row],[R$ (Valores)]]*-1,FluxoCaixa101315141921232528[[#This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IF(FluxoCaixa101315141921232528[[#This Row],[Entrada / Saída]]="Saída",FluxoCaixa101315141921232528[[#This Row],[R$ (Valores)]]*-1,FluxoCaixa101315141921232528[[#This Row],[R$ (Valores)]])</f>
        <v>0</v>
      </c>
    </row>
    <row r="1259" spans="2:12" ht="12.75" customHeight="1">
      <c r="B1259" s="42"/>
      <c r="C1259" s="42"/>
      <c r="D1259" s="4"/>
      <c r="I1259" s="96"/>
      <c r="K1259" s="53"/>
      <c r="L1259" s="53">
        <f>IF(FluxoCaixa101315141921232528[[#This Row],[Entrada / Saída]]="Saída",FluxoCaixa101315141921232528[[#This Row],[R$ (Valores)]]*-1,FluxoCaixa101315141921232528[[#This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IF(FluxoCaixa101315141921232528[[#This Row],[Entrada / Saída]]="Saída",FluxoCaixa101315141921232528[[#This Row],[R$ (Valores)]]*-1,FluxoCaixa101315141921232528[[#This Row],[R$ (Valores)]])</f>
        <v>0</v>
      </c>
    </row>
    <row r="1261" spans="2:12">
      <c r="B1261" s="42"/>
      <c r="C1261" s="42"/>
      <c r="D1261" s="4"/>
      <c r="I1261" s="96"/>
      <c r="K1261" s="53"/>
      <c r="L1261" s="53">
        <f>IF(FluxoCaixa101315141921232528[[#This Row],[Entrada / Saída]]="Saída",FluxoCaixa101315141921232528[[#This Row],[R$ (Valores)]]*-1,FluxoCaixa101315141921232528[[#This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IF(FluxoCaixa101315141921232528[[#This Row],[Entrada / Saída]]="Saída",FluxoCaixa101315141921232528[[#This Row],[R$ (Valores)]]*-1,FluxoCaixa101315141921232528[[#This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IF(FluxoCaixa101315141921232528[[#This Row],[Entrada / Saída]]="Saída",FluxoCaixa101315141921232528[[#This Row],[R$ (Valores)]]*-1,FluxoCaixa101315141921232528[[#This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IF(FluxoCaixa101315141921232528[[#This Row],[Entrada / Saída]]="Saída",FluxoCaixa101315141921232528[[#This Row],[R$ (Valores)]]*-1,FluxoCaixa101315141921232528[[#This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IF(FluxoCaixa101315141921232528[[#This Row],[Entrada / Saída]]="Saída",FluxoCaixa101315141921232528[[#This Row],[R$ (Valores)]]*-1,FluxoCaixa101315141921232528[[#This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IF(FluxoCaixa101315141921232528[[#This Row],[Entrada / Saída]]="Saída",FluxoCaixa101315141921232528[[#This Row],[R$ (Valores)]]*-1,FluxoCaixa101315141921232528[[#This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IF(FluxoCaixa101315141921232528[[#This Row],[Entrada / Saída]]="Saída",FluxoCaixa101315141921232528[[#This Row],[R$ (Valores)]]*-1,FluxoCaixa101315141921232528[[#This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IF(FluxoCaixa101315141921232528[[#This Row],[Entrada / Saída]]="Saída",FluxoCaixa101315141921232528[[#This Row],[R$ (Valores)]]*-1,FluxoCaixa101315141921232528[[#This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IF(FluxoCaixa101315141921232528[[#This Row],[Entrada / Saída]]="Saída",FluxoCaixa101315141921232528[[#This Row],[R$ (Valores)]]*-1,FluxoCaixa101315141921232528[[#This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IF(FluxoCaixa101315141921232528[[#This Row],[Entrada / Saída]]="Saída",FluxoCaixa101315141921232528[[#This Row],[R$ (Valores)]]*-1,FluxoCaixa101315141921232528[[#This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IF(FluxoCaixa101315141921232528[[#This Row],[Entrada / Saída]]="Saída",FluxoCaixa101315141921232528[[#This Row],[R$ (Valores)]]*-1,FluxoCaixa101315141921232528[[#This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IF(FluxoCaixa101315141921232528[[#This Row],[Entrada / Saída]]="Saída",FluxoCaixa101315141921232528[[#This Row],[R$ (Valores)]]*-1,FluxoCaixa101315141921232528[[#This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IF(FluxoCaixa101315141921232528[[#This Row],[Entrada / Saída]]="Saída",FluxoCaixa101315141921232528[[#This Row],[R$ (Valores)]]*-1,FluxoCaixa101315141921232528[[#This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IF(FluxoCaixa101315141921232528[[#This Row],[Entrada / Saída]]="Saída",FluxoCaixa101315141921232528[[#This Row],[R$ (Valores)]]*-1,FluxoCaixa101315141921232528[[#This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IF(FluxoCaixa101315141921232528[[#This Row],[Entrada / Saída]]="Saída",FluxoCaixa101315141921232528[[#This Row],[R$ (Valores)]]*-1,FluxoCaixa101315141921232528[[#This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IF(FluxoCaixa101315141921232528[[#This Row],[Entrada / Saída]]="Saída",FluxoCaixa101315141921232528[[#This Row],[R$ (Valores)]]*-1,FluxoCaixa101315141921232528[[#This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IF(FluxoCaixa101315141921232528[[#This Row],[Entrada / Saída]]="Saída",FluxoCaixa101315141921232528[[#This Row],[R$ (Valores)]]*-1,FluxoCaixa101315141921232528[[#This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IF(FluxoCaixa101315141921232528[[#This Row],[Entrada / Saída]]="Saída",FluxoCaixa101315141921232528[[#This Row],[R$ (Valores)]]*-1,FluxoCaixa101315141921232528[[#This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IF(FluxoCaixa101315141921232528[[#This Row],[Entrada / Saída]]="Saída",FluxoCaixa101315141921232528[[#This Row],[R$ (Valores)]]*-1,FluxoCaixa101315141921232528[[#This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IF(FluxoCaixa101315141921232528[[#This Row],[Entrada / Saída]]="Saída",FluxoCaixa101315141921232528[[#This Row],[R$ (Valores)]]*-1,FluxoCaixa101315141921232528[[#This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IF(FluxoCaixa101315141921232528[[#This Row],[Entrada / Saída]]="Saída",FluxoCaixa101315141921232528[[#This Row],[R$ (Valores)]]*-1,FluxoCaixa101315141921232528[[#This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IF(FluxoCaixa101315141921232528[[#This Row],[Entrada / Saída]]="Saída",FluxoCaixa101315141921232528[[#This Row],[R$ (Valores)]]*-1,FluxoCaixa101315141921232528[[#This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IF(FluxoCaixa101315141921232528[[#This Row],[Entrada / Saída]]="Saída",FluxoCaixa101315141921232528[[#This Row],[R$ (Valores)]]*-1,FluxoCaixa101315141921232528[[#This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IF(FluxoCaixa101315141921232528[[#This Row],[Entrada / Saída]]="Saída",FluxoCaixa101315141921232528[[#This Row],[R$ (Valores)]]*-1,FluxoCaixa101315141921232528[[#This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IF(FluxoCaixa101315141921232528[[#This Row],[Entrada / Saída]]="Saída",FluxoCaixa101315141921232528[[#This Row],[R$ (Valores)]]*-1,FluxoCaixa101315141921232528[[#This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IF(FluxoCaixa101315141921232528[[#This Row],[Entrada / Saída]]="Saída",FluxoCaixa101315141921232528[[#This Row],[R$ (Valores)]]*-1,FluxoCaixa101315141921232528[[#This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IF(FluxoCaixa101315141921232528[[#This Row],[Entrada / Saída]]="Saída",FluxoCaixa101315141921232528[[#This Row],[R$ (Valores)]]*-1,FluxoCaixa101315141921232528[[#This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IF(FluxoCaixa101315141921232528[[#This Row],[Entrada / Saída]]="Saída",FluxoCaixa101315141921232528[[#This Row],[R$ (Valores)]]*-1,FluxoCaixa101315141921232528[[#This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IF(FluxoCaixa101315141921232528[[#This Row],[Entrada / Saída]]="Saída",FluxoCaixa101315141921232528[[#This Row],[R$ (Valores)]]*-1,FluxoCaixa101315141921232528[[#This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IF(FluxoCaixa101315141921232528[[#This Row],[Entrada / Saída]]="Saída",FluxoCaixa101315141921232528[[#This Row],[R$ (Valores)]]*-1,FluxoCaixa101315141921232528[[#This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IF(FluxoCaixa101315141921232528[[#This Row],[Entrada / Saída]]="Saída",FluxoCaixa101315141921232528[[#This Row],[R$ (Valores)]]*-1,FluxoCaixa101315141921232528[[#This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IF(FluxoCaixa101315141921232528[[#This Row],[Entrada / Saída]]="Saída",FluxoCaixa101315141921232528[[#This Row],[R$ (Valores)]]*-1,FluxoCaixa101315141921232528[[#This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IF(FluxoCaixa101315141921232528[[#This Row],[Entrada / Saída]]="Saída",FluxoCaixa101315141921232528[[#This Row],[R$ (Valores)]]*-1,FluxoCaixa101315141921232528[[#This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IF(FluxoCaixa101315141921232528[[#This Row],[Entrada / Saída]]="Saída",FluxoCaixa101315141921232528[[#This Row],[R$ (Valores)]]*-1,FluxoCaixa101315141921232528[[#This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IF(FluxoCaixa101315141921232528[[#This Row],[Entrada / Saída]]="Saída",FluxoCaixa101315141921232528[[#This Row],[R$ (Valores)]]*-1,FluxoCaixa101315141921232528[[#This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IF(FluxoCaixa101315141921232528[[#This Row],[Entrada / Saída]]="Saída",FluxoCaixa101315141921232528[[#This Row],[R$ (Valores)]]*-1,FluxoCaixa101315141921232528[[#This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IF(FluxoCaixa101315141921232528[[#This Row],[Entrada / Saída]]="Saída",FluxoCaixa101315141921232528[[#This Row],[R$ (Valores)]]*-1,FluxoCaixa101315141921232528[[#This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IF(FluxoCaixa101315141921232528[[#This Row],[Entrada / Saída]]="Saída",FluxoCaixa101315141921232528[[#This Row],[R$ (Valores)]]*-1,FluxoCaixa101315141921232528[[#This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IF(FluxoCaixa101315141921232528[[#This Row],[Entrada / Saída]]="Saída",FluxoCaixa101315141921232528[[#This Row],[R$ (Valores)]]*-1,FluxoCaixa101315141921232528[[#This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IF(FluxoCaixa101315141921232528[[#This Row],[Entrada / Saída]]="Saída",FluxoCaixa101315141921232528[[#This Row],[R$ (Valores)]]*-1,FluxoCaixa101315141921232528[[#This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IF(FluxoCaixa101315141921232528[[#This Row],[Entrada / Saída]]="Saída",FluxoCaixa101315141921232528[[#This Row],[R$ (Valores)]]*-1,FluxoCaixa101315141921232528[[#This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IF(FluxoCaixa101315141921232528[[#This Row],[Entrada / Saída]]="Saída",FluxoCaixa101315141921232528[[#This Row],[R$ (Valores)]]*-1,FluxoCaixa101315141921232528[[#This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IF(FluxoCaixa101315141921232528[[#This Row],[Entrada / Saída]]="Saída",FluxoCaixa101315141921232528[[#This Row],[R$ (Valores)]]*-1,FluxoCaixa101315141921232528[[#This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IF(FluxoCaixa101315141921232528[[#This Row],[Entrada / Saída]]="Saída",FluxoCaixa101315141921232528[[#This Row],[R$ (Valores)]]*-1,FluxoCaixa101315141921232528[[#This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IF(FluxoCaixa101315141921232528[[#This Row],[Entrada / Saída]]="Saída",FluxoCaixa101315141921232528[[#This Row],[R$ (Valores)]]*-1,FluxoCaixa101315141921232528[[#This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IF(FluxoCaixa101315141921232528[[#This Row],[Entrada / Saída]]="Saída",FluxoCaixa101315141921232528[[#This Row],[R$ (Valores)]]*-1,FluxoCaixa101315141921232528[[#This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IF(FluxoCaixa101315141921232528[[#This Row],[Entrada / Saída]]="Saída",FluxoCaixa101315141921232528[[#This Row],[R$ (Valores)]]*-1,FluxoCaixa101315141921232528[[#This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IF(FluxoCaixa101315141921232528[[#This Row],[Entrada / Saída]]="Saída",FluxoCaixa101315141921232528[[#This Row],[R$ (Valores)]]*-1,FluxoCaixa101315141921232528[[#This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IF(FluxoCaixa101315141921232528[[#This Row],[Entrada / Saída]]="Saída",FluxoCaixa101315141921232528[[#This Row],[R$ (Valores)]]*-1,FluxoCaixa101315141921232528[[#This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IF(FluxoCaixa101315141921232528[[#This Row],[Entrada / Saída]]="Saída",FluxoCaixa101315141921232528[[#This Row],[R$ (Valores)]]*-1,FluxoCaixa101315141921232528[[#This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IF(FluxoCaixa101315141921232528[[#This Row],[Entrada / Saída]]="Saída",FluxoCaixa101315141921232528[[#This Row],[R$ (Valores)]]*-1,FluxoCaixa101315141921232528[[#This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IF(FluxoCaixa101315141921232528[[#This Row],[Entrada / Saída]]="Saída",FluxoCaixa101315141921232528[[#This Row],[R$ (Valores)]]*-1,FluxoCaixa101315141921232528[[#This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IF(FluxoCaixa101315141921232528[[#This Row],[Entrada / Saída]]="Saída",FluxoCaixa101315141921232528[[#This Row],[R$ (Valores)]]*-1,FluxoCaixa101315141921232528[[#This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IF(FluxoCaixa101315141921232528[[#This Row],[Entrada / Saída]]="Saída",FluxoCaixa101315141921232528[[#This Row],[R$ (Valores)]]*-1,FluxoCaixa101315141921232528[[#This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IF(FluxoCaixa101315141921232528[[#This Row],[Entrada / Saída]]="Saída",FluxoCaixa101315141921232528[[#This Row],[R$ (Valores)]]*-1,FluxoCaixa101315141921232528[[#This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IF(FluxoCaixa101315141921232528[[#This Row],[Entrada / Saída]]="Saída",FluxoCaixa101315141921232528[[#This Row],[R$ (Valores)]]*-1,FluxoCaixa101315141921232528[[#This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IF(FluxoCaixa101315141921232528[[#This Row],[Entrada / Saída]]="Saída",FluxoCaixa101315141921232528[[#This Row],[R$ (Valores)]]*-1,FluxoCaixa101315141921232528[[#This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IF(FluxoCaixa101315141921232528[[#This Row],[Entrada / Saída]]="Saída",FluxoCaixa101315141921232528[[#This Row],[R$ (Valores)]]*-1,FluxoCaixa101315141921232528[[#This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IF(FluxoCaixa101315141921232528[[#This Row],[Entrada / Saída]]="Saída",FluxoCaixa101315141921232528[[#This Row],[R$ (Valores)]]*-1,FluxoCaixa101315141921232528[[#This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IF(FluxoCaixa101315141921232528[[#This Row],[Entrada / Saída]]="Saída",FluxoCaixa101315141921232528[[#This Row],[R$ (Valores)]]*-1,FluxoCaixa101315141921232528[[#This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IF(FluxoCaixa101315141921232528[[#This Row],[Entrada / Saída]]="Saída",FluxoCaixa101315141921232528[[#This Row],[R$ (Valores)]]*-1,FluxoCaixa101315141921232528[[#This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IF(FluxoCaixa101315141921232528[[#This Row],[Entrada / Saída]]="Saída",FluxoCaixa101315141921232528[[#This Row],[R$ (Valores)]]*-1,FluxoCaixa101315141921232528[[#This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IF(FluxoCaixa101315141921232528[[#This Row],[Entrada / Saída]]="Saída",FluxoCaixa101315141921232528[[#This Row],[R$ (Valores)]]*-1,FluxoCaixa101315141921232528[[#This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IF(FluxoCaixa101315141921232528[[#This Row],[Entrada / Saída]]="Saída",FluxoCaixa101315141921232528[[#This Row],[R$ (Valores)]]*-1,FluxoCaixa101315141921232528[[#This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IF(FluxoCaixa101315141921232528[[#This Row],[Entrada / Saída]]="Saída",FluxoCaixa101315141921232528[[#This Row],[R$ (Valores)]]*-1,FluxoCaixa101315141921232528[[#This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IF(FluxoCaixa101315141921232528[[#This Row],[Entrada / Saída]]="Saída",FluxoCaixa101315141921232528[[#This Row],[R$ (Valores)]]*-1,FluxoCaixa101315141921232528[[#This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IF(FluxoCaixa101315141921232528[[#This Row],[Entrada / Saída]]="Saída",FluxoCaixa101315141921232528[[#This Row],[R$ (Valores)]]*-1,FluxoCaixa101315141921232528[[#This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IF(FluxoCaixa101315141921232528[[#This Row],[Entrada / Saída]]="Saída",FluxoCaixa101315141921232528[[#This Row],[R$ (Valores)]]*-1,FluxoCaixa101315141921232528[[#This Row],[R$ (Valores)]])</f>
        <v>0</v>
      </c>
    </row>
    <row r="1329" spans="2:12">
      <c r="B1329" s="42"/>
      <c r="C1329" s="42"/>
      <c r="D1329" s="4"/>
      <c r="I1329" s="96"/>
      <c r="K1329" s="53"/>
      <c r="L1329" s="5">
        <f>IF(FluxoCaixa101315141921232528[[#This Row],[Entrada / Saída]]="Saída",FluxoCaixa101315141921232528[[#This Row],[R$ (Valores)]]*-1,FluxoCaixa101315141921232528[[#This Row],[R$ (Valores)]])</f>
        <v>0</v>
      </c>
    </row>
    <row r="1330" spans="2:12">
      <c r="B1330" s="42"/>
      <c r="C1330" s="42"/>
      <c r="D1330" s="4"/>
      <c r="I1330" s="96"/>
      <c r="K1330" s="53"/>
      <c r="L1330" s="5">
        <f>IF(FluxoCaixa101315141921232528[[#This Row],[Entrada / Saída]]="Saída",FluxoCaixa101315141921232528[[#This Row],[R$ (Valores)]]*-1,FluxoCaixa101315141921232528[[#This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IF(FluxoCaixa101315141921232528[[#This Row],[Entrada / Saída]]="Saída",FluxoCaixa101315141921232528[[#This Row],[R$ (Valores)]]*-1,FluxoCaixa101315141921232528[[#This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IF(FluxoCaixa101315141921232528[[#This Row],[Entrada / Saída]]="Saída",FluxoCaixa101315141921232528[[#This Row],[R$ (Valores)]]*-1,FluxoCaixa101315141921232528[[#This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IF(FluxoCaixa101315141921232528[[#This Row],[Entrada / Saída]]="Saída",FluxoCaixa101315141921232528[[#This Row],[R$ (Valores)]]*-1,FluxoCaixa101315141921232528[[#This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IF(FluxoCaixa101315141921232528[[#This Row],[Entrada / Saída]]="Saída",FluxoCaixa101315141921232528[[#This Row],[R$ (Valores)]]*-1,FluxoCaixa101315141921232528[[#This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IF(FluxoCaixa101315141921232528[[#This Row],[Entrada / Saída]]="Saída",FluxoCaixa101315141921232528[[#This Row],[R$ (Valores)]]*-1,FluxoCaixa101315141921232528[[#This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IF(FluxoCaixa101315141921232528[[#This Row],[Entrada / Saída]]="Saída",FluxoCaixa101315141921232528[[#This Row],[R$ (Valores)]]*-1,FluxoCaixa101315141921232528[[#This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IF(FluxoCaixa101315141921232528[[#This Row],[Entrada / Saída]]="Saída",FluxoCaixa101315141921232528[[#This Row],[R$ (Valores)]]*-1,FluxoCaixa101315141921232528[[#This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IF(FluxoCaixa101315141921232528[[#This Row],[Entrada / Saída]]="Saída",FluxoCaixa101315141921232528[[#This Row],[R$ (Valores)]]*-1,FluxoCaixa101315141921232528[[#This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IF(FluxoCaixa101315141921232528[[#This Row],[Entrada / Saída]]="Saída",FluxoCaixa101315141921232528[[#This Row],[R$ (Valores)]]*-1,FluxoCaixa101315141921232528[[#This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IF(FluxoCaixa101315141921232528[[#This Row],[Entrada / Saída]]="Saída",FluxoCaixa101315141921232528[[#This Row],[R$ (Valores)]]*-1,FluxoCaixa101315141921232528[[#This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IF(FluxoCaixa101315141921232528[[#This Row],[Entrada / Saída]]="Saída",FluxoCaixa101315141921232528[[#This Row],[R$ (Valores)]]*-1,FluxoCaixa101315141921232528[[#This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IF(FluxoCaixa101315141921232528[[#This Row],[Entrada / Saída]]="Saída",FluxoCaixa101315141921232528[[#This Row],[R$ (Valores)]]*-1,FluxoCaixa101315141921232528[[#This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IF(FluxoCaixa101315141921232528[[#This Row],[Entrada / Saída]]="Saída",FluxoCaixa101315141921232528[[#This Row],[R$ (Valores)]]*-1,FluxoCaixa101315141921232528[[#This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IF(FluxoCaixa101315141921232528[[#This Row],[Entrada / Saída]]="Saída",FluxoCaixa101315141921232528[[#This Row],[R$ (Valores)]]*-1,FluxoCaixa101315141921232528[[#This Row],[R$ (Valores)]])</f>
        <v>0</v>
      </c>
    </row>
    <row r="1345" spans="2:12">
      <c r="B1345" s="42"/>
      <c r="C1345" s="42"/>
      <c r="D1345" s="4"/>
      <c r="I1345" s="96"/>
      <c r="K1345" s="53"/>
      <c r="L1345" s="53">
        <f>IF(FluxoCaixa101315141921232528[[#This Row],[Entrada / Saída]]="Saída",FluxoCaixa101315141921232528[[#This Row],[R$ (Valores)]]*-1,FluxoCaixa101315141921232528[[#This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IF(FluxoCaixa101315141921232528[[#This Row],[Entrada / Saída]]="Saída",FluxoCaixa101315141921232528[[#This Row],[R$ (Valores)]]*-1,FluxoCaixa101315141921232528[[#This Row],[R$ (Valores)]])</f>
        <v>0</v>
      </c>
    </row>
    <row r="1347" spans="2:12">
      <c r="B1347" s="42"/>
      <c r="C1347" s="42"/>
      <c r="D1347" s="4"/>
      <c r="I1347" s="96"/>
      <c r="K1347" s="53"/>
      <c r="L1347" s="5">
        <f>IF(FluxoCaixa101315141921232528[[#This Row],[Entrada / Saída]]="Saída",FluxoCaixa101315141921232528[[#This Row],[R$ (Valores)]]*-1,FluxoCaixa101315141921232528[[#This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IF(FluxoCaixa101315141921232528[[#This Row],[Entrada / Saída]]="Saída",FluxoCaixa101315141921232528[[#This Row],[R$ (Valores)]]*-1,FluxoCaixa101315141921232528[[#This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IF(FluxoCaixa101315141921232528[[#This Row],[Entrada / Saída]]="Saída",FluxoCaixa101315141921232528[[#This Row],[R$ (Valores)]]*-1,FluxoCaixa101315141921232528[[#This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IF(FluxoCaixa101315141921232528[[#This Row],[Entrada / Saída]]="Saída",FluxoCaixa101315141921232528[[#This Row],[R$ (Valores)]]*-1,FluxoCaixa101315141921232528[[#This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IF(FluxoCaixa101315141921232528[[#This Row],[Entrada / Saída]]="Saída",FluxoCaixa101315141921232528[[#This Row],[R$ (Valores)]]*-1,FluxoCaixa101315141921232528[[#This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IF(FluxoCaixa101315141921232528[[#This Row],[Entrada / Saída]]="Saída",FluxoCaixa101315141921232528[[#This Row],[R$ (Valores)]]*-1,FluxoCaixa101315141921232528[[#This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IF(FluxoCaixa101315141921232528[[#This Row],[Entrada / Saída]]="Saída",FluxoCaixa101315141921232528[[#This Row],[R$ (Valores)]]*-1,FluxoCaixa101315141921232528[[#This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IF(FluxoCaixa101315141921232528[[#This Row],[Entrada / Saída]]="Saída",FluxoCaixa101315141921232528[[#This Row],[R$ (Valores)]]*-1,FluxoCaixa101315141921232528[[#This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IF(FluxoCaixa101315141921232528[[#This Row],[Entrada / Saída]]="Saída",FluxoCaixa101315141921232528[[#This Row],[R$ (Valores)]]*-1,FluxoCaixa101315141921232528[[#This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IF(FluxoCaixa101315141921232528[[#This Row],[Entrada / Saída]]="Saída",FluxoCaixa101315141921232528[[#This Row],[R$ (Valores)]]*-1,FluxoCaixa101315141921232528[[#This Row],[R$ (Valores)]])</f>
        <v>0</v>
      </c>
    </row>
    <row r="1357" spans="2:12">
      <c r="B1357" s="42"/>
      <c r="C1357" s="42"/>
      <c r="D1357" s="4"/>
      <c r="I1357" s="96"/>
      <c r="K1357" s="53"/>
      <c r="L1357" s="5">
        <f>IF(FluxoCaixa101315141921232528[[#This Row],[Entrada / Saída]]="Saída",FluxoCaixa101315141921232528[[#This Row],[R$ (Valores)]]*-1,FluxoCaixa101315141921232528[[#This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IF(FluxoCaixa101315141921232528[[#This Row],[Entrada / Saída]]="Saída",FluxoCaixa101315141921232528[[#This Row],[R$ (Valores)]]*-1,FluxoCaixa101315141921232528[[#This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IF(FluxoCaixa101315141921232528[[#This Row],[Entrada / Saída]]="Saída",FluxoCaixa101315141921232528[[#This Row],[R$ (Valores)]]*-1,FluxoCaixa101315141921232528[[#This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IF(FluxoCaixa101315141921232528[[#This Row],[Entrada / Saída]]="Saída",FluxoCaixa101315141921232528[[#This Row],[R$ (Valores)]]*-1,FluxoCaixa101315141921232528[[#This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IF(FluxoCaixa101315141921232528[[#This Row],[Entrada / Saída]]="Saída",FluxoCaixa101315141921232528[[#This Row],[R$ (Valores)]]*-1,FluxoCaixa101315141921232528[[#This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IF(FluxoCaixa101315141921232528[[#This Row],[Entrada / Saída]]="Saída",FluxoCaixa101315141921232528[[#This Row],[R$ (Valores)]]*-1,FluxoCaixa101315141921232528[[#This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IF(FluxoCaixa101315141921232528[[#This Row],[Entrada / Saída]]="Saída",FluxoCaixa101315141921232528[[#This Row],[R$ (Valores)]]*-1,FluxoCaixa101315141921232528[[#This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IF(FluxoCaixa101315141921232528[[#This Row],[Entrada / Saída]]="Saída",FluxoCaixa101315141921232528[[#This Row],[R$ (Valores)]]*-1,FluxoCaixa101315141921232528[[#This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IF(FluxoCaixa101315141921232528[[#This Row],[Entrada / Saída]]="Saída",FluxoCaixa101315141921232528[[#This Row],[R$ (Valores)]]*-1,FluxoCaixa101315141921232528[[#This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IF(FluxoCaixa101315141921232528[[#This Row],[Entrada / Saída]]="Saída",FluxoCaixa101315141921232528[[#This Row],[R$ (Valores)]]*-1,FluxoCaixa101315141921232528[[#This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IF(FluxoCaixa101315141921232528[[#This Row],[Entrada / Saída]]="Saída",FluxoCaixa101315141921232528[[#This Row],[R$ (Valores)]]*-1,FluxoCaixa101315141921232528[[#This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IF(FluxoCaixa101315141921232528[[#This Row],[Entrada / Saída]]="Saída",FluxoCaixa101315141921232528[[#This Row],[R$ (Valores)]]*-1,FluxoCaixa101315141921232528[[#This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IF(FluxoCaixa101315141921232528[[#This Row],[Entrada / Saída]]="Saída",FluxoCaixa101315141921232528[[#This Row],[R$ (Valores)]]*-1,FluxoCaixa101315141921232528[[#This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IF(FluxoCaixa101315141921232528[[#This Row],[Entrada / Saída]]="Saída",FluxoCaixa101315141921232528[[#This Row],[R$ (Valores)]]*-1,FluxoCaixa101315141921232528[[#This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IF(FluxoCaixa101315141921232528[[#This Row],[Entrada / Saída]]="Saída",FluxoCaixa101315141921232528[[#This Row],[R$ (Valores)]]*-1,FluxoCaixa101315141921232528[[#This Row],[R$ (Valores)]])</f>
        <v>0</v>
      </c>
    </row>
    <row r="1372" spans="2:12">
      <c r="B1372" s="42"/>
      <c r="C1372" s="42"/>
      <c r="D1372" s="4"/>
      <c r="I1372" s="96"/>
      <c r="K1372" s="53"/>
      <c r="L1372" s="53">
        <f>IF(FluxoCaixa101315141921232528[[#This Row],[Entrada / Saída]]="Saída",FluxoCaixa101315141921232528[[#This Row],[R$ (Valores)]]*-1,FluxoCaixa101315141921232528[[#This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IF(FluxoCaixa101315141921232528[[#This Row],[Entrada / Saída]]="Saída",FluxoCaixa101315141921232528[[#This Row],[R$ (Valores)]]*-1,FluxoCaixa101315141921232528[[#This Row],[R$ (Valores)]])</f>
        <v>0</v>
      </c>
    </row>
    <row r="1374" spans="2:12">
      <c r="B1374" s="42"/>
      <c r="C1374" s="42"/>
      <c r="D1374" s="4"/>
      <c r="I1374" s="96"/>
      <c r="K1374" s="53"/>
      <c r="L1374" s="5">
        <f>IF(FluxoCaixa101315141921232528[[#This Row],[Entrada / Saída]]="Saída",FluxoCaixa101315141921232528[[#This Row],[R$ (Valores)]]*-1,FluxoCaixa101315141921232528[[#This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IF(FluxoCaixa101315141921232528[[#This Row],[Entrada / Saída]]="Saída",FluxoCaixa101315141921232528[[#This Row],[R$ (Valores)]]*-1,FluxoCaixa101315141921232528[[#This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IF(FluxoCaixa101315141921232528[[#This Row],[Entrada / Saída]]="Saída",FluxoCaixa101315141921232528[[#This Row],[R$ (Valores)]]*-1,FluxoCaixa101315141921232528[[#This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IF(FluxoCaixa101315141921232528[[#This Row],[Entrada / Saída]]="Saída",FluxoCaixa101315141921232528[[#This Row],[R$ (Valores)]]*-1,FluxoCaixa101315141921232528[[#This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IF(FluxoCaixa101315141921232528[[#This Row],[Entrada / Saída]]="Saída",FluxoCaixa101315141921232528[[#This Row],[R$ (Valores)]]*-1,FluxoCaixa101315141921232528[[#This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IF(FluxoCaixa101315141921232528[[#This Row],[Entrada / Saída]]="Saída",FluxoCaixa101315141921232528[[#This Row],[R$ (Valores)]]*-1,FluxoCaixa101315141921232528[[#This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IF(FluxoCaixa101315141921232528[[#This Row],[Entrada / Saída]]="Saída",FluxoCaixa101315141921232528[[#This Row],[R$ (Valores)]]*-1,FluxoCaixa101315141921232528[[#This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IF(FluxoCaixa101315141921232528[[#This Row],[Entrada / Saída]]="Saída",FluxoCaixa101315141921232528[[#This Row],[R$ (Valores)]]*-1,FluxoCaixa101315141921232528[[#This Row],[R$ (Valores)]])</f>
        <v>0</v>
      </c>
    </row>
    <row r="1382" spans="2:12">
      <c r="B1382" s="42"/>
      <c r="C1382" s="42"/>
      <c r="D1382" s="4"/>
      <c r="I1382" s="96"/>
      <c r="K1382" s="53"/>
      <c r="L1382" s="53">
        <f>IF(FluxoCaixa101315141921232528[[#This Row],[Entrada / Saída]]="Saída",FluxoCaixa101315141921232528[[#This Row],[R$ (Valores)]]*-1,FluxoCaixa101315141921232528[[#This Row],[R$ (Valores)]])</f>
        <v>0</v>
      </c>
    </row>
    <row r="1383" spans="2:12">
      <c r="B1383" s="42"/>
      <c r="C1383" s="42"/>
      <c r="D1383" s="4"/>
      <c r="I1383" s="96"/>
      <c r="K1383" s="53"/>
      <c r="L1383" s="53">
        <f>IF(FluxoCaixa101315141921232528[[#This Row],[Entrada / Saída]]="Saída",FluxoCaixa101315141921232528[[#This Row],[R$ (Valores)]]*-1,FluxoCaixa101315141921232528[[#This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IF(FluxoCaixa101315141921232528[[#This Row],[Entrada / Saída]]="Saída",FluxoCaixa101315141921232528[[#This Row],[R$ (Valores)]]*-1,FluxoCaixa101315141921232528[[#This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IF(FluxoCaixa101315141921232528[[#This Row],[Entrada / Saída]]="Saída",FluxoCaixa101315141921232528[[#This Row],[R$ (Valores)]]*-1,FluxoCaixa101315141921232528[[#This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IF(FluxoCaixa101315141921232528[[#This Row],[Entrada / Saída]]="Saída",FluxoCaixa101315141921232528[[#This Row],[R$ (Valores)]]*-1,FluxoCaixa101315141921232528[[#This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IF(FluxoCaixa101315141921232528[[#This Row],[Entrada / Saída]]="Saída",FluxoCaixa101315141921232528[[#This Row],[R$ (Valores)]]*-1,FluxoCaixa101315141921232528[[#This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IF(FluxoCaixa101315141921232528[[#This Row],[Entrada / Saída]]="Saída",FluxoCaixa101315141921232528[[#This Row],[R$ (Valores)]]*-1,FluxoCaixa101315141921232528[[#This Row],[R$ (Valores)]])</f>
        <v>0</v>
      </c>
    </row>
    <row r="1389" spans="2:12">
      <c r="B1389" s="42"/>
      <c r="C1389" s="42"/>
      <c r="D1389" s="4"/>
      <c r="I1389" s="96"/>
      <c r="K1389" s="53"/>
      <c r="L1389" s="5">
        <f>IF(FluxoCaixa101315141921232528[[#This Row],[Entrada / Saída]]="Saída",FluxoCaixa101315141921232528[[#This Row],[R$ (Valores)]]*-1,FluxoCaixa101315141921232528[[#This Row],[R$ (Valores)]])</f>
        <v>0</v>
      </c>
    </row>
    <row r="1390" spans="2:12">
      <c r="B1390" s="42"/>
      <c r="C1390" s="42"/>
      <c r="D1390" s="4"/>
      <c r="I1390" s="96"/>
      <c r="K1390" s="53"/>
      <c r="L1390" s="5">
        <f>IF(FluxoCaixa101315141921232528[[#This Row],[Entrada / Saída]]="Saída",FluxoCaixa101315141921232528[[#This Row],[R$ (Valores)]]*-1,FluxoCaixa101315141921232528[[#This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IF(FluxoCaixa101315141921232528[[#This Row],[Entrada / Saída]]="Saída",FluxoCaixa101315141921232528[[#This Row],[R$ (Valores)]]*-1,FluxoCaixa101315141921232528[[#This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IF(FluxoCaixa101315141921232528[[#This Row],[Entrada / Saída]]="Saída",FluxoCaixa101315141921232528[[#This Row],[R$ (Valores)]]*-1,FluxoCaixa101315141921232528[[#This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IF(FluxoCaixa101315141921232528[[#This Row],[Entrada / Saída]]="Saída",FluxoCaixa101315141921232528[[#This Row],[R$ (Valores)]]*-1,FluxoCaixa101315141921232528[[#This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IF(FluxoCaixa101315141921232528[[#This Row],[Entrada / Saída]]="Saída",FluxoCaixa101315141921232528[[#This Row],[R$ (Valores)]]*-1,FluxoCaixa101315141921232528[[#This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IF(FluxoCaixa101315141921232528[[#This Row],[Entrada / Saída]]="Saída",FluxoCaixa101315141921232528[[#This Row],[R$ (Valores)]]*-1,FluxoCaixa101315141921232528[[#This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IF(FluxoCaixa101315141921232528[[#This Row],[Entrada / Saída]]="Saída",FluxoCaixa101315141921232528[[#This Row],[R$ (Valores)]]*-1,FluxoCaixa101315141921232528[[#This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IF(FluxoCaixa101315141921232528[[#This Row],[Entrada / Saída]]="Saída",FluxoCaixa101315141921232528[[#This Row],[R$ (Valores)]]*-1,FluxoCaixa101315141921232528[[#This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IF(FluxoCaixa101315141921232528[[#This Row],[Entrada / Saída]]="Saída",FluxoCaixa101315141921232528[[#This Row],[R$ (Valores)]]*-1,FluxoCaixa101315141921232528[[#This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IF(FluxoCaixa101315141921232528[[#This Row],[Entrada / Saída]]="Saída",FluxoCaixa101315141921232528[[#This Row],[R$ (Valores)]]*-1,FluxoCaixa101315141921232528[[#This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IF(FluxoCaixa101315141921232528[[#This Row],[Entrada / Saída]]="Saída",FluxoCaixa101315141921232528[[#This Row],[R$ (Valores)]]*-1,FluxoCaixa101315141921232528[[#This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IF(FluxoCaixa101315141921232528[[#This Row],[Entrada / Saída]]="Saída",FluxoCaixa101315141921232528[[#This Row],[R$ (Valores)]]*-1,FluxoCaixa101315141921232528[[#This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IF(FluxoCaixa101315141921232528[[#This Row],[Entrada / Saída]]="Saída",FluxoCaixa101315141921232528[[#This Row],[R$ (Valores)]]*-1,FluxoCaixa101315141921232528[[#This Row],[R$ (Valores)]])</f>
        <v>0</v>
      </c>
    </row>
    <row r="1403" spans="2:12">
      <c r="B1403" s="42"/>
      <c r="C1403" s="42"/>
      <c r="D1403" s="4"/>
      <c r="I1403" s="96"/>
      <c r="K1403" s="53"/>
      <c r="L1403" s="53">
        <f>IF(FluxoCaixa101315141921232528[[#This Row],[Entrada / Saída]]="Saída",FluxoCaixa101315141921232528[[#This Row],[R$ (Valores)]]*-1,FluxoCaixa101315141921232528[[#This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IF(FluxoCaixa101315141921232528[[#This Row],[Entrada / Saída]]="Saída",FluxoCaixa101315141921232528[[#This Row],[R$ (Valores)]]*-1,FluxoCaixa101315141921232528[[#This Row],[R$ (Valores)]])</f>
        <v>0</v>
      </c>
    </row>
    <row r="1405" spans="2:12">
      <c r="B1405" s="42"/>
      <c r="C1405" s="42"/>
      <c r="D1405" s="4"/>
      <c r="I1405" s="96"/>
      <c r="K1405" s="53"/>
      <c r="L1405" s="5">
        <f>IF(FluxoCaixa101315141921232528[[#This Row],[Entrada / Saída]]="Saída",FluxoCaixa101315141921232528[[#This Row],[R$ (Valores)]]*-1,FluxoCaixa101315141921232528[[#This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IF(FluxoCaixa101315141921232528[[#This Row],[Entrada / Saída]]="Saída",FluxoCaixa101315141921232528[[#This Row],[R$ (Valores)]]*-1,FluxoCaixa101315141921232528[[#This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IF(FluxoCaixa101315141921232528[[#This Row],[Entrada / Saída]]="Saída",FluxoCaixa101315141921232528[[#This Row],[R$ (Valores)]]*-1,FluxoCaixa101315141921232528[[#This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IF(FluxoCaixa101315141921232528[[#This Row],[Entrada / Saída]]="Saída",FluxoCaixa101315141921232528[[#This Row],[R$ (Valores)]]*-1,FluxoCaixa101315141921232528[[#This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IF(FluxoCaixa101315141921232528[[#This Row],[Entrada / Saída]]="Saída",FluxoCaixa101315141921232528[[#This Row],[R$ (Valores)]]*-1,FluxoCaixa101315141921232528[[#This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IF(FluxoCaixa101315141921232528[[#This Row],[Entrada / Saída]]="Saída",FluxoCaixa101315141921232528[[#This Row],[R$ (Valores)]]*-1,FluxoCaixa101315141921232528[[#This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IF(FluxoCaixa101315141921232528[[#This Row],[Entrada / Saída]]="Saída",FluxoCaixa101315141921232528[[#This Row],[R$ (Valores)]]*-1,FluxoCaixa101315141921232528[[#This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IF(FluxoCaixa101315141921232528[[#This Row],[Entrada / Saída]]="Saída",FluxoCaixa101315141921232528[[#This Row],[R$ (Valores)]]*-1,FluxoCaixa101315141921232528[[#This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IF(FluxoCaixa101315141921232528[[#This Row],[Entrada / Saída]]="Saída",FluxoCaixa101315141921232528[[#This Row],[R$ (Valores)]]*-1,FluxoCaixa101315141921232528[[#This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IF(FluxoCaixa101315141921232528[[#This Row],[Entrada / Saída]]="Saída",FluxoCaixa101315141921232528[[#This Row],[R$ (Valores)]]*-1,FluxoCaixa101315141921232528[[#This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IF(FluxoCaixa101315141921232528[[#This Row],[Entrada / Saída]]="Saída",FluxoCaixa101315141921232528[[#This Row],[R$ (Valores)]]*-1,FluxoCaixa101315141921232528[[#This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IF(FluxoCaixa101315141921232528[[#This Row],[Entrada / Saída]]="Saída",FluxoCaixa101315141921232528[[#This Row],[R$ (Valores)]]*-1,FluxoCaixa101315141921232528[[#This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IF(FluxoCaixa101315141921232528[[#This Row],[Entrada / Saída]]="Saída",FluxoCaixa101315141921232528[[#This Row],[R$ (Valores)]]*-1,FluxoCaixa101315141921232528[[#This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IF(FluxoCaixa101315141921232528[[#This Row],[Entrada / Saída]]="Saída",FluxoCaixa101315141921232528[[#This Row],[R$ (Valores)]]*-1,FluxoCaixa101315141921232528[[#This Row],[R$ (Valores)]])</f>
        <v>0</v>
      </c>
    </row>
    <row r="1419" spans="2:12">
      <c r="B1419" s="42"/>
      <c r="C1419" s="42"/>
      <c r="D1419" s="4"/>
      <c r="I1419" s="96"/>
      <c r="K1419" s="53"/>
      <c r="L1419" s="53">
        <f>IF(FluxoCaixa101315141921232528[[#This Row],[Entrada / Saída]]="Saída",FluxoCaixa101315141921232528[[#This Row],[R$ (Valores)]]*-1,FluxoCaixa101315141921232528[[#This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IF(FluxoCaixa101315141921232528[[#This Row],[Entrada / Saída]]="Saída",FluxoCaixa101315141921232528[[#This Row],[R$ (Valores)]]*-1,FluxoCaixa101315141921232528[[#This Row],[R$ (Valores)]])</f>
        <v>0</v>
      </c>
    </row>
    <row r="1421" spans="2:12">
      <c r="B1421" s="42"/>
      <c r="C1421" s="42"/>
      <c r="D1421" s="4"/>
      <c r="I1421" s="96"/>
      <c r="K1421" s="53"/>
      <c r="L1421" s="5">
        <f>IF(FluxoCaixa101315141921232528[[#This Row],[Entrada / Saída]]="Saída",FluxoCaixa101315141921232528[[#This Row],[R$ (Valores)]]*-1,FluxoCaixa101315141921232528[[#This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IF(FluxoCaixa101315141921232528[[#This Row],[Entrada / Saída]]="Saída",FluxoCaixa101315141921232528[[#This Row],[R$ (Valores)]]*-1,FluxoCaixa101315141921232528[[#This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IF(FluxoCaixa101315141921232528[[#This Row],[Entrada / Saída]]="Saída",FluxoCaixa101315141921232528[[#This Row],[R$ (Valores)]]*-1,FluxoCaixa101315141921232528[[#This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IF(FluxoCaixa101315141921232528[[#This Row],[Entrada / Saída]]="Saída",FluxoCaixa101315141921232528[[#This Row],[R$ (Valores)]]*-1,FluxoCaixa101315141921232528[[#This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IF(FluxoCaixa101315141921232528[[#This Row],[Entrada / Saída]]="Saída",FluxoCaixa101315141921232528[[#This Row],[R$ (Valores)]]*-1,FluxoCaixa101315141921232528[[#This Row],[R$ (Valores)]])</f>
        <v>0</v>
      </c>
    </row>
    <row r="1426" spans="2:12">
      <c r="B1426" s="42"/>
      <c r="C1426" s="42"/>
      <c r="D1426" s="4"/>
      <c r="I1426" s="96"/>
      <c r="K1426" s="53"/>
      <c r="L1426" s="53">
        <f>IF(FluxoCaixa101315141921232528[[#This Row],[Entrada / Saída]]="Saída",FluxoCaixa101315141921232528[[#This Row],[R$ (Valores)]]*-1,FluxoCaixa101315141921232528[[#This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IF(FluxoCaixa101315141921232528[[#This Row],[Entrada / Saída]]="Saída",FluxoCaixa101315141921232528[[#This Row],[R$ (Valores)]]*-1,FluxoCaixa101315141921232528[[#This Row],[R$ (Valores)]])</f>
        <v>0</v>
      </c>
    </row>
    <row r="1428" spans="2:12">
      <c r="B1428" s="42"/>
      <c r="C1428" s="42"/>
      <c r="D1428" s="4"/>
      <c r="I1428" s="96"/>
      <c r="K1428" s="53"/>
      <c r="L1428" s="5">
        <f>IF(FluxoCaixa101315141921232528[[#This Row],[Entrada / Saída]]="Saída",FluxoCaixa101315141921232528[[#This Row],[R$ (Valores)]]*-1,FluxoCaixa101315141921232528[[#This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IF(FluxoCaixa101315141921232528[[#This Row],[Entrada / Saída]]="Saída",FluxoCaixa101315141921232528[[#This Row],[R$ (Valores)]]*-1,FluxoCaixa101315141921232528[[#This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IF(FluxoCaixa101315141921232528[[#This Row],[Entrada / Saída]]="Saída",FluxoCaixa101315141921232528[[#This Row],[R$ (Valores)]]*-1,FluxoCaixa101315141921232528[[#This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IF(FluxoCaixa101315141921232528[[#This Row],[Entrada / Saída]]="Saída",FluxoCaixa101315141921232528[[#This Row],[R$ (Valores)]]*-1,FluxoCaixa101315141921232528[[#This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IF(FluxoCaixa101315141921232528[[#This Row],[Entrada / Saída]]="Saída",FluxoCaixa101315141921232528[[#This Row],[R$ (Valores)]]*-1,FluxoCaixa101315141921232528[[#This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IF(FluxoCaixa101315141921232528[[#This Row],[Entrada / Saída]]="Saída",FluxoCaixa101315141921232528[[#This Row],[R$ (Valores)]]*-1,FluxoCaixa101315141921232528[[#This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IF(FluxoCaixa101315141921232528[[#This Row],[Entrada / Saída]]="Saída",FluxoCaixa101315141921232528[[#This Row],[R$ (Valores)]]*-1,FluxoCaixa101315141921232528[[#This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IF(FluxoCaixa101315141921232528[[#This Row],[Entrada / Saída]]="Saída",FluxoCaixa101315141921232528[[#This Row],[R$ (Valores)]]*-1,FluxoCaixa101315141921232528[[#This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IF(FluxoCaixa101315141921232528[[#This Row],[Entrada / Saída]]="Saída",FluxoCaixa101315141921232528[[#This Row],[R$ (Valores)]]*-1,FluxoCaixa101315141921232528[[#This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IF(FluxoCaixa101315141921232528[[#This Row],[Entrada / Saída]]="Saída",FluxoCaixa101315141921232528[[#This Row],[R$ (Valores)]]*-1,FluxoCaixa101315141921232528[[#This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IF(FluxoCaixa101315141921232528[[#This Row],[Entrada / Saída]]="Saída",FluxoCaixa101315141921232528[[#This Row],[R$ (Valores)]]*-1,FluxoCaixa101315141921232528[[#This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IF(FluxoCaixa101315141921232528[[#This Row],[Entrada / Saída]]="Saída",FluxoCaixa101315141921232528[[#This Row],[R$ (Valores)]]*-1,FluxoCaixa101315141921232528[[#This Row],[R$ (Valores)]])</f>
        <v>0</v>
      </c>
    </row>
    <row r="1440" spans="2:12">
      <c r="B1440" s="42"/>
      <c r="C1440" s="42"/>
      <c r="D1440" s="4"/>
      <c r="I1440" s="96"/>
      <c r="K1440" s="53"/>
      <c r="L1440" s="53">
        <f>IF(FluxoCaixa101315141921232528[[#This Row],[Entrada / Saída]]="Saída",FluxoCaixa101315141921232528[[#This Row],[R$ (Valores)]]*-1,FluxoCaixa101315141921232528[[#This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IF(FluxoCaixa101315141921232528[[#This Row],[Entrada / Saída]]="Saída",FluxoCaixa101315141921232528[[#This Row],[R$ (Valores)]]*-1,FluxoCaixa101315141921232528[[#This Row],[R$ (Valores)]])</f>
        <v>0</v>
      </c>
    </row>
    <row r="1442" spans="2:12">
      <c r="B1442" s="42"/>
      <c r="C1442" s="42"/>
      <c r="D1442" s="4"/>
      <c r="I1442" s="96"/>
      <c r="K1442" s="53"/>
      <c r="L1442" s="5">
        <f>IF(FluxoCaixa101315141921232528[[#This Row],[Entrada / Saída]]="Saída",FluxoCaixa101315141921232528[[#This Row],[R$ (Valores)]]*-1,FluxoCaixa101315141921232528[[#This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IF(FluxoCaixa101315141921232528[[#This Row],[Entrada / Saída]]="Saída",FluxoCaixa101315141921232528[[#This Row],[R$ (Valores)]]*-1,FluxoCaixa101315141921232528[[#This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IF(FluxoCaixa101315141921232528[[#This Row],[Entrada / Saída]]="Saída",FluxoCaixa101315141921232528[[#This Row],[R$ (Valores)]]*-1,FluxoCaixa101315141921232528[[#This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IF(FluxoCaixa101315141921232528[[#This Row],[Entrada / Saída]]="Saída",FluxoCaixa101315141921232528[[#This Row],[R$ (Valores)]]*-1,FluxoCaixa101315141921232528[[#This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IF(FluxoCaixa101315141921232528[[#This Row],[Entrada / Saída]]="Saída",FluxoCaixa101315141921232528[[#This Row],[R$ (Valores)]]*-1,FluxoCaixa101315141921232528[[#This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IF(FluxoCaixa101315141921232528[[#This Row],[Entrada / Saída]]="Saída",FluxoCaixa101315141921232528[[#This Row],[R$ (Valores)]]*-1,FluxoCaixa101315141921232528[[#This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IF(FluxoCaixa101315141921232528[[#This Row],[Entrada / Saída]]="Saída",FluxoCaixa101315141921232528[[#This Row],[R$ (Valores)]]*-1,FluxoCaixa101315141921232528[[#This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IF(FluxoCaixa101315141921232528[[#This Row],[Entrada / Saída]]="Saída",FluxoCaixa101315141921232528[[#This Row],[R$ (Valores)]]*-1,FluxoCaixa101315141921232528[[#This Row],[R$ (Valores)]])</f>
        <v>0</v>
      </c>
    </row>
    <row r="1450" spans="2:12">
      <c r="B1450" s="42"/>
      <c r="C1450" s="42"/>
      <c r="D1450" s="4"/>
      <c r="I1450" s="96"/>
      <c r="K1450" s="53"/>
      <c r="L1450" s="53">
        <f>IF(FluxoCaixa101315141921232528[[#This Row],[Entrada / Saída]]="Saída",FluxoCaixa101315141921232528[[#This Row],[R$ (Valores)]]*-1,FluxoCaixa101315141921232528[[#This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IF(FluxoCaixa101315141921232528[[#This Row],[Entrada / Saída]]="Saída",FluxoCaixa101315141921232528[[#This Row],[R$ (Valores)]]*-1,FluxoCaixa101315141921232528[[#This Row],[R$ (Valores)]])</f>
        <v>0</v>
      </c>
    </row>
    <row r="1452" spans="2:12">
      <c r="B1452" s="42"/>
      <c r="C1452" s="42"/>
      <c r="D1452" s="4"/>
      <c r="I1452" s="96"/>
      <c r="K1452" s="53"/>
      <c r="L1452" s="5">
        <f>IF(FluxoCaixa101315141921232528[[#This Row],[Entrada / Saída]]="Saída",FluxoCaixa101315141921232528[[#This Row],[R$ (Valores)]]*-1,FluxoCaixa101315141921232528[[#This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IF(FluxoCaixa101315141921232528[[#This Row],[Entrada / Saída]]="Saída",FluxoCaixa101315141921232528[[#This Row],[R$ (Valores)]]*-1,FluxoCaixa101315141921232528[[#This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IF(FluxoCaixa101315141921232528[[#This Row],[Entrada / Saída]]="Saída",FluxoCaixa101315141921232528[[#This Row],[R$ (Valores)]]*-1,FluxoCaixa101315141921232528[[#This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IF(FluxoCaixa101315141921232528[[#This Row],[Entrada / Saída]]="Saída",FluxoCaixa101315141921232528[[#This Row],[R$ (Valores)]]*-1,FluxoCaixa101315141921232528[[#This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IF(FluxoCaixa101315141921232528[[#This Row],[Entrada / Saída]]="Saída",FluxoCaixa101315141921232528[[#This Row],[R$ (Valores)]]*-1,FluxoCaixa101315141921232528[[#This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IF(FluxoCaixa101315141921232528[[#This Row],[Entrada / Saída]]="Saída",FluxoCaixa101315141921232528[[#This Row],[R$ (Valores)]]*-1,FluxoCaixa101315141921232528[[#This Row],[R$ (Valores)]])</f>
        <v>0</v>
      </c>
    </row>
    <row r="1458" spans="2:12">
      <c r="B1458" s="42"/>
      <c r="C1458" s="42"/>
      <c r="D1458" s="4"/>
      <c r="I1458" s="96"/>
      <c r="K1458" s="53"/>
      <c r="L1458" s="53">
        <f>IF(FluxoCaixa101315141921232528[[#This Row],[Entrada / Saída]]="Saída",FluxoCaixa101315141921232528[[#This Row],[R$ (Valores)]]*-1,FluxoCaixa101315141921232528[[#This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IF(FluxoCaixa101315141921232528[[#This Row],[Entrada / Saída]]="Saída",FluxoCaixa101315141921232528[[#This Row],[R$ (Valores)]]*-1,FluxoCaixa101315141921232528[[#This Row],[R$ (Valores)]])</f>
        <v>0</v>
      </c>
    </row>
    <row r="1460" spans="2:12">
      <c r="B1460" s="42"/>
      <c r="C1460" s="42"/>
      <c r="D1460" s="4"/>
      <c r="I1460" s="96"/>
      <c r="K1460" s="53"/>
      <c r="L1460" s="5">
        <f>IF(FluxoCaixa101315141921232528[[#This Row],[Entrada / Saída]]="Saída",FluxoCaixa101315141921232528[[#This Row],[R$ (Valores)]]*-1,FluxoCaixa101315141921232528[[#This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IF(FluxoCaixa101315141921232528[[#This Row],[Entrada / Saída]]="Saída",FluxoCaixa101315141921232528[[#This Row],[R$ (Valores)]]*-1,FluxoCaixa101315141921232528[[#This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IF(FluxoCaixa101315141921232528[[#This Row],[Entrada / Saída]]="Saída",FluxoCaixa101315141921232528[[#This Row],[R$ (Valores)]]*-1,FluxoCaixa101315141921232528[[#This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IF(FluxoCaixa101315141921232528[[#This Row],[Entrada / Saída]]="Saída",FluxoCaixa101315141921232528[[#This Row],[R$ (Valores)]]*-1,FluxoCaixa101315141921232528[[#This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IF(FluxoCaixa101315141921232528[[#This Row],[Entrada / Saída]]="Saída",FluxoCaixa101315141921232528[[#This Row],[R$ (Valores)]]*-1,FluxoCaixa101315141921232528[[#This Row],[R$ (Valores)]])</f>
        <v>0</v>
      </c>
    </row>
    <row r="1465" spans="2:12">
      <c r="B1465" s="42"/>
      <c r="C1465" s="42"/>
      <c r="D1465" s="4"/>
      <c r="I1465" s="96"/>
      <c r="K1465" s="53"/>
      <c r="L1465" s="53">
        <f>IF(FluxoCaixa101315141921232528[[#This Row],[Entrada / Saída]]="Saída",FluxoCaixa101315141921232528[[#This Row],[R$ (Valores)]]*-1,FluxoCaixa101315141921232528[[#This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IF(FluxoCaixa101315141921232528[[#This Row],[Entrada / Saída]]="Saída",FluxoCaixa101315141921232528[[#This Row],[R$ (Valores)]]*-1,FluxoCaixa101315141921232528[[#This Row],[R$ (Valores)]])</f>
        <v>0</v>
      </c>
    </row>
    <row r="1467" spans="2:12">
      <c r="B1467" s="42"/>
      <c r="C1467" s="42"/>
      <c r="D1467" s="4"/>
      <c r="I1467" s="96"/>
      <c r="K1467" s="53"/>
      <c r="L1467" s="5">
        <f>IF(FluxoCaixa101315141921232528[[#This Row],[Entrada / Saída]]="Saída",FluxoCaixa101315141921232528[[#This Row],[R$ (Valores)]]*-1,FluxoCaixa101315141921232528[[#This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IF(FluxoCaixa101315141921232528[[#This Row],[Entrada / Saída]]="Saída",FluxoCaixa101315141921232528[[#This Row],[R$ (Valores)]]*-1,FluxoCaixa101315141921232528[[#This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IF(FluxoCaixa101315141921232528[[#This Row],[Entrada / Saída]]="Saída",FluxoCaixa101315141921232528[[#This Row],[R$ (Valores)]]*-1,FluxoCaixa101315141921232528[[#This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IF(FluxoCaixa101315141921232528[[#This Row],[Entrada / Saída]]="Saída",FluxoCaixa101315141921232528[[#This Row],[R$ (Valores)]]*-1,FluxoCaixa101315141921232528[[#This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IF(FluxoCaixa101315141921232528[[#This Row],[Entrada / Saída]]="Saída",FluxoCaixa101315141921232528[[#This Row],[R$ (Valores)]]*-1,FluxoCaixa101315141921232528[[#This Row],[R$ (Valores)]])</f>
        <v>0</v>
      </c>
    </row>
    <row r="1472" spans="2:12">
      <c r="B1472" s="42"/>
      <c r="C1472" s="42"/>
      <c r="D1472" s="4"/>
      <c r="I1472" s="96"/>
      <c r="K1472" s="53"/>
      <c r="L1472" s="53">
        <f>IF(FluxoCaixa101315141921232528[[#This Row],[Entrada / Saída]]="Saída",FluxoCaixa101315141921232528[[#This Row],[R$ (Valores)]]*-1,FluxoCaixa101315141921232528[[#This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IF(FluxoCaixa101315141921232528[[#This Row],[Entrada / Saída]]="Saída",FluxoCaixa101315141921232528[[#This Row],[R$ (Valores)]]*-1,FluxoCaixa101315141921232528[[#This Row],[R$ (Valores)]])</f>
        <v>0</v>
      </c>
    </row>
    <row r="1474" spans="2:12">
      <c r="B1474" s="42"/>
      <c r="C1474" s="42"/>
      <c r="D1474" s="4"/>
      <c r="I1474" s="96"/>
      <c r="K1474" s="53"/>
      <c r="L1474" s="5">
        <f>IF(FluxoCaixa101315141921232528[[#This Row],[Entrada / Saída]]="Saída",FluxoCaixa101315141921232528[[#This Row],[R$ (Valores)]]*-1,FluxoCaixa101315141921232528[[#This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IF(FluxoCaixa101315141921232528[[#This Row],[Entrada / Saída]]="Saída",FluxoCaixa101315141921232528[[#This Row],[R$ (Valores)]]*-1,FluxoCaixa101315141921232528[[#This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IF(FluxoCaixa101315141921232528[[#This Row],[Entrada / Saída]]="Saída",FluxoCaixa101315141921232528[[#This Row],[R$ (Valores)]]*-1,FluxoCaixa101315141921232528[[#This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IF(FluxoCaixa101315141921232528[[#This Row],[Entrada / Saída]]="Saída",FluxoCaixa101315141921232528[[#This Row],[R$ (Valores)]]*-1,FluxoCaixa101315141921232528[[#This Row],[R$ (Valores)]])</f>
        <v>0</v>
      </c>
    </row>
    <row r="1478" spans="2:12">
      <c r="B1478" s="42"/>
      <c r="C1478" s="42"/>
      <c r="D1478" s="4"/>
      <c r="I1478" s="96"/>
      <c r="K1478" s="53"/>
      <c r="L1478" s="53">
        <f>IF(FluxoCaixa101315141921232528[[#This Row],[Entrada / Saída]]="Saída",FluxoCaixa101315141921232528[[#This Row],[R$ (Valores)]]*-1,FluxoCaixa101315141921232528[[#This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IF(FluxoCaixa101315141921232528[[#This Row],[Entrada / Saída]]="Saída",FluxoCaixa101315141921232528[[#This Row],[R$ (Valores)]]*-1,FluxoCaixa101315141921232528[[#This Row],[R$ (Valores)]])</f>
        <v>0</v>
      </c>
    </row>
    <row r="1480" spans="2:12">
      <c r="B1480" s="42"/>
      <c r="C1480" s="42"/>
      <c r="D1480" s="4"/>
      <c r="I1480" s="96"/>
      <c r="K1480" s="53"/>
      <c r="L1480" s="5">
        <f>IF(FluxoCaixa101315141921232528[[#This Row],[Entrada / Saída]]="Saída",FluxoCaixa101315141921232528[[#This Row],[R$ (Valores)]]*-1,FluxoCaixa101315141921232528[[#This Row],[R$ (Valores)]])</f>
        <v>0</v>
      </c>
    </row>
    <row r="1481" spans="2:12">
      <c r="B1481" s="42"/>
      <c r="C1481" s="42"/>
      <c r="D1481" s="4"/>
      <c r="I1481" s="96"/>
      <c r="K1481" s="53"/>
      <c r="L1481" s="53">
        <f>IF(FluxoCaixa101315141921232528[[#This Row],[Entrada / Saída]]="Saída",FluxoCaixa101315141921232528[[#This Row],[R$ (Valores)]]*-1,FluxoCaixa101315141921232528[[#This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IF(FluxoCaixa101315141921232528[[#This Row],[Entrada / Saída]]="Saída",FluxoCaixa101315141921232528[[#This Row],[R$ (Valores)]]*-1,FluxoCaixa101315141921232528[[#This Row],[R$ (Valores)]])</f>
        <v>0</v>
      </c>
    </row>
    <row r="1483" spans="2:12">
      <c r="B1483" s="42"/>
      <c r="C1483" s="42"/>
      <c r="D1483" s="4"/>
      <c r="I1483" s="96"/>
      <c r="K1483" s="53"/>
      <c r="L1483" s="5">
        <f>IF(FluxoCaixa101315141921232528[[#This Row],[Entrada / Saída]]="Saída",FluxoCaixa101315141921232528[[#This Row],[R$ (Valores)]]*-1,FluxoCaixa101315141921232528[[#This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IF(FluxoCaixa101315141921232528[[#This Row],[Entrada / Saída]]="Saída",FluxoCaixa101315141921232528[[#This Row],[R$ (Valores)]]*-1,FluxoCaixa101315141921232528[[#This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IF(FluxoCaixa101315141921232528[[#This Row],[Entrada / Saída]]="Saída",FluxoCaixa101315141921232528[[#This Row],[R$ (Valores)]]*-1,FluxoCaixa101315141921232528[[#This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IF(FluxoCaixa101315141921232528[[#This Row],[Entrada / Saída]]="Saída",FluxoCaixa101315141921232528[[#This Row],[R$ (Valores)]]*-1,FluxoCaixa101315141921232528[[#This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IF(FluxoCaixa101315141921232528[[#This Row],[Entrada / Saída]]="Saída",FluxoCaixa101315141921232528[[#This Row],[R$ (Valores)]]*-1,FluxoCaixa101315141921232528[[#This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IF(FluxoCaixa101315141921232528[[#This Row],[Entrada / Saída]]="Saída",FluxoCaixa101315141921232528[[#This Row],[R$ (Valores)]]*-1,FluxoCaixa101315141921232528[[#This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IF(FluxoCaixa101315141921232528[[#This Row],[Entrada / Saída]]="Saída",FluxoCaixa101315141921232528[[#This Row],[R$ (Valores)]]*-1,FluxoCaixa101315141921232528[[#This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IF(FluxoCaixa101315141921232528[[#This Row],[Entrada / Saída]]="Saída",FluxoCaixa101315141921232528[[#This Row],[R$ (Valores)]]*-1,FluxoCaixa101315141921232528[[#This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IF(FluxoCaixa101315141921232528[[#This Row],[Entrada / Saída]]="Saída",FluxoCaixa101315141921232528[[#This Row],[R$ (Valores)]]*-1,FluxoCaixa101315141921232528[[#This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IF(FluxoCaixa101315141921232528[[#This Row],[Entrada / Saída]]="Saída",FluxoCaixa101315141921232528[[#This Row],[R$ (Valores)]]*-1,FluxoCaixa101315141921232528[[#This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IF(FluxoCaixa101315141921232528[[#This Row],[Entrada / Saída]]="Saída",FluxoCaixa101315141921232528[[#This Row],[R$ (Valores)]]*-1,FluxoCaixa101315141921232528[[#This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IF(FluxoCaixa101315141921232528[[#This Row],[Entrada / Saída]]="Saída",FluxoCaixa101315141921232528[[#This Row],[R$ (Valores)]]*-1,FluxoCaixa101315141921232528[[#This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IF(FluxoCaixa101315141921232528[[#This Row],[Entrada / Saída]]="Saída",FluxoCaixa101315141921232528[[#This Row],[R$ (Valores)]]*-1,FluxoCaixa101315141921232528[[#This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IF(FluxoCaixa101315141921232528[[#This Row],[Entrada / Saída]]="Saída",FluxoCaixa101315141921232528[[#This Row],[R$ (Valores)]]*-1,FluxoCaixa101315141921232528[[#This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IF(FluxoCaixa101315141921232528[[#This Row],[Entrada / Saída]]="Saída",FluxoCaixa101315141921232528[[#This Row],[R$ (Valores)]]*-1,FluxoCaixa101315141921232528[[#This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IF(FluxoCaixa101315141921232528[[#This Row],[Entrada / Saída]]="Saída",FluxoCaixa101315141921232528[[#This Row],[R$ (Valores)]]*-1,FluxoCaixa101315141921232528[[#This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IF(FluxoCaixa101315141921232528[[#This Row],[Entrada / Saída]]="Saída",FluxoCaixa101315141921232528[[#This Row],[R$ (Valores)]]*-1,FluxoCaixa101315141921232528[[#This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IF(FluxoCaixa101315141921232528[[#This Row],[Entrada / Saída]]="Saída",FluxoCaixa101315141921232528[[#This Row],[R$ (Valores)]]*-1,FluxoCaixa101315141921232528[[#This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IF(FluxoCaixa101315141921232528[[#This Row],[Entrada / Saída]]="Saída",FluxoCaixa101315141921232528[[#This Row],[R$ (Valores)]]*-1,FluxoCaixa101315141921232528[[#This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IF(FluxoCaixa101315141921232528[[#This Row],[Entrada / Saída]]="Saída",FluxoCaixa101315141921232528[[#This Row],[R$ (Valores)]]*-1,FluxoCaixa101315141921232528[[#This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IF(FluxoCaixa101315141921232528[[#This Row],[Entrada / Saída]]="Saída",FluxoCaixa101315141921232528[[#This Row],[R$ (Valores)]]*-1,FluxoCaixa101315141921232528[[#This Row],[R$ (Valores)]])</f>
        <v>0</v>
      </c>
    </row>
    <row r="1504" spans="2:12">
      <c r="B1504" s="42"/>
      <c r="C1504" s="42"/>
      <c r="D1504" s="4"/>
      <c r="I1504" s="96"/>
      <c r="K1504" s="53"/>
      <c r="L1504" s="53">
        <f>IF(FluxoCaixa101315141921232528[[#This Row],[Entrada / Saída]]="Saída",FluxoCaixa101315141921232528[[#This Row],[R$ (Valores)]]*-1,FluxoCaixa101315141921232528[[#This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IF(FluxoCaixa101315141921232528[[#This Row],[Entrada / Saída]]="Saída",FluxoCaixa101315141921232528[[#This Row],[R$ (Valores)]]*-1,FluxoCaixa101315141921232528[[#This Row],[R$ (Valores)]])</f>
        <v>0</v>
      </c>
    </row>
    <row r="1506" spans="2:12">
      <c r="B1506" s="42"/>
      <c r="C1506" s="42"/>
      <c r="D1506" s="4"/>
      <c r="I1506" s="96"/>
      <c r="K1506" s="53"/>
      <c r="L1506" s="5">
        <f>IF(FluxoCaixa101315141921232528[[#This Row],[Entrada / Saída]]="Saída",FluxoCaixa101315141921232528[[#This Row],[R$ (Valores)]]*-1,FluxoCaixa101315141921232528[[#This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IF(FluxoCaixa101315141921232528[[#This Row],[Entrada / Saída]]="Saída",FluxoCaixa101315141921232528[[#This Row],[R$ (Valores)]]*-1,FluxoCaixa101315141921232528[[#This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IF(FluxoCaixa101315141921232528[[#This Row],[Entrada / Saída]]="Saída",FluxoCaixa101315141921232528[[#This Row],[R$ (Valores)]]*-1,FluxoCaixa101315141921232528[[#This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IF(FluxoCaixa101315141921232528[[#This Row],[Entrada / Saída]]="Saída",FluxoCaixa101315141921232528[[#This Row],[R$ (Valores)]]*-1,FluxoCaixa101315141921232528[[#This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IF(FluxoCaixa101315141921232528[[#This Row],[Entrada / Saída]]="Saída",FluxoCaixa101315141921232528[[#This Row],[R$ (Valores)]]*-1,FluxoCaixa101315141921232528[[#This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IF(FluxoCaixa101315141921232528[[#This Row],[Entrada / Saída]]="Saída",FluxoCaixa101315141921232528[[#This Row],[R$ (Valores)]]*-1,FluxoCaixa101315141921232528[[#This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IF(FluxoCaixa101315141921232528[[#This Row],[Entrada / Saída]]="Saída",FluxoCaixa101315141921232528[[#This Row],[R$ (Valores)]]*-1,FluxoCaixa101315141921232528[[#This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IF(FluxoCaixa101315141921232528[[#This Row],[Entrada / Saída]]="Saída",FluxoCaixa101315141921232528[[#This Row],[R$ (Valores)]]*-1,FluxoCaixa101315141921232528[[#This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IF(FluxoCaixa101315141921232528[[#This Row],[Entrada / Saída]]="Saída",FluxoCaixa101315141921232528[[#This Row],[R$ (Valores)]]*-1,FluxoCaixa101315141921232528[[#This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IF(FluxoCaixa101315141921232528[[#This Row],[Entrada / Saída]]="Saída",FluxoCaixa101315141921232528[[#This Row],[R$ (Valores)]]*-1,FluxoCaixa101315141921232528[[#This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IF(FluxoCaixa101315141921232528[[#This Row],[Entrada / Saída]]="Saída",FluxoCaixa101315141921232528[[#This Row],[R$ (Valores)]]*-1,FluxoCaixa101315141921232528[[#This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IF(FluxoCaixa101315141921232528[[#This Row],[Entrada / Saída]]="Saída",FluxoCaixa101315141921232528[[#This Row],[R$ (Valores)]]*-1,FluxoCaixa101315141921232528[[#This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IF(FluxoCaixa101315141921232528[[#This Row],[Entrada / Saída]]="Saída",FluxoCaixa101315141921232528[[#This Row],[R$ (Valores)]]*-1,FluxoCaixa101315141921232528[[#This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IF(FluxoCaixa101315141921232528[[#This Row],[Entrada / Saída]]="Saída",FluxoCaixa101315141921232528[[#This Row],[R$ (Valores)]]*-1,FluxoCaixa101315141921232528[[#This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IF(FluxoCaixa101315141921232528[[#This Row],[Entrada / Saída]]="Saída",FluxoCaixa101315141921232528[[#This Row],[R$ (Valores)]]*-1,FluxoCaixa101315141921232528[[#This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IF(FluxoCaixa101315141921232528[[#This Row],[Entrada / Saída]]="Saída",FluxoCaixa101315141921232528[[#This Row],[R$ (Valores)]]*-1,FluxoCaixa101315141921232528[[#This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IF(FluxoCaixa101315141921232528[[#This Row],[Entrada / Saída]]="Saída",FluxoCaixa101315141921232528[[#This Row],[R$ (Valores)]]*-1,FluxoCaixa101315141921232528[[#This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IF(FluxoCaixa101315141921232528[[#This Row],[Entrada / Saída]]="Saída",FluxoCaixa101315141921232528[[#This Row],[R$ (Valores)]]*-1,FluxoCaixa101315141921232528[[#This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IF(FluxoCaixa101315141921232528[[#This Row],[Entrada / Saída]]="Saída",FluxoCaixa101315141921232528[[#This Row],[R$ (Valores)]]*-1,FluxoCaixa101315141921232528[[#This Row],[R$ (Valores)]])</f>
        <v>0</v>
      </c>
    </row>
    <row r="1525" spans="2:12">
      <c r="B1525" s="42"/>
      <c r="C1525" s="42"/>
      <c r="D1525" s="4"/>
      <c r="I1525" s="96"/>
      <c r="K1525" s="53"/>
      <c r="L1525" s="53">
        <f>IF(FluxoCaixa101315141921232528[[#This Row],[Entrada / Saída]]="Saída",FluxoCaixa101315141921232528[[#This Row],[R$ (Valores)]]*-1,FluxoCaixa101315141921232528[[#This Row],[R$ (Valores)]])</f>
        <v>0</v>
      </c>
    </row>
    <row r="1526" spans="2:12">
      <c r="B1526" s="42"/>
      <c r="C1526" s="42"/>
      <c r="D1526" s="4"/>
      <c r="I1526" s="96"/>
      <c r="K1526" s="53"/>
      <c r="L1526" s="53">
        <f>IF(FluxoCaixa101315141921232528[[#This Row],[Entrada / Saída]]="Saída",FluxoCaixa101315141921232528[[#This Row],[R$ (Valores)]]*-1,FluxoCaixa101315141921232528[[#This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IF(FluxoCaixa101315141921232528[[#This Row],[Entrada / Saída]]="Saída",FluxoCaixa101315141921232528[[#This Row],[R$ (Valores)]]*-1,FluxoCaixa101315141921232528[[#This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IF(FluxoCaixa101315141921232528[[#This Row],[Entrada / Saída]]="Saída",FluxoCaixa101315141921232528[[#This Row],[R$ (Valores)]]*-1,FluxoCaixa101315141921232528[[#This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IF(FluxoCaixa101315141921232528[[#This Row],[Entrada / Saída]]="Saída",FluxoCaixa101315141921232528[[#This Row],[R$ (Valores)]]*-1,FluxoCaixa101315141921232528[[#This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IF(FluxoCaixa101315141921232528[[#This Row],[Entrada / Saída]]="Saída",FluxoCaixa101315141921232528[[#This Row],[R$ (Valores)]]*-1,FluxoCaixa101315141921232528[[#This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IF(FluxoCaixa101315141921232528[[#This Row],[Entrada / Saída]]="Saída",FluxoCaixa101315141921232528[[#This Row],[R$ (Valores)]]*-1,FluxoCaixa101315141921232528[[#This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IF(FluxoCaixa101315141921232528[[#This Row],[Entrada / Saída]]="Saída",FluxoCaixa101315141921232528[[#This Row],[R$ (Valores)]]*-1,FluxoCaixa101315141921232528[[#This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IF(FluxoCaixa101315141921232528[[#This Row],[Entrada / Saída]]="Saída",FluxoCaixa101315141921232528[[#This Row],[R$ (Valores)]]*-1,FluxoCaixa101315141921232528[[#This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IF(FluxoCaixa101315141921232528[[#This Row],[Entrada / Saída]]="Saída",FluxoCaixa101315141921232528[[#This Row],[R$ (Valores)]]*-1,FluxoCaixa101315141921232528[[#This Row],[R$ (Valores)]])</f>
        <v>0</v>
      </c>
    </row>
    <row r="1535" spans="2:12">
      <c r="B1535" s="42"/>
      <c r="C1535" s="42"/>
      <c r="D1535" s="4"/>
      <c r="H1535" s="57"/>
      <c r="I1535" s="96"/>
      <c r="K1535" s="53"/>
      <c r="L1535" s="53">
        <f>IF(FluxoCaixa101315141921232528[[#This Row],[Entrada / Saída]]="Saída",FluxoCaixa101315141921232528[[#This Row],[R$ (Valores)]]*-1,FluxoCaixa101315141921232528[[#This Row],[R$ (Valores)]])</f>
        <v>0</v>
      </c>
    </row>
    <row r="1536" spans="2:12">
      <c r="B1536" s="42"/>
      <c r="C1536" s="42"/>
      <c r="D1536" s="4"/>
      <c r="H1536" s="57"/>
      <c r="I1536" s="96"/>
      <c r="K1536" s="53"/>
      <c r="L1536" s="53">
        <f>IF(FluxoCaixa101315141921232528[[#This Row],[Entrada / Saída]]="Saída",FluxoCaixa101315141921232528[[#This Row],[R$ (Valores)]]*-1,FluxoCaixa101315141921232528[[#This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IF(FluxoCaixa101315141921232528[[#This Row],[Entrada / Saída]]="Saída",FluxoCaixa101315141921232528[[#This Row],[R$ (Valores)]]*-1,FluxoCaixa101315141921232528[[#This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IF(FluxoCaixa101315141921232528[[#This Row],[Entrada / Saída]]="Saída",FluxoCaixa101315141921232528[[#This Row],[R$ (Valores)]]*-1,FluxoCaixa101315141921232528[[#This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IF(FluxoCaixa101315141921232528[[#This Row],[Entrada / Saída]]="Saída",FluxoCaixa101315141921232528[[#This Row],[R$ (Valores)]]*-1,FluxoCaixa101315141921232528[[#This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IF(FluxoCaixa101315141921232528[[#This Row],[Entrada / Saída]]="Saída",FluxoCaixa101315141921232528[[#This Row],[R$ (Valores)]]*-1,FluxoCaixa101315141921232528[[#This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IF(FluxoCaixa101315141921232528[[#This Row],[Entrada / Saída]]="Saída",FluxoCaixa101315141921232528[[#This Row],[R$ (Valores)]]*-1,FluxoCaixa101315141921232528[[#This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">
        <f>IF(FluxoCaixa101315141921232528[[#This Row],[Entrada / Saída]]="Saída",FluxoCaixa101315141921232528[[#This Row],[R$ (Valores)]]*-1,FluxoCaixa101315141921232528[[#This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">
        <f>IF(FluxoCaixa101315141921232528[[#This Row],[Entrada / Saída]]="Saída",FluxoCaixa101315141921232528[[#This Row],[R$ (Valores)]]*-1,FluxoCaixa101315141921232528[[#This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IF(FluxoCaixa101315141921232528[[#This Row],[Entrada / Saída]]="Saída",FluxoCaixa101315141921232528[[#This Row],[R$ (Valores)]]*-1,FluxoCaixa101315141921232528[[#This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IF(FluxoCaixa101315141921232528[[#This Row],[Entrada / Saída]]="Saída",FluxoCaixa101315141921232528[[#This Row],[R$ (Valores)]]*-1,FluxoCaixa101315141921232528[[#This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3">
        <f>IF(FluxoCaixa101315141921232528[[#This Row],[Entrada / Saída]]="Saída",FluxoCaixa101315141921232528[[#This Row],[R$ (Valores)]]*-1,FluxoCaixa101315141921232528[[#This Row],[R$ (Valores)]])</f>
        <v>0</v>
      </c>
    </row>
    <row r="1547" spans="2:12">
      <c r="B1547" s="42"/>
      <c r="C1547" s="42"/>
      <c r="D1547" s="4"/>
      <c r="I1547" s="96"/>
      <c r="K1547" s="53"/>
      <c r="L1547" s="5">
        <f>IF(FluxoCaixa101315141921232528[[#This Row],[Entrada / Saída]]="Saída",FluxoCaixa101315141921232528[[#This Row],[R$ (Valores)]]*-1,FluxoCaixa101315141921232528[[#This Row],[R$ (Valores)]])</f>
        <v>0</v>
      </c>
    </row>
    <row r="1548" spans="2:12">
      <c r="B1548" s="42"/>
      <c r="C1548" s="42"/>
      <c r="D1548" s="4"/>
      <c r="I1548" s="96"/>
      <c r="K1548" s="53"/>
      <c r="L1548" s="5">
        <f>IF(FluxoCaixa101315141921232528[[#This Row],[Entrada / Saída]]="Saída",FluxoCaixa101315141921232528[[#This Row],[R$ (Valores)]]*-1,FluxoCaixa101315141921232528[[#This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IF(FluxoCaixa101315141921232528[[#This Row],[Entrada / Saída]]="Saída",FluxoCaixa101315141921232528[[#This Row],[R$ (Valores)]]*-1,FluxoCaixa101315141921232528[[#This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IF(FluxoCaixa101315141921232528[[#This Row],[Entrada / Saída]]="Saída",FluxoCaixa101315141921232528[[#This Row],[R$ (Valores)]]*-1,FluxoCaixa101315141921232528[[#This Row],[R$ (Valores)]])</f>
        <v>0</v>
      </c>
    </row>
    <row r="1551" spans="2:12">
      <c r="B1551" s="42"/>
      <c r="C1551" s="42"/>
      <c r="D1551" s="4"/>
      <c r="I1551" s="96"/>
      <c r="K1551" s="53"/>
      <c r="L1551" s="53">
        <f>IF(FluxoCaixa101315141921232528[[#This Row],[Entrada / Saída]]="Saída",FluxoCaixa101315141921232528[[#This Row],[R$ (Valores)]]*-1,FluxoCaixa101315141921232528[[#This Row],[R$ (Valores)]])</f>
        <v>0</v>
      </c>
    </row>
    <row r="1552" spans="2:12">
      <c r="B1552" s="42"/>
      <c r="C1552" s="42"/>
      <c r="D1552" s="4"/>
      <c r="I1552" s="96"/>
      <c r="K1552" s="53"/>
      <c r="L1552" s="53">
        <f>IF(FluxoCaixa101315141921232528[[#This Row],[Entrada / Saída]]="Saída",FluxoCaixa101315141921232528[[#This Row],[R$ (Valores)]]*-1,FluxoCaixa101315141921232528[[#This Row],[R$ (Valores)]])</f>
        <v>0</v>
      </c>
    </row>
    <row r="1553" spans="2:12">
      <c r="B1553" s="42"/>
      <c r="C1553" s="42"/>
      <c r="D1553" s="4"/>
      <c r="I1553" s="96"/>
      <c r="K1553" s="53"/>
      <c r="L1553" s="5">
        <f>IF(FluxoCaixa101315141921232528[[#This Row],[Entrada / Saída]]="Saída",FluxoCaixa101315141921232528[[#This Row],[R$ (Valores)]]*-1,FluxoCaixa101315141921232528[[#This Row],[R$ (Valores)]])</f>
        <v>0</v>
      </c>
    </row>
    <row r="1554" spans="2:12">
      <c r="B1554" s="42"/>
      <c r="C1554" s="42"/>
      <c r="D1554" s="4"/>
      <c r="I1554" s="96"/>
      <c r="K1554" s="53"/>
      <c r="L1554" s="5">
        <f>IF(FluxoCaixa101315141921232528[[#This Row],[Entrada / Saída]]="Saída",FluxoCaixa101315141921232528[[#This Row],[R$ (Valores)]]*-1,FluxoCaixa101315141921232528[[#This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IF(FluxoCaixa101315141921232528[[#This Row],[Entrada / Saída]]="Saída",FluxoCaixa101315141921232528[[#This Row],[R$ (Valores)]]*-1,FluxoCaixa101315141921232528[[#This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IF(FluxoCaixa101315141921232528[[#This Row],[Entrada / Saída]]="Saída",FluxoCaixa101315141921232528[[#This Row],[R$ (Valores)]]*-1,FluxoCaixa101315141921232528[[#This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IF(FluxoCaixa101315141921232528[[#This Row],[Entrada / Saída]]="Saída",FluxoCaixa101315141921232528[[#This Row],[R$ (Valores)]]*-1,FluxoCaixa101315141921232528[[#This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IF(FluxoCaixa101315141921232528[[#This Row],[Entrada / Saída]]="Saída",FluxoCaixa101315141921232528[[#This Row],[R$ (Valores)]]*-1,FluxoCaixa101315141921232528[[#This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IF(FluxoCaixa101315141921232528[[#This Row],[Entrada / Saída]]="Saída",FluxoCaixa101315141921232528[[#This Row],[R$ (Valores)]]*-1,FluxoCaixa101315141921232528[[#This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IF(FluxoCaixa101315141921232528[[#This Row],[Entrada / Saída]]="Saída",FluxoCaixa101315141921232528[[#This Row],[R$ (Valores)]]*-1,FluxoCaixa101315141921232528[[#This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IF(FluxoCaixa101315141921232528[[#This Row],[Entrada / Saída]]="Saída",FluxoCaixa101315141921232528[[#This Row],[R$ (Valores)]]*-1,FluxoCaixa101315141921232528[[#This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IF(FluxoCaixa101315141921232528[[#This Row],[Entrada / Saída]]="Saída",FluxoCaixa101315141921232528[[#This Row],[R$ (Valores)]]*-1,FluxoCaixa101315141921232528[[#This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IF(FluxoCaixa101315141921232528[[#This Row],[Entrada / Saída]]="Saída",FluxoCaixa101315141921232528[[#This Row],[R$ (Valores)]]*-1,FluxoCaixa101315141921232528[[#This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IF(FluxoCaixa101315141921232528[[#This Row],[Entrada / Saída]]="Saída",FluxoCaixa101315141921232528[[#This Row],[R$ (Valores)]]*-1,FluxoCaixa101315141921232528[[#This Row],[R$ (Valores)]])</f>
        <v>0</v>
      </c>
    </row>
    <row r="1565" spans="2:12">
      <c r="B1565" s="42"/>
      <c r="C1565" s="42"/>
      <c r="D1565" s="4"/>
      <c r="I1565" s="96"/>
      <c r="K1565" s="53"/>
      <c r="L1565" s="53">
        <f>IF(FluxoCaixa101315141921232528[[#This Row],[Entrada / Saída]]="Saída",FluxoCaixa101315141921232528[[#This Row],[R$ (Valores)]]*-1,FluxoCaixa101315141921232528[[#This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IF(FluxoCaixa101315141921232528[[#This Row],[Entrada / Saída]]="Saída",FluxoCaixa101315141921232528[[#This Row],[R$ (Valores)]]*-1,FluxoCaixa101315141921232528[[#This Row],[R$ (Valores)]])</f>
        <v>0</v>
      </c>
    </row>
    <row r="1567" spans="2:12">
      <c r="B1567" s="42"/>
      <c r="C1567" s="42"/>
      <c r="D1567" s="4"/>
      <c r="I1567" s="96"/>
      <c r="K1567" s="53"/>
      <c r="L1567" s="5">
        <f>IF(FluxoCaixa101315141921232528[[#This Row],[Entrada / Saída]]="Saída",FluxoCaixa101315141921232528[[#This Row],[R$ (Valores)]]*-1,FluxoCaixa101315141921232528[[#This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IF(FluxoCaixa101315141921232528[[#This Row],[Entrada / Saída]]="Saída",FluxoCaixa101315141921232528[[#This Row],[R$ (Valores)]]*-1,FluxoCaixa101315141921232528[[#This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IF(FluxoCaixa101315141921232528[[#This Row],[Entrada / Saída]]="Saída",FluxoCaixa101315141921232528[[#This Row],[R$ (Valores)]]*-1,FluxoCaixa101315141921232528[[#This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IF(FluxoCaixa101315141921232528[[#This Row],[Entrada / Saída]]="Saída",FluxoCaixa101315141921232528[[#This Row],[R$ (Valores)]]*-1,FluxoCaixa101315141921232528[[#This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IF(FluxoCaixa101315141921232528[[#This Row],[Entrada / Saída]]="Saída",FluxoCaixa101315141921232528[[#This Row],[R$ (Valores)]]*-1,FluxoCaixa101315141921232528[[#This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IF(FluxoCaixa101315141921232528[[#This Row],[Entrada / Saída]]="Saída",FluxoCaixa101315141921232528[[#This Row],[R$ (Valores)]]*-1,FluxoCaixa101315141921232528[[#This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IF(FluxoCaixa101315141921232528[[#This Row],[Entrada / Saída]]="Saída",FluxoCaixa101315141921232528[[#This Row],[R$ (Valores)]]*-1,FluxoCaixa101315141921232528[[#This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IF(FluxoCaixa101315141921232528[[#This Row],[Entrada / Saída]]="Saída",FluxoCaixa101315141921232528[[#This Row],[R$ (Valores)]]*-1,FluxoCaixa101315141921232528[[#This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IF(FluxoCaixa101315141921232528[[#This Row],[Entrada / Saída]]="Saída",FluxoCaixa101315141921232528[[#This Row],[R$ (Valores)]]*-1,FluxoCaixa101315141921232528[[#This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IF(FluxoCaixa101315141921232528[[#This Row],[Entrada / Saída]]="Saída",FluxoCaixa101315141921232528[[#This Row],[R$ (Valores)]]*-1,FluxoCaixa101315141921232528[[#This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IF(FluxoCaixa101315141921232528[[#This Row],[Entrada / Saída]]="Saída",FluxoCaixa101315141921232528[[#This Row],[R$ (Valores)]]*-1,FluxoCaixa101315141921232528[[#This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IF(FluxoCaixa101315141921232528[[#This Row],[Entrada / Saída]]="Saída",FluxoCaixa101315141921232528[[#This Row],[R$ (Valores)]]*-1,FluxoCaixa101315141921232528[[#This Row],[R$ (Valores)]])</f>
        <v>0</v>
      </c>
    </row>
    <row r="1579" spans="2:12">
      <c r="B1579" s="42"/>
      <c r="C1579" s="42"/>
      <c r="D1579" s="4"/>
      <c r="I1579" s="96"/>
      <c r="K1579" s="53"/>
      <c r="L1579" s="53">
        <f>IF(FluxoCaixa101315141921232528[[#This Row],[Entrada / Saída]]="Saída",FluxoCaixa101315141921232528[[#This Row],[R$ (Valores)]]*-1,FluxoCaixa101315141921232528[[#This Row],[R$ (Valores)]])</f>
        <v>0</v>
      </c>
    </row>
    <row r="1580" spans="2:12">
      <c r="B1580" s="42"/>
      <c r="C1580" s="42"/>
      <c r="D1580" s="4"/>
      <c r="I1580" s="96"/>
      <c r="K1580" s="53"/>
      <c r="L1580" s="53">
        <f>IF(FluxoCaixa101315141921232528[[#This Row],[Entrada / Saída]]="Saída",FluxoCaixa101315141921232528[[#This Row],[R$ (Valores)]]*-1,FluxoCaixa101315141921232528[[#This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IF(FluxoCaixa101315141921232528[[#This Row],[Entrada / Saída]]="Saída",FluxoCaixa101315141921232528[[#This Row],[R$ (Valores)]]*-1,FluxoCaixa101315141921232528[[#This Row],[R$ (Valores)]])</f>
        <v>0</v>
      </c>
    </row>
    <row r="1582" spans="2:12">
      <c r="B1582" s="42"/>
      <c r="C1582" s="42"/>
      <c r="D1582" s="4"/>
      <c r="I1582" s="96"/>
      <c r="K1582" s="53"/>
      <c r="L1582" s="59">
        <f>IF(FluxoCaixa101315141921232528[[#This Row],[Entrada / Saída]]="Saída",FluxoCaixa101315141921232528[[#This Row],[R$ (Valores)]]*-1,FluxoCaixa101315141921232528[[#This Row],[R$ (Valores)]])</f>
        <v>0</v>
      </c>
    </row>
    <row r="1583" spans="2:12">
      <c r="B1583" s="42"/>
      <c r="C1583" s="42"/>
      <c r="L1583" s="95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H11" xr:uid="{BB96B913-ABF5-4B50-B606-0CCBD38D341E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A7DB9EE1-6DC0-480E-BEE9-30CD4D4BD2E0}">
      <formula1>INDIRECT(F11)</formula1>
    </dataValidation>
    <dataValidation type="list" allowBlank="1" showInputMessage="1" showErrorMessage="1" sqref="F11:F1582" xr:uid="{A537CFE1-12BF-4DFD-BDF2-9B7AB8741F68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F3EC20-69D4-4F99-A78D-50A0481539AA}">
          <x14:formula1>
            <xm:f>'Origem de Dados '!$F$3:$F$6</xm:f>
          </x14:formula1>
          <xm:sqref>J971:J1328 J11:J969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MAXCREDITO </vt:lpstr>
      <vt:lpstr>JUN_2026 CONFIANÇA</vt:lpstr>
      <vt:lpstr>JUL_2026 MAXCREDITO</vt:lpstr>
      <vt:lpstr>JUL_2026 CONFIANÇA </vt:lpstr>
      <vt:lpstr>JUL_2026 BRADESCO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2026-07-21T18:25:15Z</dcterms:modified>
</cp:coreProperties>
</file>