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uricioR\Documents\Pagos\MatriculaVIU\Maestria_Big_Data_Data_Science_Sep_2019\11MBIG_TFM\Datos\"/>
    </mc:Choice>
  </mc:AlternateContent>
  <bookViews>
    <workbookView xWindow="0" yWindow="0" windowWidth="20490" windowHeight="7440"/>
  </bookViews>
  <sheets>
    <sheet name="Salida" sheetId="1" r:id="rId1"/>
    <sheet name="Hoja1" sheetId="2" r:id="rId2"/>
  </sheets>
  <definedNames>
    <definedName name="_xlnm._FilterDatabase" localSheetId="1" hidden="1">Hoja1!$A$1:$C$366</definedName>
    <definedName name="_xlnm._FilterDatabase" localSheetId="0" hidden="1">Salida!$A$1:$AC$3253</definedName>
  </definedNames>
  <calcPr calcId="152511"/>
</workbook>
</file>

<file path=xl/calcChain.xml><?xml version="1.0" encoding="utf-8"?>
<calcChain xmlns="http://schemas.openxmlformats.org/spreadsheetml/2006/main">
  <c r="U3257" i="1" l="1"/>
  <c r="T3256" i="1"/>
  <c r="T3255" i="1"/>
  <c r="T3254" i="1"/>
  <c r="AD3254" i="1"/>
  <c r="AD3253" i="1"/>
  <c r="AD3252" i="1"/>
  <c r="AD3251" i="1"/>
  <c r="AD3250" i="1"/>
  <c r="AD3249" i="1"/>
  <c r="AD3248" i="1"/>
  <c r="AD3247" i="1"/>
  <c r="AD3246" i="1"/>
  <c r="AD3245" i="1"/>
  <c r="AD3244" i="1"/>
  <c r="AD3243" i="1"/>
  <c r="AD3242" i="1"/>
  <c r="AD3241" i="1"/>
  <c r="AD3240" i="1"/>
  <c r="AD3239" i="1"/>
  <c r="AD3238" i="1"/>
  <c r="AD3237" i="1"/>
  <c r="AD3236" i="1"/>
  <c r="AD3235" i="1"/>
  <c r="AD3234" i="1"/>
  <c r="AD3233" i="1"/>
  <c r="AD3232" i="1"/>
  <c r="AD3231" i="1"/>
  <c r="AD3230" i="1"/>
  <c r="AD3229" i="1"/>
  <c r="AD3228" i="1"/>
  <c r="AD3227" i="1"/>
  <c r="AD3226" i="1"/>
  <c r="AD3225" i="1"/>
  <c r="AD3224" i="1"/>
  <c r="AD3223" i="1"/>
  <c r="AD3222" i="1"/>
  <c r="AD3221" i="1"/>
  <c r="AD3220" i="1"/>
  <c r="AD3219" i="1"/>
  <c r="AD3218" i="1"/>
  <c r="AD3217" i="1"/>
  <c r="AD3216" i="1"/>
  <c r="AD3215" i="1"/>
  <c r="AD3214" i="1"/>
  <c r="AD3213" i="1"/>
  <c r="AD3212" i="1"/>
  <c r="AD3211" i="1"/>
  <c r="AD3210" i="1"/>
  <c r="AD3209" i="1"/>
  <c r="AD3208" i="1"/>
  <c r="AD3207" i="1"/>
  <c r="AD3206" i="1"/>
  <c r="AD3205" i="1"/>
  <c r="AD3204" i="1"/>
  <c r="AD3203" i="1"/>
  <c r="AD3202" i="1"/>
  <c r="AD3201" i="1"/>
  <c r="AD3200" i="1"/>
  <c r="AD3199" i="1"/>
  <c r="AD3198" i="1"/>
  <c r="AD3197" i="1"/>
  <c r="AD3196" i="1"/>
  <c r="AD3195" i="1"/>
  <c r="AD3194" i="1"/>
  <c r="AD3193" i="1"/>
  <c r="AD3192" i="1"/>
  <c r="AD3191" i="1"/>
  <c r="AD3190" i="1"/>
  <c r="AD3189" i="1"/>
  <c r="AD3188" i="1"/>
  <c r="AD3187" i="1"/>
  <c r="AD3186" i="1"/>
  <c r="AD3185" i="1"/>
  <c r="AD3184" i="1"/>
  <c r="AD3183" i="1"/>
  <c r="AD3182" i="1"/>
  <c r="AD3181" i="1"/>
  <c r="AD3180" i="1"/>
  <c r="AD3179" i="1"/>
  <c r="AD3178" i="1"/>
  <c r="AD3177" i="1"/>
  <c r="AD3176" i="1"/>
  <c r="AD3175" i="1"/>
  <c r="AD3174" i="1"/>
  <c r="AD3173" i="1"/>
  <c r="AD3172" i="1"/>
  <c r="AD3171" i="1"/>
  <c r="AD3170" i="1"/>
  <c r="AD3169" i="1"/>
  <c r="AD3168" i="1"/>
  <c r="AD3167" i="1"/>
  <c r="AD3166" i="1"/>
  <c r="AD3165" i="1"/>
  <c r="AD3164" i="1"/>
  <c r="AD3163" i="1"/>
  <c r="AD3162" i="1"/>
  <c r="AD3161" i="1"/>
  <c r="AD3160" i="1"/>
  <c r="AD3159" i="1"/>
  <c r="AD3158" i="1"/>
  <c r="AD3157" i="1"/>
  <c r="AD3156" i="1"/>
  <c r="AD3155" i="1"/>
  <c r="AD3154" i="1"/>
  <c r="AD3153" i="1"/>
  <c r="AD3152" i="1"/>
  <c r="AD3151" i="1"/>
  <c r="AD3150" i="1"/>
  <c r="AD3149" i="1"/>
  <c r="AD3148" i="1"/>
  <c r="AD3147" i="1"/>
  <c r="AD3146" i="1"/>
  <c r="AD3145" i="1"/>
  <c r="AD3144" i="1"/>
  <c r="AD3143" i="1"/>
  <c r="AD3142" i="1"/>
  <c r="AD3141" i="1"/>
  <c r="AD3140" i="1"/>
  <c r="AD3139" i="1"/>
  <c r="AD3138" i="1"/>
  <c r="AD3137" i="1"/>
  <c r="AD3136" i="1"/>
  <c r="AD3135" i="1"/>
  <c r="AD3134" i="1"/>
  <c r="AD3133" i="1"/>
  <c r="AD3132" i="1"/>
  <c r="AD3131" i="1"/>
  <c r="AD3130" i="1"/>
  <c r="AD3129" i="1"/>
  <c r="AD3128" i="1"/>
  <c r="AD3127" i="1"/>
  <c r="AD3126" i="1"/>
  <c r="AD3125" i="1"/>
  <c r="AD3124" i="1"/>
  <c r="AD3123" i="1"/>
  <c r="AD3122" i="1"/>
  <c r="AD3121" i="1"/>
  <c r="AD3120" i="1"/>
  <c r="AD3119" i="1"/>
  <c r="AD3118" i="1"/>
  <c r="AD3117" i="1"/>
  <c r="AD3116" i="1"/>
  <c r="AD3115" i="1"/>
  <c r="AD3114" i="1"/>
  <c r="AD3113" i="1"/>
  <c r="AD3112" i="1"/>
  <c r="AD3111" i="1"/>
  <c r="AD3110" i="1"/>
  <c r="AD3109" i="1"/>
  <c r="AD3108" i="1"/>
  <c r="AD3107" i="1"/>
  <c r="AD3106" i="1"/>
  <c r="AD3105" i="1"/>
  <c r="AD3104" i="1"/>
  <c r="AD3103" i="1"/>
  <c r="AD3102" i="1"/>
  <c r="AD3101" i="1"/>
  <c r="AD3100" i="1"/>
  <c r="AD3099" i="1"/>
  <c r="AD3098" i="1"/>
  <c r="AD3097" i="1"/>
  <c r="AD3096" i="1"/>
  <c r="AD3095" i="1"/>
  <c r="AD3094" i="1"/>
  <c r="AD3093" i="1"/>
  <c r="AD3092" i="1"/>
  <c r="AD3091" i="1"/>
  <c r="AD3090" i="1"/>
  <c r="AD3089" i="1"/>
  <c r="AD3088" i="1"/>
  <c r="AD3087" i="1"/>
  <c r="AD3086" i="1"/>
  <c r="AD3085" i="1"/>
  <c r="AD3084" i="1"/>
  <c r="AD3083" i="1"/>
  <c r="AD3082" i="1"/>
  <c r="AD3081" i="1"/>
  <c r="AD3080" i="1"/>
  <c r="AD3079" i="1"/>
  <c r="AD3078" i="1"/>
  <c r="AD3077" i="1"/>
  <c r="AD3076" i="1"/>
  <c r="AD3075" i="1"/>
  <c r="AD3074" i="1"/>
  <c r="AD3073" i="1"/>
  <c r="AD3072" i="1"/>
  <c r="AD3071" i="1"/>
  <c r="AD3070" i="1"/>
  <c r="AD3069" i="1"/>
  <c r="AD3068" i="1"/>
  <c r="AD3067" i="1"/>
  <c r="AD3066" i="1"/>
  <c r="AD3065" i="1"/>
  <c r="AD3064" i="1"/>
  <c r="AD3063" i="1"/>
  <c r="AD3062" i="1"/>
  <c r="AD3061" i="1"/>
  <c r="AD3060" i="1"/>
  <c r="AD3059" i="1"/>
  <c r="AD3058" i="1"/>
  <c r="AD3057" i="1"/>
  <c r="AD3056" i="1"/>
  <c r="AD3055" i="1"/>
  <c r="AD3054" i="1"/>
  <c r="AD3053" i="1"/>
  <c r="AD3052" i="1"/>
  <c r="AD3051" i="1"/>
  <c r="AD3050" i="1"/>
  <c r="AD3049" i="1"/>
  <c r="AD3048" i="1"/>
  <c r="AD3047" i="1"/>
  <c r="AD3046" i="1"/>
  <c r="AD3045" i="1"/>
  <c r="AD3044" i="1"/>
  <c r="AD3043" i="1"/>
  <c r="AD3042" i="1"/>
  <c r="AD3041" i="1"/>
  <c r="AD3040" i="1"/>
  <c r="AD3039" i="1"/>
  <c r="AD3038" i="1"/>
  <c r="AD3037" i="1"/>
  <c r="AD3036" i="1"/>
  <c r="AD3035" i="1"/>
  <c r="AD3034" i="1"/>
  <c r="AD3033" i="1"/>
  <c r="AD3032" i="1"/>
  <c r="AD3031" i="1"/>
  <c r="AD3030" i="1"/>
  <c r="AD3029" i="1"/>
  <c r="AD3028" i="1"/>
  <c r="AD3027" i="1"/>
  <c r="AD3026" i="1"/>
  <c r="AD3025" i="1"/>
  <c r="AD3024" i="1"/>
  <c r="AD3023" i="1"/>
  <c r="AD3022" i="1"/>
  <c r="AD3021" i="1"/>
  <c r="AD3020" i="1"/>
  <c r="AD3019" i="1"/>
  <c r="AD3018" i="1"/>
  <c r="AD3017" i="1"/>
  <c r="AD3016" i="1"/>
  <c r="AD3015" i="1"/>
  <c r="AD3014" i="1"/>
  <c r="AD3013" i="1"/>
  <c r="AD3012" i="1"/>
  <c r="AD3011" i="1"/>
  <c r="AD3010" i="1"/>
  <c r="AD3009" i="1"/>
  <c r="AD3008" i="1"/>
  <c r="AD3007" i="1"/>
  <c r="AD3006" i="1"/>
  <c r="AD3005" i="1"/>
  <c r="AD3004" i="1"/>
  <c r="AD3003" i="1"/>
  <c r="AD3002" i="1"/>
  <c r="AD3001" i="1"/>
  <c r="AD3000" i="1"/>
  <c r="AD2999" i="1"/>
  <c r="AD2998" i="1"/>
  <c r="AD2997" i="1"/>
  <c r="AD2996" i="1"/>
  <c r="AD2995" i="1"/>
  <c r="AD2994" i="1"/>
  <c r="AD2993" i="1"/>
  <c r="AD2992" i="1"/>
  <c r="AD2991" i="1"/>
  <c r="AD2990" i="1"/>
  <c r="AD2989" i="1"/>
  <c r="AD2988" i="1"/>
  <c r="AD2987" i="1"/>
  <c r="AD2986" i="1"/>
  <c r="AD2985" i="1"/>
  <c r="AD2984" i="1"/>
  <c r="AD2983" i="1"/>
  <c r="AD2982" i="1"/>
  <c r="AD2981" i="1"/>
  <c r="AD2980" i="1"/>
  <c r="AD2979" i="1"/>
  <c r="AD2978" i="1"/>
  <c r="AD2977" i="1"/>
  <c r="AD2976" i="1"/>
  <c r="AD2975" i="1"/>
  <c r="AD2974" i="1"/>
  <c r="AD2973" i="1"/>
  <c r="AD2972" i="1"/>
  <c r="AD2971" i="1"/>
  <c r="AD2970" i="1"/>
  <c r="AD2969" i="1"/>
  <c r="AD2968" i="1"/>
  <c r="AD2967" i="1"/>
  <c r="AD2966" i="1"/>
  <c r="AD2965" i="1"/>
  <c r="AD2964" i="1"/>
  <c r="AD2963" i="1"/>
  <c r="AD2962" i="1"/>
  <c r="AD2961" i="1"/>
  <c r="AD2960" i="1"/>
  <c r="AD2959" i="1"/>
  <c r="AD2958" i="1"/>
  <c r="AD2957" i="1"/>
  <c r="AD2956" i="1"/>
  <c r="AD2955" i="1"/>
  <c r="AD2954" i="1"/>
  <c r="AD2953" i="1"/>
  <c r="AD2952" i="1"/>
  <c r="AD2951" i="1"/>
  <c r="AD2950" i="1"/>
  <c r="AD2949" i="1"/>
  <c r="AD2948" i="1"/>
  <c r="AD2947" i="1"/>
  <c r="AD2946" i="1"/>
  <c r="AD2945" i="1"/>
  <c r="AD2944" i="1"/>
  <c r="AD2943" i="1"/>
  <c r="AD2942" i="1"/>
  <c r="AD2941" i="1"/>
  <c r="AD2940" i="1"/>
  <c r="AD2939" i="1"/>
  <c r="AD2938" i="1"/>
  <c r="AD2937" i="1"/>
  <c r="AD2936" i="1"/>
  <c r="AD2935" i="1"/>
  <c r="AD2934" i="1"/>
  <c r="AD2933" i="1"/>
  <c r="AD2932" i="1"/>
  <c r="AD2931" i="1"/>
  <c r="AD2930" i="1"/>
  <c r="AD2929" i="1"/>
  <c r="AD2928" i="1"/>
  <c r="AD2927" i="1"/>
  <c r="AD2926" i="1"/>
  <c r="AD2925" i="1"/>
  <c r="AD2924" i="1"/>
  <c r="AD2923" i="1"/>
  <c r="AD2922" i="1"/>
  <c r="AD2921" i="1"/>
  <c r="AD2920" i="1"/>
  <c r="AD2919" i="1"/>
  <c r="AD2918" i="1"/>
  <c r="AD2917" i="1"/>
  <c r="AD2916" i="1"/>
  <c r="AD2915" i="1"/>
  <c r="AD2914" i="1"/>
  <c r="AD2913" i="1"/>
  <c r="AD2912" i="1"/>
  <c r="AD2911" i="1"/>
  <c r="AD2910" i="1"/>
  <c r="AD2909" i="1"/>
  <c r="AD2908" i="1"/>
  <c r="AD2907" i="1"/>
  <c r="AD2906" i="1"/>
  <c r="AD2905" i="1"/>
  <c r="AD2904" i="1"/>
  <c r="AD2903" i="1"/>
  <c r="AD2902" i="1"/>
  <c r="AD2901" i="1"/>
  <c r="AD2900" i="1"/>
  <c r="AD2899" i="1"/>
  <c r="AD2898" i="1"/>
  <c r="AD2897" i="1"/>
  <c r="AD2896" i="1"/>
  <c r="AD2895" i="1"/>
  <c r="AD2894" i="1"/>
  <c r="AD2893" i="1"/>
  <c r="AD2892" i="1"/>
  <c r="AD2891" i="1"/>
  <c r="AD2890" i="1"/>
  <c r="AD2889" i="1"/>
  <c r="AD2888" i="1"/>
  <c r="AD2887" i="1"/>
  <c r="AD2886" i="1"/>
  <c r="AD2885" i="1"/>
  <c r="AD2884" i="1"/>
  <c r="AD2883" i="1"/>
  <c r="AD2882" i="1"/>
  <c r="AD2881" i="1"/>
  <c r="AD2880" i="1"/>
  <c r="AD2879" i="1"/>
  <c r="AD2878" i="1"/>
  <c r="AD2877" i="1"/>
  <c r="AD2876" i="1"/>
  <c r="AD2875" i="1"/>
  <c r="AD2874" i="1"/>
  <c r="AD2873" i="1"/>
  <c r="AD2872" i="1"/>
  <c r="AD2871" i="1"/>
  <c r="AD2870" i="1"/>
  <c r="AD2869" i="1"/>
  <c r="AD2868" i="1"/>
  <c r="AD2867" i="1"/>
  <c r="AD2866" i="1"/>
  <c r="AD2865" i="1"/>
  <c r="AD2864" i="1"/>
  <c r="AD2863" i="1"/>
  <c r="AD2862" i="1"/>
  <c r="AD2861" i="1"/>
  <c r="AD2860" i="1"/>
  <c r="AD2859" i="1"/>
  <c r="AD2858" i="1"/>
  <c r="AD2857" i="1"/>
  <c r="AD2856" i="1"/>
  <c r="AD2855" i="1"/>
  <c r="AD2854" i="1"/>
  <c r="AD2853" i="1"/>
  <c r="AD2852" i="1"/>
  <c r="AD2851" i="1"/>
  <c r="AD2850" i="1"/>
  <c r="AD2849" i="1"/>
  <c r="AD2848" i="1"/>
  <c r="AD2847" i="1"/>
  <c r="AD2846" i="1"/>
  <c r="AD2845" i="1"/>
  <c r="AD2844" i="1"/>
  <c r="AD2843" i="1"/>
  <c r="AD2842" i="1"/>
  <c r="AD2841" i="1"/>
  <c r="AD2840" i="1"/>
  <c r="AD2839" i="1"/>
  <c r="AD2838" i="1"/>
  <c r="AD2837" i="1"/>
  <c r="AD2836" i="1"/>
  <c r="AD2835" i="1"/>
  <c r="AD2834" i="1"/>
  <c r="AD2833" i="1"/>
  <c r="AD2832" i="1"/>
  <c r="AD2831" i="1"/>
  <c r="AD2830" i="1"/>
  <c r="AD2829" i="1"/>
  <c r="AD2828" i="1"/>
  <c r="AD2827" i="1"/>
  <c r="AD2826" i="1"/>
  <c r="AD2825" i="1"/>
  <c r="AD2824" i="1"/>
  <c r="AD2823" i="1"/>
  <c r="AD2822" i="1"/>
  <c r="AD2821" i="1"/>
  <c r="AD2820" i="1"/>
  <c r="AD2819" i="1"/>
  <c r="AD2818" i="1"/>
  <c r="AD2817" i="1"/>
  <c r="AD2816" i="1"/>
  <c r="AD2815" i="1"/>
  <c r="AD2814" i="1"/>
  <c r="AD2813" i="1"/>
  <c r="AD2812" i="1"/>
  <c r="AD2811" i="1"/>
  <c r="AD2810" i="1"/>
  <c r="AD2809" i="1"/>
  <c r="AD2808" i="1"/>
  <c r="AD2807" i="1"/>
  <c r="AD2806" i="1"/>
  <c r="AD2805" i="1"/>
  <c r="AD2804" i="1"/>
  <c r="AD2803" i="1"/>
  <c r="AD2802" i="1"/>
  <c r="AD2801" i="1"/>
  <c r="AD2800" i="1"/>
  <c r="AD2799" i="1"/>
  <c r="AD2798" i="1"/>
  <c r="AD2797" i="1"/>
  <c r="AD2796" i="1"/>
  <c r="AD2795" i="1"/>
  <c r="AD2794" i="1"/>
  <c r="AD2793" i="1"/>
  <c r="AD2792" i="1"/>
  <c r="AD2791" i="1"/>
  <c r="AD2790" i="1"/>
  <c r="AD2789" i="1"/>
  <c r="AD2788" i="1"/>
  <c r="AD2787" i="1"/>
  <c r="AD2786" i="1"/>
  <c r="AD2785" i="1"/>
  <c r="AD2784" i="1"/>
  <c r="AD2783" i="1"/>
  <c r="AD2782" i="1"/>
  <c r="AD2781" i="1"/>
  <c r="AD2780" i="1"/>
  <c r="AD2779" i="1"/>
  <c r="AD2778" i="1"/>
  <c r="AD2777" i="1"/>
  <c r="AD2776" i="1"/>
  <c r="AD2775" i="1"/>
  <c r="AD2774" i="1"/>
  <c r="AD2773" i="1"/>
  <c r="AD2772" i="1"/>
  <c r="AD2771" i="1"/>
  <c r="AD2770" i="1"/>
  <c r="AD2769" i="1"/>
  <c r="AD2768" i="1"/>
  <c r="AD2767" i="1"/>
  <c r="AD2766" i="1"/>
  <c r="AD2765" i="1"/>
  <c r="AD2764" i="1"/>
  <c r="AD2763" i="1"/>
  <c r="AD2762" i="1"/>
  <c r="AD2761" i="1"/>
  <c r="AD2760" i="1"/>
  <c r="AD2759" i="1"/>
  <c r="AD2758" i="1"/>
  <c r="AD2757" i="1"/>
  <c r="AD2756" i="1"/>
  <c r="AD2755" i="1"/>
  <c r="AD2754" i="1"/>
  <c r="AD2753" i="1"/>
  <c r="AD2752" i="1"/>
  <c r="AD2751" i="1"/>
  <c r="AD2750" i="1"/>
  <c r="AD2749" i="1"/>
  <c r="AD2748" i="1"/>
  <c r="AD2747" i="1"/>
  <c r="AD2746" i="1"/>
  <c r="AD2745" i="1"/>
  <c r="AD2744" i="1"/>
  <c r="AD2743" i="1"/>
  <c r="AD2742" i="1"/>
  <c r="AD2741" i="1"/>
  <c r="AD2740" i="1"/>
  <c r="AD2739" i="1"/>
  <c r="AD2738" i="1"/>
  <c r="AD2737" i="1"/>
  <c r="AD2736" i="1"/>
  <c r="AD2735" i="1"/>
  <c r="AD2734" i="1"/>
  <c r="AD2733" i="1"/>
  <c r="AD2732" i="1"/>
  <c r="AD2731" i="1"/>
  <c r="AD2730" i="1"/>
  <c r="AD2729" i="1"/>
  <c r="AD2728" i="1"/>
  <c r="AD2727" i="1"/>
  <c r="AD2726" i="1"/>
  <c r="AD2725" i="1"/>
  <c r="AD2724" i="1"/>
  <c r="AD2723" i="1"/>
  <c r="AD2722" i="1"/>
  <c r="AD2721" i="1"/>
  <c r="AD2720" i="1"/>
  <c r="AD2719" i="1"/>
  <c r="AD2718" i="1"/>
  <c r="AD2717" i="1"/>
  <c r="AD2716" i="1"/>
  <c r="AD2715" i="1"/>
  <c r="AD2714" i="1"/>
  <c r="AD2713" i="1"/>
  <c r="AD2712" i="1"/>
  <c r="AD2711" i="1"/>
  <c r="AD2710" i="1"/>
  <c r="AD2709" i="1"/>
  <c r="AD2708" i="1"/>
  <c r="AD2707" i="1"/>
  <c r="AD2706" i="1"/>
  <c r="AD2705" i="1"/>
  <c r="AD2704" i="1"/>
  <c r="AD2703" i="1"/>
  <c r="AD2702" i="1"/>
  <c r="AD2701" i="1"/>
  <c r="AD2700" i="1"/>
  <c r="AD2699" i="1"/>
  <c r="AD2698" i="1"/>
  <c r="AD2697" i="1"/>
  <c r="AD2696" i="1"/>
  <c r="AD2695" i="1"/>
  <c r="AD2694" i="1"/>
  <c r="AD2693" i="1"/>
  <c r="AD2692" i="1"/>
  <c r="AD2691" i="1"/>
  <c r="AD2690" i="1"/>
  <c r="AD2689" i="1"/>
  <c r="AD2688" i="1"/>
  <c r="AD2687" i="1"/>
  <c r="AD2686" i="1"/>
  <c r="AD2685" i="1"/>
  <c r="AD2684" i="1"/>
  <c r="AD2683" i="1"/>
  <c r="AD2682" i="1"/>
  <c r="AD2681" i="1"/>
  <c r="AD2680" i="1"/>
  <c r="AD2679" i="1"/>
  <c r="AD2678" i="1"/>
  <c r="AD2677" i="1"/>
  <c r="AD2676" i="1"/>
  <c r="AD2675" i="1"/>
  <c r="AD2674" i="1"/>
  <c r="AD2673" i="1"/>
  <c r="AD2672" i="1"/>
  <c r="AD2671" i="1"/>
  <c r="AD2670" i="1"/>
  <c r="AD2669" i="1"/>
  <c r="AD2668" i="1"/>
  <c r="AD2667" i="1"/>
  <c r="AD2666" i="1"/>
  <c r="AD2665" i="1"/>
  <c r="AD2664" i="1"/>
  <c r="AD2663" i="1"/>
  <c r="AD2662" i="1"/>
  <c r="AD2661" i="1"/>
  <c r="AD2660" i="1"/>
  <c r="AD2659" i="1"/>
  <c r="AD2658" i="1"/>
  <c r="AD2657" i="1"/>
  <c r="AD2656" i="1"/>
  <c r="AD2655" i="1"/>
  <c r="AD2654" i="1"/>
  <c r="AD2653" i="1"/>
  <c r="AD2652" i="1"/>
  <c r="AD2651" i="1"/>
  <c r="AD2650" i="1"/>
  <c r="AD2649" i="1"/>
  <c r="AD2648" i="1"/>
  <c r="AD2647" i="1"/>
  <c r="AD2646" i="1"/>
  <c r="AD2645" i="1"/>
  <c r="AD2644" i="1"/>
  <c r="AD2643" i="1"/>
  <c r="AD2642" i="1"/>
  <c r="AD2641" i="1"/>
  <c r="AD2640" i="1"/>
  <c r="AD2639" i="1"/>
  <c r="AD2638" i="1"/>
  <c r="AD2637" i="1"/>
  <c r="AD2636" i="1"/>
  <c r="AD2635" i="1"/>
  <c r="AD2634" i="1"/>
  <c r="AD2633" i="1"/>
  <c r="AD2632" i="1"/>
  <c r="AD2631" i="1"/>
  <c r="AD2630" i="1"/>
  <c r="AD2629" i="1"/>
  <c r="AD2628" i="1"/>
  <c r="AD2627" i="1"/>
  <c r="AD2626" i="1"/>
  <c r="AD2625" i="1"/>
  <c r="AD2624" i="1"/>
  <c r="AD2623" i="1"/>
  <c r="AD2622" i="1"/>
  <c r="AD2621" i="1"/>
  <c r="AD2620" i="1"/>
  <c r="AD2619" i="1"/>
  <c r="AD2618" i="1"/>
  <c r="AD2617" i="1"/>
  <c r="AD2616" i="1"/>
  <c r="AD2615" i="1"/>
  <c r="AD2614" i="1"/>
  <c r="AD2613" i="1"/>
  <c r="AD2612" i="1"/>
  <c r="AD2611" i="1"/>
  <c r="AD2610" i="1"/>
  <c r="AD2609" i="1"/>
  <c r="AD2608" i="1"/>
  <c r="AD2607" i="1"/>
  <c r="AD2606" i="1"/>
  <c r="AD2605" i="1"/>
  <c r="AD2604" i="1"/>
  <c r="AD2603" i="1"/>
  <c r="AD2602" i="1"/>
  <c r="AD2601" i="1"/>
  <c r="AD2600" i="1"/>
  <c r="AD2599" i="1"/>
  <c r="AD2598" i="1"/>
  <c r="AD2597" i="1"/>
  <c r="AD2596" i="1"/>
  <c r="AD2595" i="1"/>
  <c r="AD2594" i="1"/>
  <c r="AD2593" i="1"/>
  <c r="AD2592" i="1"/>
  <c r="AD2591" i="1"/>
  <c r="AD2590" i="1"/>
  <c r="AD2589" i="1"/>
  <c r="AD2588" i="1"/>
  <c r="AD2587" i="1"/>
  <c r="AD2586" i="1"/>
  <c r="AD2585" i="1"/>
  <c r="AD2584" i="1"/>
  <c r="AD2583" i="1"/>
  <c r="AD2582" i="1"/>
  <c r="AD2581" i="1"/>
  <c r="AD2580" i="1"/>
  <c r="AD2579" i="1"/>
  <c r="AD2578" i="1"/>
  <c r="AD2577" i="1"/>
  <c r="AD2576" i="1"/>
  <c r="AD2575" i="1"/>
  <c r="AD2574" i="1"/>
  <c r="AD2573" i="1"/>
  <c r="AD2572" i="1"/>
  <c r="AD2571" i="1"/>
  <c r="AD2570" i="1"/>
  <c r="AD2569" i="1"/>
  <c r="AD2568" i="1"/>
  <c r="AD2567" i="1"/>
  <c r="AD2566" i="1"/>
  <c r="AD2565" i="1"/>
  <c r="AD2564" i="1"/>
  <c r="AD2563" i="1"/>
  <c r="AD2562" i="1"/>
  <c r="AD2561" i="1"/>
  <c r="AD2560" i="1"/>
  <c r="AD2559" i="1"/>
  <c r="AD2558" i="1"/>
  <c r="AD2557" i="1"/>
  <c r="AD2556" i="1"/>
  <c r="AD2555" i="1"/>
  <c r="AD2554" i="1"/>
  <c r="AD2553" i="1"/>
  <c r="AD2552" i="1"/>
  <c r="AD2551" i="1"/>
  <c r="AD2550" i="1"/>
  <c r="AD2549" i="1"/>
  <c r="AD2548" i="1"/>
  <c r="AD2547" i="1"/>
  <c r="AD2546" i="1"/>
  <c r="AD2545" i="1"/>
  <c r="AD2544" i="1"/>
  <c r="AD2543" i="1"/>
  <c r="AD2542" i="1"/>
  <c r="AD2541" i="1"/>
  <c r="AD2540" i="1"/>
  <c r="AD2539" i="1"/>
  <c r="AD2538" i="1"/>
  <c r="AD2537" i="1"/>
  <c r="AD2536" i="1"/>
  <c r="AD2535" i="1"/>
  <c r="AD2534" i="1"/>
  <c r="AD2533" i="1"/>
  <c r="AD2532" i="1"/>
  <c r="AD2531" i="1"/>
  <c r="AD2530" i="1"/>
  <c r="AD2529" i="1"/>
  <c r="AD2528" i="1"/>
  <c r="AD2527" i="1"/>
  <c r="AD2526" i="1"/>
  <c r="AD2525" i="1"/>
  <c r="AD2524" i="1"/>
  <c r="AD2523" i="1"/>
  <c r="AD2522" i="1"/>
  <c r="AD2521" i="1"/>
  <c r="AD2520" i="1"/>
  <c r="AD2519" i="1"/>
  <c r="AD2518" i="1"/>
  <c r="AD2517" i="1"/>
  <c r="AD2516" i="1"/>
  <c r="AD2515" i="1"/>
  <c r="AD2514" i="1"/>
  <c r="AD2513" i="1"/>
  <c r="AD2512" i="1"/>
  <c r="AD2511" i="1"/>
  <c r="AD2510" i="1"/>
  <c r="AD2509" i="1"/>
  <c r="AD2508" i="1"/>
  <c r="AD2507" i="1"/>
  <c r="AD2506" i="1"/>
  <c r="AD2505" i="1"/>
  <c r="AD2504" i="1"/>
  <c r="AD2503" i="1"/>
  <c r="AD2502" i="1"/>
  <c r="AD2501" i="1"/>
  <c r="AD2500" i="1"/>
  <c r="AD2499" i="1"/>
  <c r="AD2498" i="1"/>
  <c r="AD2497" i="1"/>
  <c r="AD2496" i="1"/>
  <c r="AD2495" i="1"/>
  <c r="AD2494" i="1"/>
  <c r="AD2493" i="1"/>
  <c r="AD2492" i="1"/>
  <c r="AD2491" i="1"/>
  <c r="AD2490" i="1"/>
  <c r="AD2489" i="1"/>
  <c r="AD2488" i="1"/>
  <c r="AD2487" i="1"/>
  <c r="AD2486" i="1"/>
  <c r="AD2485" i="1"/>
  <c r="AD2484" i="1"/>
  <c r="AD2483" i="1"/>
  <c r="AD2482" i="1"/>
  <c r="AD2481" i="1"/>
  <c r="AD2480" i="1"/>
  <c r="AD2479" i="1"/>
  <c r="AD2478" i="1"/>
  <c r="AD2477" i="1"/>
  <c r="AD2476" i="1"/>
  <c r="AD2475" i="1"/>
  <c r="AD2474" i="1"/>
  <c r="AD2473" i="1"/>
  <c r="AD2472" i="1"/>
  <c r="AD2471" i="1"/>
  <c r="AD2470" i="1"/>
  <c r="AD2469" i="1"/>
  <c r="AD2468" i="1"/>
  <c r="AD2467" i="1"/>
  <c r="AD2466" i="1"/>
  <c r="AD2465" i="1"/>
  <c r="AD2464" i="1"/>
  <c r="AD2463" i="1"/>
  <c r="AD2462" i="1"/>
  <c r="AD2461" i="1"/>
  <c r="AD2460" i="1"/>
  <c r="AD2459" i="1"/>
  <c r="AD2458" i="1"/>
  <c r="AD2457" i="1"/>
  <c r="AD2456" i="1"/>
  <c r="AD2455" i="1"/>
  <c r="AD2454" i="1"/>
  <c r="AD2453" i="1"/>
  <c r="AD2452" i="1"/>
  <c r="AD2451" i="1"/>
  <c r="AD2450" i="1"/>
  <c r="AD2449" i="1"/>
  <c r="AD2448" i="1"/>
  <c r="AD2447" i="1"/>
  <c r="AD2446" i="1"/>
  <c r="AD2445" i="1"/>
  <c r="AD2444" i="1"/>
  <c r="AD2443" i="1"/>
  <c r="AD2442" i="1"/>
  <c r="AD2441" i="1"/>
  <c r="AD2440" i="1"/>
  <c r="AD2439" i="1"/>
  <c r="AD2438" i="1"/>
  <c r="AD2437" i="1"/>
  <c r="AD2436" i="1"/>
  <c r="AD2435" i="1"/>
  <c r="AD2434" i="1"/>
  <c r="AD2433" i="1"/>
  <c r="AD2432" i="1"/>
  <c r="AD2431" i="1"/>
  <c r="AD2430" i="1"/>
  <c r="AD2429" i="1"/>
  <c r="AD2428" i="1"/>
  <c r="AD2427" i="1"/>
  <c r="AD2426" i="1"/>
  <c r="AD2425" i="1"/>
  <c r="AD2424" i="1"/>
  <c r="AD2423" i="1"/>
  <c r="AD2422" i="1"/>
  <c r="AD2421" i="1"/>
  <c r="AD2420" i="1"/>
  <c r="AD2419" i="1"/>
  <c r="AD2418" i="1"/>
  <c r="AD2417" i="1"/>
  <c r="AD2416" i="1"/>
  <c r="AD2415" i="1"/>
  <c r="AD2414" i="1"/>
  <c r="AD2413" i="1"/>
  <c r="AD2412" i="1"/>
  <c r="AD2411" i="1"/>
  <c r="AD2410" i="1"/>
  <c r="AD2409" i="1"/>
  <c r="AD2408" i="1"/>
  <c r="AD2407" i="1"/>
  <c r="AD2406" i="1"/>
  <c r="AD2405" i="1"/>
  <c r="AD2404" i="1"/>
  <c r="AD2403" i="1"/>
  <c r="AD2402" i="1"/>
  <c r="AD2401" i="1"/>
  <c r="AD2400" i="1"/>
  <c r="AD2399" i="1"/>
  <c r="AD2398" i="1"/>
  <c r="AD2397" i="1"/>
  <c r="AD2396" i="1"/>
  <c r="AD2395" i="1"/>
  <c r="AD2394" i="1"/>
  <c r="AD2393" i="1"/>
  <c r="AD2392" i="1"/>
  <c r="AD2391" i="1"/>
  <c r="AD2390" i="1"/>
  <c r="AD2389" i="1"/>
  <c r="AD2388" i="1"/>
  <c r="AD2387" i="1"/>
  <c r="AD2386" i="1"/>
  <c r="AD2385" i="1"/>
  <c r="AD2384" i="1"/>
  <c r="AD2383" i="1"/>
  <c r="AD2382" i="1"/>
  <c r="AD2381" i="1"/>
  <c r="AD2380" i="1"/>
  <c r="AD2379" i="1"/>
  <c r="AD2378" i="1"/>
  <c r="AD2377" i="1"/>
  <c r="AD2376" i="1"/>
  <c r="AD2375" i="1"/>
  <c r="AD2374" i="1"/>
  <c r="AD2373" i="1"/>
  <c r="AD2372" i="1"/>
  <c r="AD2371" i="1"/>
  <c r="AD2370" i="1"/>
  <c r="AD2369" i="1"/>
  <c r="AD2368" i="1"/>
  <c r="AD2367" i="1"/>
  <c r="AD2366" i="1"/>
  <c r="AD2365" i="1"/>
  <c r="AD2364" i="1"/>
  <c r="AD2363" i="1"/>
  <c r="AD2362" i="1"/>
  <c r="AD2361" i="1"/>
  <c r="AD2360" i="1"/>
  <c r="AD2359" i="1"/>
  <c r="AD2358" i="1"/>
  <c r="AD2357" i="1"/>
  <c r="AD2356" i="1"/>
  <c r="AD2355" i="1"/>
  <c r="AD2354" i="1"/>
  <c r="AD2353" i="1"/>
  <c r="AD2352" i="1"/>
  <c r="AD2351" i="1"/>
  <c r="AD2350" i="1"/>
  <c r="AD2349" i="1"/>
  <c r="AD2348" i="1"/>
  <c r="AD2347" i="1"/>
  <c r="AD2346" i="1"/>
  <c r="AD2345" i="1"/>
  <c r="AD2344" i="1"/>
  <c r="AD2343" i="1"/>
  <c r="AD2342" i="1"/>
  <c r="AD2341" i="1"/>
  <c r="AD2340" i="1"/>
  <c r="AD2339" i="1"/>
  <c r="AD2338" i="1"/>
  <c r="AD2337" i="1"/>
  <c r="AD2336" i="1"/>
  <c r="AD2335" i="1"/>
  <c r="AD2334" i="1"/>
  <c r="AD2333" i="1"/>
  <c r="AD2332" i="1"/>
  <c r="AD2331" i="1"/>
  <c r="AD2330" i="1"/>
  <c r="AD2329" i="1"/>
  <c r="AD2328" i="1"/>
  <c r="AD2327" i="1"/>
  <c r="AD2326" i="1"/>
  <c r="AD2325" i="1"/>
  <c r="AD2324" i="1"/>
  <c r="AD2323" i="1"/>
  <c r="AD2322" i="1"/>
  <c r="AD2321" i="1"/>
  <c r="AD2320" i="1"/>
  <c r="AD2319" i="1"/>
  <c r="AD2318" i="1"/>
  <c r="AD2317" i="1"/>
  <c r="AD2316" i="1"/>
  <c r="AD2315" i="1"/>
  <c r="AD2314" i="1"/>
  <c r="AD2313" i="1"/>
  <c r="AD2312" i="1"/>
  <c r="AD2311" i="1"/>
  <c r="AD2310" i="1"/>
  <c r="AD2309" i="1"/>
  <c r="AD2308" i="1"/>
  <c r="AD2307" i="1"/>
  <c r="AD2306" i="1"/>
  <c r="AD2305" i="1"/>
  <c r="AD2304" i="1"/>
  <c r="AD2303" i="1"/>
  <c r="AD2302" i="1"/>
  <c r="AD2301" i="1"/>
  <c r="AD2300" i="1"/>
  <c r="AD2299" i="1"/>
  <c r="AD2298" i="1"/>
  <c r="AD2297" i="1"/>
  <c r="AD2296" i="1"/>
  <c r="AD2295" i="1"/>
  <c r="AD2294" i="1"/>
  <c r="AD2293" i="1"/>
  <c r="AD2292" i="1"/>
  <c r="AD2291" i="1"/>
  <c r="AD2290" i="1"/>
  <c r="AD2289" i="1"/>
  <c r="AD2288" i="1"/>
  <c r="AD2287" i="1"/>
  <c r="AD2286" i="1"/>
  <c r="AD2285" i="1"/>
  <c r="AD2284" i="1"/>
  <c r="AD2283" i="1"/>
  <c r="AD2282" i="1"/>
  <c r="AD2281" i="1"/>
  <c r="AD2280" i="1"/>
  <c r="AD2279" i="1"/>
  <c r="AD2278" i="1"/>
  <c r="AD2277" i="1"/>
  <c r="AD2276" i="1"/>
  <c r="AD2275" i="1"/>
  <c r="AD2274" i="1"/>
  <c r="AD2273" i="1"/>
  <c r="AD2272" i="1"/>
  <c r="AD2271" i="1"/>
  <c r="AD2270" i="1"/>
  <c r="AD2269" i="1"/>
  <c r="AD2268" i="1"/>
  <c r="AD2267" i="1"/>
  <c r="AD2266" i="1"/>
  <c r="AD2265" i="1"/>
  <c r="AD2264" i="1"/>
  <c r="AD2263" i="1"/>
  <c r="AD2262" i="1"/>
  <c r="AD2261" i="1"/>
  <c r="AD2260" i="1"/>
  <c r="AD2259" i="1"/>
  <c r="AD2258" i="1"/>
  <c r="AD2257" i="1"/>
  <c r="AD2256" i="1"/>
  <c r="AD2255" i="1"/>
  <c r="AD2254" i="1"/>
  <c r="AD2253" i="1"/>
  <c r="AD2252" i="1"/>
  <c r="AD2251" i="1"/>
  <c r="AD2250" i="1"/>
  <c r="AD2249" i="1"/>
  <c r="AD2248" i="1"/>
  <c r="AD2247" i="1"/>
  <c r="AD2246" i="1"/>
  <c r="AD2245" i="1"/>
  <c r="AD2244" i="1"/>
  <c r="AD2243" i="1"/>
  <c r="AD2242" i="1"/>
  <c r="AD2241" i="1"/>
  <c r="AD2240" i="1"/>
  <c r="AD2239" i="1"/>
  <c r="AD2238" i="1"/>
  <c r="AD2237" i="1"/>
  <c r="AD2236" i="1"/>
  <c r="AD2235" i="1"/>
  <c r="AD2234" i="1"/>
  <c r="AD2233" i="1"/>
  <c r="AD2232" i="1"/>
  <c r="AD2231" i="1"/>
  <c r="AD2230" i="1"/>
  <c r="AD2229" i="1"/>
  <c r="AD2228" i="1"/>
  <c r="AD2227" i="1"/>
  <c r="AD2226" i="1"/>
  <c r="AD2225" i="1"/>
  <c r="AD2224" i="1"/>
  <c r="AD2223" i="1"/>
  <c r="AD2222" i="1"/>
  <c r="AD2221" i="1"/>
  <c r="AD2220" i="1"/>
  <c r="AD2219" i="1"/>
  <c r="AD2218" i="1"/>
  <c r="AD2217" i="1"/>
  <c r="AD2216" i="1"/>
  <c r="AD2215" i="1"/>
  <c r="AD2214" i="1"/>
  <c r="AD2213" i="1"/>
  <c r="AD2212" i="1"/>
  <c r="AD2211" i="1"/>
  <c r="AD2210" i="1"/>
  <c r="AD2209" i="1"/>
  <c r="AD2208" i="1"/>
  <c r="AD2207" i="1"/>
  <c r="AD2206" i="1"/>
  <c r="AD2205" i="1"/>
  <c r="AD2204" i="1"/>
  <c r="AD2203" i="1"/>
  <c r="AD2202" i="1"/>
  <c r="AD2201" i="1"/>
  <c r="AD2200" i="1"/>
  <c r="AD2199" i="1"/>
  <c r="AD2198" i="1"/>
  <c r="AD2197" i="1"/>
  <c r="AD2196" i="1"/>
  <c r="AD2195" i="1"/>
  <c r="AD2194" i="1"/>
  <c r="AD2193" i="1"/>
  <c r="AD2192" i="1"/>
  <c r="AD2191" i="1"/>
  <c r="AD2190" i="1"/>
  <c r="AD2189" i="1"/>
  <c r="AD2188" i="1"/>
  <c r="AD2187" i="1"/>
  <c r="AD2186" i="1"/>
  <c r="AD2185" i="1"/>
  <c r="AD2184" i="1"/>
  <c r="AD2183" i="1"/>
  <c r="AD2182" i="1"/>
  <c r="AD2181" i="1"/>
  <c r="AD2180" i="1"/>
  <c r="AD2179" i="1"/>
  <c r="AD2178" i="1"/>
  <c r="AD2177" i="1"/>
  <c r="AD2176" i="1"/>
  <c r="AD2175" i="1"/>
  <c r="AD2174" i="1"/>
  <c r="AD2173" i="1"/>
  <c r="AD2172" i="1"/>
  <c r="AD2171" i="1"/>
  <c r="AD2170" i="1"/>
  <c r="AD2169" i="1"/>
  <c r="AD2168" i="1"/>
  <c r="AD2167" i="1"/>
  <c r="AD2166" i="1"/>
  <c r="AD2165" i="1"/>
  <c r="AD2164" i="1"/>
  <c r="AD2163" i="1"/>
  <c r="AD2162" i="1"/>
  <c r="AD2161" i="1"/>
  <c r="AD2160" i="1"/>
  <c r="AD2159" i="1"/>
  <c r="AD2158" i="1"/>
  <c r="AD2157" i="1"/>
  <c r="AD2156" i="1"/>
  <c r="AD2155" i="1"/>
  <c r="AD2154" i="1"/>
  <c r="AD2153" i="1"/>
  <c r="AD2152" i="1"/>
  <c r="AD2151" i="1"/>
  <c r="AD2150" i="1"/>
  <c r="AD2149" i="1"/>
  <c r="AD2148" i="1"/>
  <c r="AD2147" i="1"/>
  <c r="AD2146" i="1"/>
  <c r="AD2145" i="1"/>
  <c r="AD2144" i="1"/>
  <c r="AD2143" i="1"/>
  <c r="AD2142" i="1"/>
  <c r="AD2141" i="1"/>
  <c r="AD2140" i="1"/>
  <c r="AD2139" i="1"/>
  <c r="AD2138" i="1"/>
  <c r="AD2137" i="1"/>
  <c r="AD2136" i="1"/>
  <c r="AD2135" i="1"/>
  <c r="AD2134" i="1"/>
  <c r="AD2133" i="1"/>
  <c r="AD2132" i="1"/>
  <c r="AD2131" i="1"/>
  <c r="AD2130" i="1"/>
  <c r="AD2129" i="1"/>
  <c r="AD2128" i="1"/>
  <c r="AD2127" i="1"/>
  <c r="AD2126" i="1"/>
  <c r="AD2125" i="1"/>
  <c r="AD2124" i="1"/>
  <c r="AD2123" i="1"/>
  <c r="AD2122" i="1"/>
  <c r="AD2121" i="1"/>
  <c r="AD2120" i="1"/>
  <c r="AD2119" i="1"/>
  <c r="AD2118" i="1"/>
  <c r="AD2117" i="1"/>
  <c r="AD2116" i="1"/>
  <c r="AD2115" i="1"/>
  <c r="AD2114" i="1"/>
  <c r="AD2113" i="1"/>
  <c r="AD2112" i="1"/>
  <c r="AD2111" i="1"/>
  <c r="AD2110" i="1"/>
  <c r="AD2109" i="1"/>
  <c r="AD2108" i="1"/>
  <c r="AD2107" i="1"/>
  <c r="AD2106" i="1"/>
  <c r="AD2105" i="1"/>
  <c r="AD2104" i="1"/>
  <c r="AD2103" i="1"/>
  <c r="AD2102" i="1"/>
  <c r="AD2101" i="1"/>
  <c r="AD2100" i="1"/>
  <c r="AD2099" i="1"/>
  <c r="AD2098" i="1"/>
  <c r="AD2097" i="1"/>
  <c r="AD2096" i="1"/>
  <c r="AD2095" i="1"/>
  <c r="AD2094" i="1"/>
  <c r="AD2093" i="1"/>
  <c r="AD2092" i="1"/>
  <c r="AD2091" i="1"/>
  <c r="AD2090" i="1"/>
  <c r="AD2089" i="1"/>
  <c r="AD2088" i="1"/>
  <c r="AD2087" i="1"/>
  <c r="AD2086" i="1"/>
  <c r="AD2085" i="1"/>
  <c r="AD2084" i="1"/>
  <c r="AD2083" i="1"/>
  <c r="AD2082" i="1"/>
  <c r="AD2081" i="1"/>
  <c r="AD2080" i="1"/>
  <c r="AD2079" i="1"/>
  <c r="AD2078" i="1"/>
  <c r="AD2077" i="1"/>
  <c r="AD2076" i="1"/>
  <c r="AD2075" i="1"/>
  <c r="AD2074" i="1"/>
  <c r="AD2073" i="1"/>
  <c r="AD2072" i="1"/>
  <c r="AD2071" i="1"/>
  <c r="AD2070" i="1"/>
  <c r="AD2069" i="1"/>
  <c r="AD2068" i="1"/>
  <c r="AD2067" i="1"/>
  <c r="AD2066" i="1"/>
  <c r="AD2065" i="1"/>
  <c r="AD2064" i="1"/>
  <c r="AD2063" i="1"/>
  <c r="AD2062" i="1"/>
  <c r="AD2061" i="1"/>
  <c r="AD2060" i="1"/>
  <c r="AD2059" i="1"/>
  <c r="AD2058" i="1"/>
  <c r="AD2057" i="1"/>
  <c r="AD2056" i="1"/>
  <c r="AD2055" i="1"/>
  <c r="AD2054" i="1"/>
  <c r="AD2053" i="1"/>
  <c r="AD2052" i="1"/>
  <c r="AD2051" i="1"/>
  <c r="AD2050" i="1"/>
  <c r="AD2049" i="1"/>
  <c r="AD2048" i="1"/>
  <c r="AD2047" i="1"/>
  <c r="AD2046" i="1"/>
  <c r="AD2045" i="1"/>
  <c r="AD2044" i="1"/>
  <c r="AD2043" i="1"/>
  <c r="AD2042" i="1"/>
  <c r="AD2041" i="1"/>
  <c r="AD2040" i="1"/>
  <c r="AD2039" i="1"/>
  <c r="AD2038" i="1"/>
  <c r="AD2037" i="1"/>
  <c r="AD2036" i="1"/>
  <c r="AD2035" i="1"/>
  <c r="AD2034" i="1"/>
  <c r="AD2033" i="1"/>
  <c r="AD2032" i="1"/>
  <c r="AD2031" i="1"/>
  <c r="AD2030" i="1"/>
  <c r="AD2029" i="1"/>
  <c r="AD2028" i="1"/>
  <c r="AD2027" i="1"/>
  <c r="AD2026" i="1"/>
  <c r="AD2025" i="1"/>
  <c r="AD2024" i="1"/>
  <c r="AD2023" i="1"/>
  <c r="AD2022" i="1"/>
  <c r="AD2021" i="1"/>
  <c r="AD2020" i="1"/>
  <c r="AD2019" i="1"/>
  <c r="AD2018" i="1"/>
  <c r="AD2017" i="1"/>
  <c r="AD2016" i="1"/>
  <c r="AD2015" i="1"/>
  <c r="AD2014" i="1"/>
  <c r="AD2013" i="1"/>
  <c r="AD2012" i="1"/>
  <c r="AD2011" i="1"/>
  <c r="AD2010" i="1"/>
  <c r="AD2009" i="1"/>
  <c r="AD2008" i="1"/>
  <c r="AD2007" i="1"/>
  <c r="AD2006" i="1"/>
  <c r="AD2005" i="1"/>
  <c r="AD2004" i="1"/>
  <c r="AD2003" i="1"/>
  <c r="AD2002" i="1"/>
  <c r="AD2001" i="1"/>
  <c r="AD2000" i="1"/>
  <c r="AD1999" i="1"/>
  <c r="AD1998" i="1"/>
  <c r="AD1997" i="1"/>
  <c r="AD1996" i="1"/>
  <c r="AD1995" i="1"/>
  <c r="AD1994" i="1"/>
  <c r="AD1993" i="1"/>
  <c r="AD1992" i="1"/>
  <c r="AD1991" i="1"/>
  <c r="AD1990" i="1"/>
  <c r="AD1989" i="1"/>
  <c r="AD1988" i="1"/>
  <c r="AD1987" i="1"/>
  <c r="AD1986" i="1"/>
  <c r="AD1985" i="1"/>
  <c r="AD1984" i="1"/>
  <c r="AD1983" i="1"/>
  <c r="AD1982" i="1"/>
  <c r="AD1981" i="1"/>
  <c r="AD1980" i="1"/>
  <c r="AD1979" i="1"/>
  <c r="AD1978" i="1"/>
  <c r="AD1977" i="1"/>
  <c r="AD1976" i="1"/>
  <c r="AD1975" i="1"/>
  <c r="AD1974" i="1"/>
  <c r="AD1973" i="1"/>
  <c r="AD1972" i="1"/>
  <c r="AD1971" i="1"/>
  <c r="AD1970" i="1"/>
  <c r="AD1969" i="1"/>
  <c r="AD1968" i="1"/>
  <c r="AD1967" i="1"/>
  <c r="AD1966" i="1"/>
  <c r="AD1965" i="1"/>
  <c r="AD1964" i="1"/>
  <c r="AD1963" i="1"/>
  <c r="AD1962" i="1"/>
  <c r="AD1961" i="1"/>
  <c r="AD1960" i="1"/>
  <c r="AD1959" i="1"/>
  <c r="AD1958" i="1"/>
  <c r="AD1957" i="1"/>
  <c r="AD1956" i="1"/>
  <c r="AD1955" i="1"/>
  <c r="AD1954" i="1"/>
  <c r="AD1953" i="1"/>
  <c r="AD1952" i="1"/>
  <c r="AD1951" i="1"/>
  <c r="AD1950" i="1"/>
  <c r="AD1949" i="1"/>
  <c r="AD1948" i="1"/>
  <c r="AD1947" i="1"/>
  <c r="AD1946" i="1"/>
  <c r="AD1945" i="1"/>
  <c r="AD1944" i="1"/>
  <c r="AD1943" i="1"/>
  <c r="AD1942" i="1"/>
  <c r="AD1941" i="1"/>
  <c r="AD1940" i="1"/>
  <c r="AD1939" i="1"/>
  <c r="AD1938" i="1"/>
  <c r="AD1937" i="1"/>
  <c r="AD1936" i="1"/>
  <c r="AD1935" i="1"/>
  <c r="AD1934" i="1"/>
  <c r="AD1933" i="1"/>
  <c r="AD1932" i="1"/>
  <c r="AD1931" i="1"/>
  <c r="AD1930" i="1"/>
  <c r="AD1929" i="1"/>
  <c r="AD1928" i="1"/>
  <c r="AD1927" i="1"/>
  <c r="AD1926" i="1"/>
  <c r="AD1925" i="1"/>
  <c r="AD1924" i="1"/>
  <c r="AD1923" i="1"/>
  <c r="AD1922" i="1"/>
  <c r="AD1921" i="1"/>
  <c r="AD1920" i="1"/>
  <c r="AD1919" i="1"/>
  <c r="AD1918" i="1"/>
  <c r="AD1917" i="1"/>
  <c r="AD1916" i="1"/>
  <c r="AD1915" i="1"/>
  <c r="AD1914" i="1"/>
  <c r="AD1913" i="1"/>
  <c r="AD1912" i="1"/>
  <c r="AD1911" i="1"/>
  <c r="AD1910" i="1"/>
  <c r="AD1909" i="1"/>
  <c r="AD1908" i="1"/>
  <c r="AD1907" i="1"/>
  <c r="AD1906" i="1"/>
  <c r="AD1905" i="1"/>
  <c r="AD1904" i="1"/>
  <c r="AD1903" i="1"/>
  <c r="AD1902" i="1"/>
  <c r="AD1901" i="1"/>
  <c r="AD1900" i="1"/>
  <c r="AD1899" i="1"/>
  <c r="AD1898" i="1"/>
  <c r="AD1897" i="1"/>
  <c r="AD1896" i="1"/>
  <c r="AD1895" i="1"/>
  <c r="AD1894" i="1"/>
  <c r="AD1893" i="1"/>
  <c r="AD1892" i="1"/>
  <c r="AD1891" i="1"/>
  <c r="AD1890" i="1"/>
  <c r="AD1889" i="1"/>
  <c r="AD1888" i="1"/>
  <c r="AD1887" i="1"/>
  <c r="AD1886" i="1"/>
  <c r="AD1885" i="1"/>
  <c r="AD1884" i="1"/>
  <c r="AD1883" i="1"/>
  <c r="AD1882" i="1"/>
  <c r="AD1881" i="1"/>
  <c r="AD1880" i="1"/>
  <c r="AD1879" i="1"/>
  <c r="AD1878" i="1"/>
  <c r="AD1877" i="1"/>
  <c r="AD1876" i="1"/>
  <c r="AD1875" i="1"/>
  <c r="AD1874" i="1"/>
  <c r="AD1873" i="1"/>
  <c r="AD1872" i="1"/>
  <c r="AD1871" i="1"/>
  <c r="AD1870" i="1"/>
  <c r="AD1869" i="1"/>
  <c r="AD1868" i="1"/>
  <c r="AD1867" i="1"/>
  <c r="AD1866" i="1"/>
  <c r="AD1865" i="1"/>
  <c r="AD1864" i="1"/>
  <c r="AD1863" i="1"/>
  <c r="AD1862" i="1"/>
  <c r="AD1861" i="1"/>
  <c r="AD1860" i="1"/>
  <c r="AD1859" i="1"/>
  <c r="AD1858" i="1"/>
  <c r="AD1857" i="1"/>
  <c r="AD1856" i="1"/>
  <c r="AD1855" i="1"/>
  <c r="AD1854" i="1"/>
  <c r="AD1853" i="1"/>
  <c r="AD1852" i="1"/>
  <c r="AD1851" i="1"/>
  <c r="AD1850" i="1"/>
  <c r="AD1849" i="1"/>
  <c r="AD1848" i="1"/>
  <c r="AD1847" i="1"/>
  <c r="AD1846" i="1"/>
  <c r="AD1845" i="1"/>
  <c r="AD1844" i="1"/>
  <c r="AD1843" i="1"/>
  <c r="AD1842" i="1"/>
  <c r="AD1841" i="1"/>
  <c r="AD1840" i="1"/>
  <c r="AD1839" i="1"/>
  <c r="AD1838" i="1"/>
  <c r="AD1837" i="1"/>
  <c r="AD1836" i="1"/>
  <c r="AD1835" i="1"/>
  <c r="AD1834" i="1"/>
  <c r="AD1833" i="1"/>
  <c r="AD1832" i="1"/>
  <c r="AD1831" i="1"/>
  <c r="AD1830" i="1"/>
  <c r="AD1829" i="1"/>
  <c r="AD1828" i="1"/>
  <c r="AD1827" i="1"/>
  <c r="AD1826" i="1"/>
  <c r="AD1825" i="1"/>
  <c r="AD1824" i="1"/>
  <c r="AD1823" i="1"/>
  <c r="AD1822" i="1"/>
  <c r="AD1821" i="1"/>
  <c r="AD1820" i="1"/>
  <c r="AD1819" i="1"/>
  <c r="AD1818" i="1"/>
  <c r="AD1817" i="1"/>
  <c r="AD1816" i="1"/>
  <c r="AD1815" i="1"/>
  <c r="AD1814" i="1"/>
  <c r="AD1813" i="1"/>
  <c r="AD1812" i="1"/>
  <c r="AD1811" i="1"/>
  <c r="AD1810" i="1"/>
  <c r="AD1809" i="1"/>
  <c r="AD1808" i="1"/>
  <c r="AD1807" i="1"/>
  <c r="AD1806" i="1"/>
  <c r="AD1805" i="1"/>
  <c r="AD1804" i="1"/>
  <c r="AD1803" i="1"/>
  <c r="AD1802" i="1"/>
  <c r="AD1801" i="1"/>
  <c r="AD1800" i="1"/>
  <c r="AD1799" i="1"/>
  <c r="AD1798" i="1"/>
  <c r="AD1797" i="1"/>
  <c r="AD1796" i="1"/>
  <c r="AD1795" i="1"/>
  <c r="AD1794" i="1"/>
  <c r="AD1793" i="1"/>
  <c r="AD1792" i="1"/>
  <c r="AD1791" i="1"/>
  <c r="AD1790" i="1"/>
  <c r="AD1789" i="1"/>
  <c r="AD1788" i="1"/>
  <c r="AD1787" i="1"/>
  <c r="AD1786" i="1"/>
  <c r="AD1785" i="1"/>
  <c r="AD1784" i="1"/>
  <c r="AD1783" i="1"/>
  <c r="AD1782" i="1"/>
  <c r="AD1781" i="1"/>
  <c r="AD1780" i="1"/>
  <c r="AD1779" i="1"/>
  <c r="AD1778" i="1"/>
  <c r="AD1777" i="1"/>
  <c r="AD1776" i="1"/>
  <c r="AD1775" i="1"/>
  <c r="AD1774" i="1"/>
  <c r="AD1773" i="1"/>
  <c r="AD1772" i="1"/>
  <c r="AD1771" i="1"/>
  <c r="AD1770" i="1"/>
  <c r="AD1769" i="1"/>
  <c r="AD1768" i="1"/>
  <c r="AD1767" i="1"/>
  <c r="AD1766" i="1"/>
  <c r="AD1765" i="1"/>
  <c r="AD1764" i="1"/>
  <c r="AD1763" i="1"/>
  <c r="AD1762" i="1"/>
  <c r="AD1761" i="1"/>
  <c r="AD1760" i="1"/>
  <c r="AD1759" i="1"/>
  <c r="AD1758" i="1"/>
  <c r="AD1757" i="1"/>
  <c r="AD1756" i="1"/>
  <c r="AD1755" i="1"/>
  <c r="AD1754" i="1"/>
  <c r="AD1753" i="1"/>
  <c r="AD1752" i="1"/>
  <c r="AD1751" i="1"/>
  <c r="AD1750" i="1"/>
  <c r="AD1749" i="1"/>
  <c r="AD1748" i="1"/>
  <c r="AD1747" i="1"/>
  <c r="AD1746" i="1"/>
  <c r="AD1745" i="1"/>
  <c r="AD1744" i="1"/>
  <c r="AD1743" i="1"/>
  <c r="AD1742" i="1"/>
  <c r="AD1741" i="1"/>
  <c r="AD1740" i="1"/>
  <c r="AD1739" i="1"/>
  <c r="AD1738" i="1"/>
  <c r="AD1737" i="1"/>
  <c r="AD1736" i="1"/>
  <c r="AD1735" i="1"/>
  <c r="AD1734" i="1"/>
  <c r="AD1733" i="1"/>
  <c r="AD1732" i="1"/>
  <c r="AD1731" i="1"/>
  <c r="AD1730" i="1"/>
  <c r="AD1729" i="1"/>
  <c r="AD1728" i="1"/>
  <c r="AD1727" i="1"/>
  <c r="AD1726" i="1"/>
  <c r="AD1725" i="1"/>
  <c r="AD1724" i="1"/>
  <c r="AD1723" i="1"/>
  <c r="AD1722" i="1"/>
  <c r="AD1721" i="1"/>
  <c r="AD1720" i="1"/>
  <c r="AD1719" i="1"/>
  <c r="AD1718" i="1"/>
  <c r="AD1717" i="1"/>
  <c r="AD1716" i="1"/>
  <c r="AD1715" i="1"/>
  <c r="AD1714" i="1"/>
  <c r="AD1713" i="1"/>
  <c r="AD1712" i="1"/>
  <c r="AD1711" i="1"/>
  <c r="AD1710" i="1"/>
  <c r="AD1709" i="1"/>
  <c r="AD1708" i="1"/>
  <c r="AD1707" i="1"/>
  <c r="AD1706" i="1"/>
  <c r="AD1705" i="1"/>
  <c r="AD1704" i="1"/>
  <c r="AD1703" i="1"/>
  <c r="AD1702" i="1"/>
  <c r="AD1701" i="1"/>
  <c r="AD1700" i="1"/>
  <c r="AD1699" i="1"/>
  <c r="AD1698" i="1"/>
  <c r="AD1697" i="1"/>
  <c r="AD1696" i="1"/>
  <c r="AD1695" i="1"/>
  <c r="AD1694" i="1"/>
  <c r="AD1693" i="1"/>
  <c r="AD1692" i="1"/>
  <c r="AD1691" i="1"/>
  <c r="AD1690" i="1"/>
  <c r="AD1689" i="1"/>
  <c r="AD1688" i="1"/>
  <c r="AD1687" i="1"/>
  <c r="AD1686" i="1"/>
  <c r="AD1685" i="1"/>
  <c r="AD1684" i="1"/>
  <c r="AD1683" i="1"/>
  <c r="AD1682" i="1"/>
  <c r="AD1681" i="1"/>
  <c r="AD1680" i="1"/>
  <c r="AD1679" i="1"/>
  <c r="AD1678" i="1"/>
  <c r="AD1677" i="1"/>
  <c r="AD1676" i="1"/>
  <c r="AD1675" i="1"/>
  <c r="AD1674" i="1"/>
  <c r="AD1673" i="1"/>
  <c r="AD1672" i="1"/>
  <c r="AD1671" i="1"/>
  <c r="AD1670" i="1"/>
  <c r="AD1669" i="1"/>
  <c r="AD1668" i="1"/>
  <c r="AD1667" i="1"/>
  <c r="AD1666" i="1"/>
  <c r="AD1665" i="1"/>
  <c r="AD1664" i="1"/>
  <c r="AD1663" i="1"/>
  <c r="AD1662" i="1"/>
  <c r="AD1661" i="1"/>
  <c r="AD1660" i="1"/>
  <c r="AD1659" i="1"/>
  <c r="AD1658" i="1"/>
  <c r="AD1657" i="1"/>
  <c r="AD1656" i="1"/>
  <c r="AD1655" i="1"/>
  <c r="AD1654" i="1"/>
  <c r="AD1653" i="1"/>
  <c r="AD1652" i="1"/>
  <c r="AD1651" i="1"/>
  <c r="AD1650" i="1"/>
  <c r="AD1649" i="1"/>
  <c r="AD1648" i="1"/>
  <c r="AD1647" i="1"/>
  <c r="AD1646" i="1"/>
  <c r="AD1645" i="1"/>
  <c r="AD1644" i="1"/>
  <c r="AD1643" i="1"/>
  <c r="AD1642" i="1"/>
  <c r="AD1641" i="1"/>
  <c r="AD1640" i="1"/>
  <c r="AD1639" i="1"/>
  <c r="AD1638" i="1"/>
  <c r="AD1637" i="1"/>
  <c r="AD1636" i="1"/>
  <c r="AD1635" i="1"/>
  <c r="AD1634" i="1"/>
  <c r="AD1633" i="1"/>
  <c r="AD1632" i="1"/>
  <c r="AD1631" i="1"/>
  <c r="AD1630" i="1"/>
  <c r="AD1629" i="1"/>
  <c r="AD1628" i="1"/>
  <c r="AD1627" i="1"/>
  <c r="AD1626" i="1"/>
  <c r="AD1625" i="1"/>
  <c r="AD1624" i="1"/>
  <c r="AD1623" i="1"/>
  <c r="AD1622" i="1"/>
  <c r="AD1621" i="1"/>
  <c r="AD1620" i="1"/>
  <c r="AD1619" i="1"/>
  <c r="AD1618" i="1"/>
  <c r="AD1617" i="1"/>
  <c r="AD1616" i="1"/>
  <c r="AD1615" i="1"/>
  <c r="AD1614" i="1"/>
  <c r="AD1613" i="1"/>
  <c r="AD1612" i="1"/>
  <c r="AD1611" i="1"/>
  <c r="AD1610" i="1"/>
  <c r="AD1609" i="1"/>
  <c r="AD1608" i="1"/>
  <c r="AD1607" i="1"/>
  <c r="AD1606" i="1"/>
  <c r="AD1605" i="1"/>
  <c r="AD1604" i="1"/>
  <c r="AD1603" i="1"/>
  <c r="AD1602" i="1"/>
  <c r="AD1601" i="1"/>
  <c r="AD1600" i="1"/>
  <c r="AD1599" i="1"/>
  <c r="AD1598" i="1"/>
  <c r="AD1597" i="1"/>
  <c r="AD1596" i="1"/>
  <c r="AD1595" i="1"/>
  <c r="AD1594" i="1"/>
  <c r="AD1593" i="1"/>
  <c r="AD1592" i="1"/>
  <c r="AD1591" i="1"/>
  <c r="AD1590" i="1"/>
  <c r="AD1589" i="1"/>
  <c r="AD1588" i="1"/>
  <c r="AD1587" i="1"/>
  <c r="AD1586" i="1"/>
  <c r="AD1585" i="1"/>
  <c r="AD1584" i="1"/>
  <c r="AD1583" i="1"/>
  <c r="AD1582" i="1"/>
  <c r="AD1581" i="1"/>
  <c r="AD1580" i="1"/>
  <c r="AD1579" i="1"/>
  <c r="AD1578" i="1"/>
  <c r="AD1577" i="1"/>
  <c r="AD1576" i="1"/>
  <c r="AD1575" i="1"/>
  <c r="AD1574" i="1"/>
  <c r="AD1573" i="1"/>
  <c r="AD1572" i="1"/>
  <c r="AD1571" i="1"/>
  <c r="AD1570" i="1"/>
  <c r="AD1569" i="1"/>
  <c r="AD1568" i="1"/>
  <c r="AD1567" i="1"/>
  <c r="AD1566" i="1"/>
  <c r="AD1565" i="1"/>
  <c r="AD1564" i="1"/>
  <c r="AD1563" i="1"/>
  <c r="AD1562" i="1"/>
  <c r="AD1561" i="1"/>
  <c r="AD1560" i="1"/>
  <c r="AD1559" i="1"/>
  <c r="AD1558" i="1"/>
  <c r="AD1557" i="1"/>
  <c r="AD1556" i="1"/>
  <c r="AD1555" i="1"/>
  <c r="AD1554" i="1"/>
  <c r="AD1553" i="1"/>
  <c r="AD1552" i="1"/>
  <c r="AD1551" i="1"/>
  <c r="AD1550" i="1"/>
  <c r="AD1549" i="1"/>
  <c r="AD1548" i="1"/>
  <c r="AD1547" i="1"/>
  <c r="AD1546" i="1"/>
  <c r="AD1545" i="1"/>
  <c r="AD1544" i="1"/>
  <c r="AD1543" i="1"/>
  <c r="AD1542" i="1"/>
  <c r="AD1541" i="1"/>
  <c r="AD1540" i="1"/>
  <c r="AD1539" i="1"/>
  <c r="AD1538" i="1"/>
  <c r="AD1537" i="1"/>
  <c r="AD1536" i="1"/>
  <c r="AD1535" i="1"/>
  <c r="AD1534" i="1"/>
  <c r="AD1533" i="1"/>
  <c r="AD1532" i="1"/>
  <c r="AD1531" i="1"/>
  <c r="AD1530" i="1"/>
  <c r="AD1529" i="1"/>
  <c r="AD1528" i="1"/>
  <c r="AD1527" i="1"/>
  <c r="AD1526" i="1"/>
  <c r="AD1525" i="1"/>
  <c r="AD1524" i="1"/>
  <c r="AD1523" i="1"/>
  <c r="AD1522" i="1"/>
  <c r="AD1521" i="1"/>
  <c r="AD1520" i="1"/>
  <c r="AD1519" i="1"/>
  <c r="AD1518" i="1"/>
  <c r="AD1517" i="1"/>
  <c r="AD1516" i="1"/>
  <c r="AD1515" i="1"/>
  <c r="AD1514" i="1"/>
  <c r="AD1513" i="1"/>
  <c r="AD1512" i="1"/>
  <c r="AD1511" i="1"/>
  <c r="AD1510" i="1"/>
  <c r="AD1509" i="1"/>
  <c r="AD1508" i="1"/>
  <c r="AD1507" i="1"/>
  <c r="AD1506" i="1"/>
  <c r="AD1505" i="1"/>
  <c r="AD1504" i="1"/>
  <c r="AD1503" i="1"/>
  <c r="AD1502" i="1"/>
  <c r="AD1501" i="1"/>
  <c r="AD1500" i="1"/>
  <c r="AD1499" i="1"/>
  <c r="AD1498" i="1"/>
  <c r="AD1497" i="1"/>
  <c r="AD1496" i="1"/>
  <c r="AD1495" i="1"/>
  <c r="AD1494" i="1"/>
  <c r="AD1493" i="1"/>
  <c r="AD1492" i="1"/>
  <c r="AD1491" i="1"/>
  <c r="AD1490" i="1"/>
  <c r="AD1489" i="1"/>
  <c r="AD1488" i="1"/>
  <c r="AD1487" i="1"/>
  <c r="AD1486" i="1"/>
  <c r="AD1485" i="1"/>
  <c r="AD1484" i="1"/>
  <c r="AD1483" i="1"/>
  <c r="AD1482" i="1"/>
  <c r="AD1481" i="1"/>
  <c r="AD1480" i="1"/>
  <c r="AD1479" i="1"/>
  <c r="AD1478" i="1"/>
  <c r="AD1477" i="1"/>
  <c r="AD1476" i="1"/>
  <c r="AD1475" i="1"/>
  <c r="AD1474" i="1"/>
  <c r="AD1473" i="1"/>
  <c r="AD1472" i="1"/>
  <c r="AD1471" i="1"/>
  <c r="AD1470" i="1"/>
  <c r="AD1469" i="1"/>
  <c r="AD1468" i="1"/>
  <c r="AD1467" i="1"/>
  <c r="AD1466" i="1"/>
  <c r="AD1465" i="1"/>
  <c r="AD1464" i="1"/>
  <c r="AD1463" i="1"/>
  <c r="AD1462" i="1"/>
  <c r="AD1461" i="1"/>
  <c r="AD1460" i="1"/>
  <c r="AD1459" i="1"/>
  <c r="AD1458" i="1"/>
  <c r="AD1457" i="1"/>
  <c r="AD1456" i="1"/>
  <c r="AD1455" i="1"/>
  <c r="AD1454" i="1"/>
  <c r="AD1453" i="1"/>
  <c r="AD1452" i="1"/>
  <c r="AD1451" i="1"/>
  <c r="AD1450" i="1"/>
  <c r="AD1449" i="1"/>
  <c r="AD1448" i="1"/>
  <c r="AD1447" i="1"/>
  <c r="AD1446" i="1"/>
  <c r="AD1445" i="1"/>
  <c r="AD1444" i="1"/>
  <c r="AD1443" i="1"/>
  <c r="AD1442" i="1"/>
  <c r="AD1441" i="1"/>
  <c r="AD1440" i="1"/>
  <c r="AD1439" i="1"/>
  <c r="AD1438" i="1"/>
  <c r="AD1437" i="1"/>
  <c r="AD1436" i="1"/>
  <c r="AD1435" i="1"/>
  <c r="AD1434" i="1"/>
  <c r="AD1433" i="1"/>
  <c r="AD1432" i="1"/>
  <c r="AD1431" i="1"/>
  <c r="AD1430" i="1"/>
  <c r="AD1429" i="1"/>
  <c r="AD1428" i="1"/>
  <c r="AD1427" i="1"/>
  <c r="AD1426" i="1"/>
  <c r="AD1425" i="1"/>
  <c r="AD1424" i="1"/>
  <c r="AD1423" i="1"/>
  <c r="AD1422" i="1"/>
  <c r="AD1421" i="1"/>
  <c r="AD1420" i="1"/>
  <c r="AD1419" i="1"/>
  <c r="AD1418" i="1"/>
  <c r="AD1417" i="1"/>
  <c r="AD1416" i="1"/>
  <c r="AD1415" i="1"/>
  <c r="AD1414" i="1"/>
  <c r="AD1413" i="1"/>
  <c r="AD1412" i="1"/>
  <c r="AD1411" i="1"/>
  <c r="AD1410" i="1"/>
  <c r="AD1409" i="1"/>
  <c r="AD1408" i="1"/>
  <c r="AD1407" i="1"/>
  <c r="AD1406" i="1"/>
  <c r="AD1405" i="1"/>
  <c r="AD1404" i="1"/>
  <c r="AD1403" i="1"/>
  <c r="AD1402" i="1"/>
  <c r="AD1401" i="1"/>
  <c r="AD1400" i="1"/>
  <c r="AD1399" i="1"/>
  <c r="AD1398" i="1"/>
  <c r="AD1397" i="1"/>
  <c r="AD1396" i="1"/>
  <c r="AD1395" i="1"/>
  <c r="AD1394" i="1"/>
  <c r="AD1393" i="1"/>
  <c r="AD1392" i="1"/>
  <c r="AD1391" i="1"/>
  <c r="AD1390" i="1"/>
  <c r="AD1389" i="1"/>
  <c r="AD1388" i="1"/>
  <c r="AD1387" i="1"/>
  <c r="AD1386" i="1"/>
  <c r="AD1385" i="1"/>
  <c r="AD1384" i="1"/>
  <c r="AD1383" i="1"/>
  <c r="AD1382" i="1"/>
  <c r="AD1381" i="1"/>
  <c r="AD1380" i="1"/>
  <c r="AD1379" i="1"/>
  <c r="AD1378" i="1"/>
  <c r="AD1377" i="1"/>
  <c r="AD1376" i="1"/>
  <c r="AD1375" i="1"/>
  <c r="AD1374" i="1"/>
  <c r="AD1373" i="1"/>
  <c r="AD1372" i="1"/>
  <c r="AD1371" i="1"/>
  <c r="AD1370" i="1"/>
  <c r="AD1369" i="1"/>
  <c r="AD1368" i="1"/>
  <c r="AD1367" i="1"/>
  <c r="AD1366" i="1"/>
  <c r="AD1365" i="1"/>
  <c r="AD1364" i="1"/>
  <c r="AD1363" i="1"/>
  <c r="AD1362" i="1"/>
  <c r="AD1361" i="1"/>
  <c r="AD1360" i="1"/>
  <c r="AD1359" i="1"/>
  <c r="AD1358" i="1"/>
  <c r="AD1357" i="1"/>
  <c r="AD1356" i="1"/>
  <c r="AD1355" i="1"/>
  <c r="AD1354" i="1"/>
  <c r="AD1353" i="1"/>
  <c r="AD1352" i="1"/>
  <c r="AD1351" i="1"/>
  <c r="AD1350" i="1"/>
  <c r="AD1349" i="1"/>
  <c r="AD1348" i="1"/>
  <c r="AD1347" i="1"/>
  <c r="AD1346" i="1"/>
  <c r="AD1345" i="1"/>
  <c r="AD1344" i="1"/>
  <c r="AD1343" i="1"/>
  <c r="AD1342" i="1"/>
  <c r="AD1341" i="1"/>
  <c r="AD1340" i="1"/>
  <c r="AD1339" i="1"/>
  <c r="AD1338" i="1"/>
  <c r="AD1337" i="1"/>
  <c r="AD1336" i="1"/>
  <c r="AD1335" i="1"/>
  <c r="AD1334" i="1"/>
  <c r="AD1333" i="1"/>
  <c r="AD1332" i="1"/>
  <c r="AD1331" i="1"/>
  <c r="AD1330" i="1"/>
  <c r="AD1329" i="1"/>
  <c r="AD1328" i="1"/>
  <c r="AD1327" i="1"/>
  <c r="AD1326" i="1"/>
  <c r="AD1325" i="1"/>
  <c r="AD1324" i="1"/>
  <c r="AD1323" i="1"/>
  <c r="AD1322" i="1"/>
  <c r="AD1321" i="1"/>
  <c r="AD1320" i="1"/>
  <c r="AD1319" i="1"/>
  <c r="AD1318" i="1"/>
  <c r="AD1317" i="1"/>
  <c r="AD1316" i="1"/>
  <c r="AD1315" i="1"/>
  <c r="AD1314" i="1"/>
  <c r="AD1313" i="1"/>
  <c r="AD1312" i="1"/>
  <c r="AD1311" i="1"/>
  <c r="AD1310" i="1"/>
  <c r="AD1309" i="1"/>
  <c r="AD1308" i="1"/>
  <c r="AD1307" i="1"/>
  <c r="AD1306" i="1"/>
  <c r="AD1305" i="1"/>
  <c r="AD1304" i="1"/>
  <c r="AD1303" i="1"/>
  <c r="AD1302" i="1"/>
  <c r="AD1301" i="1"/>
  <c r="AD1300" i="1"/>
  <c r="AD1299" i="1"/>
  <c r="AD1298" i="1"/>
  <c r="AD1297" i="1"/>
  <c r="AD1296" i="1"/>
  <c r="AD1295" i="1"/>
  <c r="AD1294" i="1"/>
  <c r="AD1293" i="1"/>
  <c r="AD1292" i="1"/>
  <c r="AD1291" i="1"/>
  <c r="AD1290" i="1"/>
  <c r="AD1289" i="1"/>
  <c r="AD1288" i="1"/>
  <c r="AD1287" i="1"/>
  <c r="AD1286" i="1"/>
  <c r="AD1285" i="1"/>
  <c r="AD1284" i="1"/>
  <c r="AD1283" i="1"/>
  <c r="AD1282" i="1"/>
  <c r="AD1281" i="1"/>
  <c r="AD1280" i="1"/>
  <c r="AD1279" i="1"/>
  <c r="AD1278" i="1"/>
  <c r="AD1277" i="1"/>
  <c r="AD1276" i="1"/>
  <c r="AD1275" i="1"/>
  <c r="AD1274" i="1"/>
  <c r="AD1273" i="1"/>
  <c r="AD1272" i="1"/>
  <c r="AD1271" i="1"/>
  <c r="AD1270" i="1"/>
  <c r="AD1269" i="1"/>
  <c r="AD1268" i="1"/>
  <c r="AD1267" i="1"/>
  <c r="AD1266" i="1"/>
  <c r="AD1265" i="1"/>
  <c r="AD1264" i="1"/>
  <c r="AD1263" i="1"/>
  <c r="AD1262" i="1"/>
  <c r="AD1261" i="1"/>
  <c r="AD1260" i="1"/>
  <c r="AD1259" i="1"/>
  <c r="AD1258" i="1"/>
  <c r="AD1257" i="1"/>
  <c r="AD1256" i="1"/>
  <c r="AD1255" i="1"/>
  <c r="AD1254" i="1"/>
  <c r="AD1253" i="1"/>
  <c r="AD1252" i="1"/>
  <c r="AD1251" i="1"/>
  <c r="AD1250" i="1"/>
  <c r="AD1249" i="1"/>
  <c r="AD1248" i="1"/>
  <c r="AD1247" i="1"/>
  <c r="AD1246" i="1"/>
  <c r="AD1245" i="1"/>
  <c r="AD1244" i="1"/>
  <c r="AD1243" i="1"/>
  <c r="AD1242" i="1"/>
  <c r="AD1241" i="1"/>
  <c r="AD1240" i="1"/>
  <c r="AD1239" i="1"/>
  <c r="AD1238" i="1"/>
  <c r="AD1237" i="1"/>
  <c r="AD1236" i="1"/>
  <c r="AD1235" i="1"/>
  <c r="AD1234" i="1"/>
  <c r="AD1233" i="1"/>
  <c r="AD1232" i="1"/>
  <c r="AD1231" i="1"/>
  <c r="AD1230" i="1"/>
  <c r="AD1229" i="1"/>
  <c r="AD1228" i="1"/>
  <c r="AD1227" i="1"/>
  <c r="AD1226" i="1"/>
  <c r="AD1225" i="1"/>
  <c r="AD1224" i="1"/>
  <c r="AD1223" i="1"/>
  <c r="AD1222" i="1"/>
  <c r="AD1221" i="1"/>
  <c r="AD1220" i="1"/>
  <c r="AD1219" i="1"/>
  <c r="AD1218" i="1"/>
  <c r="AD1217" i="1"/>
  <c r="AD1216" i="1"/>
  <c r="AD1215" i="1"/>
  <c r="AD1214" i="1"/>
  <c r="AD1213" i="1"/>
  <c r="AD1212" i="1"/>
  <c r="AD1211" i="1"/>
  <c r="AD1210" i="1"/>
  <c r="AD1209" i="1"/>
  <c r="AD1208" i="1"/>
  <c r="AD1207" i="1"/>
  <c r="AD1206" i="1"/>
  <c r="AD1205" i="1"/>
  <c r="AD1204" i="1"/>
  <c r="AD1203" i="1"/>
  <c r="AD1202" i="1"/>
  <c r="AD1201" i="1"/>
  <c r="AD1200" i="1"/>
  <c r="AD1199" i="1"/>
  <c r="AD1198" i="1"/>
  <c r="AD1197" i="1"/>
  <c r="AD1196" i="1"/>
  <c r="AD1195" i="1"/>
  <c r="AD1194" i="1"/>
  <c r="AD1193" i="1"/>
  <c r="AD1192" i="1"/>
  <c r="AD1191" i="1"/>
  <c r="AD1190" i="1"/>
  <c r="AD1189" i="1"/>
  <c r="AD1188" i="1"/>
  <c r="AD1187" i="1"/>
  <c r="AD1186" i="1"/>
  <c r="AD1185" i="1"/>
  <c r="AD1184" i="1"/>
  <c r="AD1183" i="1"/>
  <c r="AD1182" i="1"/>
  <c r="AD1181" i="1"/>
  <c r="AD1180" i="1"/>
  <c r="AD1179" i="1"/>
  <c r="AD1178" i="1"/>
  <c r="AD1177" i="1"/>
  <c r="AD1176" i="1"/>
  <c r="AD1175" i="1"/>
  <c r="AD1174" i="1"/>
  <c r="AD1173" i="1"/>
  <c r="AD1172" i="1"/>
  <c r="AD1171" i="1"/>
  <c r="AD1170" i="1"/>
  <c r="AD1169" i="1"/>
  <c r="AD1168" i="1"/>
  <c r="AD1167" i="1"/>
  <c r="AD1166" i="1"/>
  <c r="AD1165" i="1"/>
  <c r="AD1164" i="1"/>
  <c r="AD1163" i="1"/>
  <c r="AD1162" i="1"/>
  <c r="AD1161" i="1"/>
  <c r="AD1160" i="1"/>
  <c r="AD1159" i="1"/>
  <c r="AD1158" i="1"/>
  <c r="AD1157" i="1"/>
  <c r="AD1156" i="1"/>
  <c r="AD1155" i="1"/>
  <c r="AD1154" i="1"/>
  <c r="AD1153" i="1"/>
  <c r="AD1152" i="1"/>
  <c r="AD1151" i="1"/>
  <c r="AD1150" i="1"/>
  <c r="AD1149" i="1"/>
  <c r="AD1148" i="1"/>
  <c r="AD1147" i="1"/>
  <c r="AD1146" i="1"/>
  <c r="AD1145" i="1"/>
  <c r="AD1144" i="1"/>
  <c r="AD1143" i="1"/>
  <c r="AD1142" i="1"/>
  <c r="AD1141" i="1"/>
  <c r="AD1140" i="1"/>
  <c r="AD1139" i="1"/>
  <c r="AD1138" i="1"/>
  <c r="AD1137" i="1"/>
  <c r="AD1136" i="1"/>
  <c r="AD1135" i="1"/>
  <c r="AD1134" i="1"/>
  <c r="AD1133" i="1"/>
  <c r="AD1132" i="1"/>
  <c r="AD1131" i="1"/>
  <c r="AD1130" i="1"/>
  <c r="AD1129" i="1"/>
  <c r="AD1128" i="1"/>
  <c r="AD1127" i="1"/>
  <c r="AD1126" i="1"/>
  <c r="AD1125" i="1"/>
  <c r="AD1124" i="1"/>
  <c r="AD1123" i="1"/>
  <c r="AD1122" i="1"/>
  <c r="AD1121" i="1"/>
  <c r="AD1120" i="1"/>
  <c r="AD1119" i="1"/>
  <c r="AD1118" i="1"/>
  <c r="AD1117" i="1"/>
  <c r="AD1116" i="1"/>
  <c r="AD1115" i="1"/>
  <c r="AD1114" i="1"/>
  <c r="AD1113" i="1"/>
  <c r="AD1112" i="1"/>
  <c r="AD1111" i="1"/>
  <c r="AD1110" i="1"/>
  <c r="AD1109" i="1"/>
  <c r="AD1108" i="1"/>
  <c r="AD1107" i="1"/>
  <c r="AD1106" i="1"/>
  <c r="AD1105" i="1"/>
  <c r="AD1104" i="1"/>
  <c r="AD1103" i="1"/>
  <c r="AD1102" i="1"/>
  <c r="AD1101" i="1"/>
  <c r="AD1100" i="1"/>
  <c r="AD1099" i="1"/>
  <c r="AD1098" i="1"/>
  <c r="AD1097" i="1"/>
  <c r="AD1096" i="1"/>
  <c r="AD1095" i="1"/>
  <c r="AD1094" i="1"/>
  <c r="AD1093" i="1"/>
  <c r="AD1092" i="1"/>
  <c r="AD1091" i="1"/>
  <c r="AD1090" i="1"/>
  <c r="AD1089" i="1"/>
  <c r="AD1088" i="1"/>
  <c r="AD1087" i="1"/>
  <c r="AD1086" i="1"/>
  <c r="AD1085" i="1"/>
  <c r="AD1084" i="1"/>
  <c r="AD1083" i="1"/>
  <c r="AD1082" i="1"/>
  <c r="AD1081" i="1"/>
  <c r="AD1080" i="1"/>
  <c r="AD1079" i="1"/>
  <c r="AD1078" i="1"/>
  <c r="AD1077" i="1"/>
  <c r="AD1076" i="1"/>
  <c r="AD1075" i="1"/>
  <c r="AD1074" i="1"/>
  <c r="AD1073" i="1"/>
  <c r="AD1072" i="1"/>
  <c r="AD1071" i="1"/>
  <c r="AD1070" i="1"/>
  <c r="AD1069" i="1"/>
  <c r="AD1068" i="1"/>
  <c r="AD1067" i="1"/>
  <c r="AD1066" i="1"/>
  <c r="AD1065" i="1"/>
  <c r="AD1064" i="1"/>
  <c r="AD1063" i="1"/>
  <c r="AD1062" i="1"/>
  <c r="AD1061" i="1"/>
  <c r="AD1060" i="1"/>
  <c r="AD1059" i="1"/>
  <c r="AD1058" i="1"/>
  <c r="AD1057" i="1"/>
  <c r="AD1056" i="1"/>
  <c r="AD1055" i="1"/>
  <c r="AD1054" i="1"/>
  <c r="AD1053" i="1"/>
  <c r="AD1052" i="1"/>
  <c r="AD1051" i="1"/>
  <c r="AD1050" i="1"/>
  <c r="AD1049" i="1"/>
  <c r="AD1048" i="1"/>
  <c r="AD1047" i="1"/>
  <c r="AD1046" i="1"/>
  <c r="AD1045" i="1"/>
  <c r="AD1044" i="1"/>
  <c r="AD1043" i="1"/>
  <c r="AD1042" i="1"/>
  <c r="AD1041" i="1"/>
  <c r="AD1040" i="1"/>
  <c r="AD1039" i="1"/>
  <c r="AD1038" i="1"/>
  <c r="AD1037" i="1"/>
  <c r="AD1036" i="1"/>
  <c r="AD1035" i="1"/>
  <c r="AD1034" i="1"/>
  <c r="AD1033" i="1"/>
  <c r="AD1032" i="1"/>
  <c r="AD1031" i="1"/>
  <c r="AD1030" i="1"/>
  <c r="AD1029" i="1"/>
  <c r="AD1028" i="1"/>
  <c r="AD1027" i="1"/>
  <c r="AD1026" i="1"/>
  <c r="AD1025" i="1"/>
  <c r="AD1024" i="1"/>
  <c r="AD1023" i="1"/>
  <c r="AD1022" i="1"/>
  <c r="AD1021" i="1"/>
  <c r="AD1020" i="1"/>
  <c r="AD1019" i="1"/>
  <c r="AD1018" i="1"/>
  <c r="AD1017" i="1"/>
  <c r="AD1016" i="1"/>
  <c r="AD1015" i="1"/>
  <c r="AD1014" i="1"/>
  <c r="AD1013" i="1"/>
  <c r="AD1012" i="1"/>
  <c r="AD1011" i="1"/>
  <c r="AD1010" i="1"/>
  <c r="AD1009" i="1"/>
  <c r="AD1008" i="1"/>
  <c r="AD1007" i="1"/>
  <c r="AD1006" i="1"/>
  <c r="AD1005" i="1"/>
  <c r="AD1004" i="1"/>
  <c r="AD1003" i="1"/>
  <c r="AD1002" i="1"/>
  <c r="AD1001" i="1"/>
  <c r="AD1000" i="1"/>
  <c r="AD999" i="1"/>
  <c r="AD998" i="1"/>
  <c r="AD997" i="1"/>
  <c r="AD996" i="1"/>
  <c r="AD995" i="1"/>
  <c r="AD994" i="1"/>
  <c r="AD993" i="1"/>
  <c r="AD992" i="1"/>
  <c r="AD991" i="1"/>
  <c r="AD990" i="1"/>
  <c r="AD989" i="1"/>
  <c r="AD988" i="1"/>
  <c r="AD987" i="1"/>
  <c r="AD986" i="1"/>
  <c r="AD985" i="1"/>
  <c r="AD984" i="1"/>
  <c r="AD983" i="1"/>
  <c r="AD982" i="1"/>
  <c r="AD981" i="1"/>
  <c r="AD980" i="1"/>
  <c r="AD979" i="1"/>
  <c r="AD978" i="1"/>
  <c r="AD977" i="1"/>
  <c r="AD976" i="1"/>
  <c r="AD975" i="1"/>
  <c r="AD974" i="1"/>
  <c r="AD973" i="1"/>
  <c r="AD972" i="1"/>
  <c r="AD971" i="1"/>
  <c r="AD970" i="1"/>
  <c r="AD969" i="1"/>
  <c r="AD968" i="1"/>
  <c r="AD967" i="1"/>
  <c r="AD966" i="1"/>
  <c r="AD965" i="1"/>
  <c r="AD964" i="1"/>
  <c r="AD963" i="1"/>
  <c r="AD962" i="1"/>
  <c r="AD961" i="1"/>
  <c r="AD960" i="1"/>
  <c r="AD959" i="1"/>
  <c r="AD958" i="1"/>
  <c r="AD957" i="1"/>
  <c r="AD956" i="1"/>
  <c r="AD955" i="1"/>
  <c r="AD954" i="1"/>
  <c r="AD953" i="1"/>
  <c r="AD952" i="1"/>
  <c r="AD951" i="1"/>
  <c r="AD950" i="1"/>
  <c r="AD949" i="1"/>
  <c r="AD948" i="1"/>
  <c r="AD947" i="1"/>
  <c r="AD946" i="1"/>
  <c r="AD945" i="1"/>
  <c r="AD944" i="1"/>
  <c r="AD943" i="1"/>
  <c r="AD942" i="1"/>
  <c r="AD941" i="1"/>
  <c r="AD940" i="1"/>
  <c r="AD939" i="1"/>
  <c r="AD938" i="1"/>
  <c r="AD937" i="1"/>
  <c r="AD936" i="1"/>
  <c r="AD935" i="1"/>
  <c r="AD934" i="1"/>
  <c r="AD933" i="1"/>
  <c r="AD932" i="1"/>
  <c r="AD931" i="1"/>
  <c r="AD930" i="1"/>
  <c r="AD929" i="1"/>
  <c r="AD928" i="1"/>
  <c r="AD927" i="1"/>
  <c r="AD926" i="1"/>
  <c r="AD925" i="1"/>
  <c r="AD924" i="1"/>
  <c r="AD923" i="1"/>
  <c r="AD922" i="1"/>
  <c r="AD921" i="1"/>
  <c r="AD920" i="1"/>
  <c r="AD919" i="1"/>
  <c r="AD918" i="1"/>
  <c r="AD917" i="1"/>
  <c r="AD916" i="1"/>
  <c r="AD915" i="1"/>
  <c r="AD914" i="1"/>
  <c r="AD913" i="1"/>
  <c r="AD912" i="1"/>
  <c r="AD911" i="1"/>
  <c r="AD910" i="1"/>
  <c r="AD909" i="1"/>
  <c r="AD908" i="1"/>
  <c r="AD907" i="1"/>
  <c r="AD906" i="1"/>
  <c r="AD905" i="1"/>
  <c r="AD904" i="1"/>
  <c r="AD903" i="1"/>
  <c r="AD902" i="1"/>
  <c r="AD901" i="1"/>
  <c r="AD900" i="1"/>
  <c r="AD899" i="1"/>
  <c r="AD898" i="1"/>
  <c r="AD897" i="1"/>
  <c r="AD896" i="1"/>
  <c r="AD895" i="1"/>
  <c r="AD894" i="1"/>
  <c r="AD893" i="1"/>
  <c r="AD892" i="1"/>
  <c r="AD891" i="1"/>
  <c r="AD890" i="1"/>
  <c r="AD889" i="1"/>
  <c r="AD888" i="1"/>
  <c r="AD887" i="1"/>
  <c r="AD886" i="1"/>
  <c r="AD885" i="1"/>
  <c r="AD884" i="1"/>
  <c r="AD883" i="1"/>
  <c r="AD882" i="1"/>
  <c r="AD881" i="1"/>
  <c r="AD880" i="1"/>
  <c r="AD879" i="1"/>
  <c r="AD878" i="1"/>
  <c r="AD877" i="1"/>
  <c r="AD876" i="1"/>
  <c r="AD875" i="1"/>
  <c r="AD874" i="1"/>
  <c r="AD873" i="1"/>
  <c r="AD872" i="1"/>
  <c r="AD871" i="1"/>
  <c r="AD870" i="1"/>
  <c r="AD869" i="1"/>
  <c r="AD868" i="1"/>
  <c r="AD867" i="1"/>
  <c r="AD866" i="1"/>
  <c r="AD865" i="1"/>
  <c r="AD864" i="1"/>
  <c r="AD863" i="1"/>
  <c r="AD862" i="1"/>
  <c r="AD861" i="1"/>
  <c r="AD860" i="1"/>
  <c r="AD859" i="1"/>
  <c r="AD858" i="1"/>
  <c r="AD857" i="1"/>
  <c r="AD856" i="1"/>
  <c r="AD855" i="1"/>
  <c r="AD854" i="1"/>
  <c r="AD853" i="1"/>
  <c r="AD852" i="1"/>
  <c r="AD851" i="1"/>
  <c r="AD850" i="1"/>
  <c r="AD849" i="1"/>
  <c r="AD848" i="1"/>
  <c r="AD847" i="1"/>
  <c r="AD846" i="1"/>
  <c r="AD845" i="1"/>
  <c r="AD844" i="1"/>
  <c r="AD843" i="1"/>
  <c r="AD842" i="1"/>
  <c r="AD841" i="1"/>
  <c r="AD840" i="1"/>
  <c r="AD839" i="1"/>
  <c r="AD838" i="1"/>
  <c r="AD837" i="1"/>
  <c r="AD836" i="1"/>
  <c r="AD835" i="1"/>
  <c r="AD834" i="1"/>
  <c r="AD833" i="1"/>
  <c r="AD832" i="1"/>
  <c r="AD831" i="1"/>
  <c r="AD830" i="1"/>
  <c r="AD829" i="1"/>
  <c r="AD828" i="1"/>
  <c r="AD827" i="1"/>
  <c r="AD826" i="1"/>
  <c r="AD825" i="1"/>
  <c r="AD824" i="1"/>
  <c r="AD823" i="1"/>
  <c r="AD822" i="1"/>
  <c r="AD821" i="1"/>
  <c r="AD820" i="1"/>
  <c r="AD819" i="1"/>
  <c r="AD818" i="1"/>
  <c r="AD817" i="1"/>
  <c r="AD816" i="1"/>
  <c r="AD815" i="1"/>
  <c r="AD814" i="1"/>
  <c r="AD813" i="1"/>
  <c r="AD812" i="1"/>
  <c r="AD811" i="1"/>
  <c r="AD810" i="1"/>
  <c r="AD809" i="1"/>
  <c r="AD808" i="1"/>
  <c r="AD807" i="1"/>
  <c r="AD806" i="1"/>
  <c r="AD805" i="1"/>
  <c r="AD804" i="1"/>
  <c r="AD803" i="1"/>
  <c r="AD802" i="1"/>
  <c r="AD801" i="1"/>
  <c r="AD800" i="1"/>
  <c r="AD799" i="1"/>
  <c r="AD798" i="1"/>
  <c r="AD797" i="1"/>
  <c r="AD796" i="1"/>
  <c r="AD795" i="1"/>
  <c r="AD794" i="1"/>
  <c r="AD793" i="1"/>
  <c r="AD792" i="1"/>
  <c r="AD791" i="1"/>
  <c r="AD790" i="1"/>
  <c r="AD789" i="1"/>
  <c r="AD788" i="1"/>
  <c r="AD787" i="1"/>
  <c r="AD786" i="1"/>
  <c r="AD785" i="1"/>
  <c r="AD784" i="1"/>
  <c r="AD783" i="1"/>
  <c r="AD782" i="1"/>
  <c r="AD781" i="1"/>
  <c r="AD780" i="1"/>
  <c r="AD779" i="1"/>
  <c r="AD778" i="1"/>
  <c r="AD777" i="1"/>
  <c r="AD776" i="1"/>
  <c r="AD775" i="1"/>
  <c r="AD774" i="1"/>
  <c r="AD773" i="1"/>
  <c r="AD772" i="1"/>
  <c r="AD771" i="1"/>
  <c r="AD770" i="1"/>
  <c r="AD769" i="1"/>
  <c r="AD768" i="1"/>
  <c r="AD767" i="1"/>
  <c r="AD766" i="1"/>
  <c r="AD765" i="1"/>
  <c r="AD764" i="1"/>
  <c r="AD763" i="1"/>
  <c r="AD762" i="1"/>
  <c r="AD761" i="1"/>
  <c r="AD760" i="1"/>
  <c r="AD759" i="1"/>
  <c r="AD758" i="1"/>
  <c r="AD757" i="1"/>
  <c r="AD756" i="1"/>
  <c r="AD755" i="1"/>
  <c r="AD754" i="1"/>
  <c r="AD753" i="1"/>
  <c r="AD752" i="1"/>
  <c r="AD751" i="1"/>
  <c r="AD750" i="1"/>
  <c r="AD749" i="1"/>
  <c r="AD748" i="1"/>
  <c r="AD747" i="1"/>
  <c r="AD746" i="1"/>
  <c r="AD745" i="1"/>
  <c r="AD744" i="1"/>
  <c r="AD743" i="1"/>
  <c r="AD742" i="1"/>
  <c r="AD741" i="1"/>
  <c r="AD740" i="1"/>
  <c r="AD739" i="1"/>
  <c r="AD738" i="1"/>
  <c r="AD737" i="1"/>
  <c r="AD736" i="1"/>
  <c r="AD735" i="1"/>
  <c r="AD734" i="1"/>
  <c r="AD733" i="1"/>
  <c r="AD732" i="1"/>
  <c r="AD731" i="1"/>
  <c r="AD730" i="1"/>
  <c r="AD729" i="1"/>
  <c r="AD728" i="1"/>
  <c r="AD727" i="1"/>
  <c r="AD726" i="1"/>
  <c r="AD725" i="1"/>
  <c r="AD724" i="1"/>
  <c r="AD723" i="1"/>
  <c r="AD722" i="1"/>
  <c r="AD721" i="1"/>
  <c r="AD720" i="1"/>
  <c r="AD719" i="1"/>
  <c r="AD718" i="1"/>
  <c r="AD717" i="1"/>
  <c r="AD716" i="1"/>
  <c r="AD715" i="1"/>
  <c r="AD714" i="1"/>
  <c r="AD713" i="1"/>
  <c r="AD712" i="1"/>
  <c r="AD711" i="1"/>
  <c r="AD710" i="1"/>
  <c r="AD709" i="1"/>
  <c r="AD708" i="1"/>
  <c r="AD707" i="1"/>
  <c r="AD706" i="1"/>
  <c r="AD705" i="1"/>
  <c r="AD704" i="1"/>
  <c r="AD703" i="1"/>
  <c r="AD702" i="1"/>
  <c r="AD701" i="1"/>
  <c r="AD700" i="1"/>
  <c r="AD699" i="1"/>
  <c r="AD698" i="1"/>
  <c r="AD697" i="1"/>
  <c r="AD696" i="1"/>
  <c r="AD695" i="1"/>
  <c r="AD694" i="1"/>
  <c r="AD693" i="1"/>
  <c r="AD692" i="1"/>
  <c r="AD691" i="1"/>
  <c r="AD690" i="1"/>
  <c r="AD689" i="1"/>
  <c r="AD688" i="1"/>
  <c r="AD687" i="1"/>
  <c r="AD686" i="1"/>
  <c r="AD685" i="1"/>
  <c r="AD684" i="1"/>
  <c r="AD683" i="1"/>
  <c r="AD682" i="1"/>
  <c r="AD681" i="1"/>
  <c r="AD680" i="1"/>
  <c r="AD679" i="1"/>
  <c r="AD678" i="1"/>
  <c r="AD677" i="1"/>
  <c r="AD676" i="1"/>
  <c r="AD675" i="1"/>
  <c r="AD674" i="1"/>
  <c r="AD673" i="1"/>
  <c r="AD672" i="1"/>
  <c r="AD671" i="1"/>
  <c r="AD670" i="1"/>
  <c r="AD669" i="1"/>
  <c r="AD668" i="1"/>
  <c r="AD667" i="1"/>
  <c r="AD666" i="1"/>
  <c r="AD665" i="1"/>
  <c r="AD664" i="1"/>
  <c r="AD663" i="1"/>
  <c r="AD662" i="1"/>
  <c r="AD661" i="1"/>
  <c r="AD660" i="1"/>
  <c r="AD659" i="1"/>
  <c r="AD658" i="1"/>
  <c r="AD657" i="1"/>
  <c r="AD656" i="1"/>
  <c r="AD655" i="1"/>
  <c r="AD654" i="1"/>
  <c r="AD653" i="1"/>
  <c r="AD652" i="1"/>
  <c r="AD651" i="1"/>
  <c r="AD650" i="1"/>
  <c r="AD649" i="1"/>
  <c r="AD648" i="1"/>
  <c r="AD647" i="1"/>
  <c r="AD646" i="1"/>
  <c r="AD645" i="1"/>
  <c r="AD644" i="1"/>
  <c r="AD643" i="1"/>
  <c r="AD642" i="1"/>
  <c r="AD641" i="1"/>
  <c r="AD640" i="1"/>
  <c r="AD639" i="1"/>
  <c r="AD638" i="1"/>
  <c r="AD637" i="1"/>
  <c r="AD636" i="1"/>
  <c r="AD635" i="1"/>
  <c r="AD634" i="1"/>
  <c r="AD633" i="1"/>
  <c r="AD632" i="1"/>
  <c r="AD631" i="1"/>
  <c r="AD630" i="1"/>
  <c r="AD629" i="1"/>
  <c r="AD628" i="1"/>
  <c r="AD627" i="1"/>
  <c r="AD626" i="1"/>
  <c r="AD625" i="1"/>
  <c r="AD624" i="1"/>
  <c r="AD623" i="1"/>
  <c r="AD622" i="1"/>
  <c r="AD621" i="1"/>
  <c r="AD620" i="1"/>
  <c r="AD619" i="1"/>
  <c r="AD618" i="1"/>
  <c r="AD617" i="1"/>
  <c r="AD616" i="1"/>
  <c r="AD615" i="1"/>
  <c r="AD614" i="1"/>
  <c r="AD613" i="1"/>
  <c r="AD612" i="1"/>
  <c r="AD611" i="1"/>
  <c r="AD610" i="1"/>
  <c r="AD609" i="1"/>
  <c r="AD608" i="1"/>
  <c r="AD607" i="1"/>
  <c r="AD606" i="1"/>
  <c r="AD605" i="1"/>
  <c r="AD604" i="1"/>
  <c r="AD603" i="1"/>
  <c r="AD602" i="1"/>
  <c r="AD601" i="1"/>
  <c r="AD600" i="1"/>
  <c r="AD599" i="1"/>
  <c r="AD598" i="1"/>
  <c r="AD597" i="1"/>
  <c r="AD596" i="1"/>
  <c r="AD595" i="1"/>
  <c r="AD594" i="1"/>
  <c r="AD593" i="1"/>
  <c r="AD592" i="1"/>
  <c r="AD591" i="1"/>
  <c r="AD590" i="1"/>
  <c r="AD589" i="1"/>
  <c r="AD588" i="1"/>
  <c r="AD587" i="1"/>
  <c r="AD586" i="1"/>
  <c r="AD585" i="1"/>
  <c r="AD584" i="1"/>
  <c r="AD583" i="1"/>
  <c r="AD582" i="1"/>
  <c r="AD581" i="1"/>
  <c r="AD580" i="1"/>
  <c r="AD579" i="1"/>
  <c r="AD578" i="1"/>
  <c r="AD577" i="1"/>
  <c r="AD576" i="1"/>
  <c r="AD575" i="1"/>
  <c r="AD574" i="1"/>
  <c r="AD573" i="1"/>
  <c r="AD572" i="1"/>
  <c r="AD571" i="1"/>
  <c r="AD570" i="1"/>
  <c r="AD569" i="1"/>
  <c r="AD568" i="1"/>
  <c r="AD567" i="1"/>
  <c r="AD566" i="1"/>
  <c r="AD565" i="1"/>
  <c r="AD564" i="1"/>
  <c r="AD563" i="1"/>
  <c r="AD562" i="1"/>
  <c r="AD561" i="1"/>
  <c r="AD560" i="1"/>
  <c r="AD559" i="1"/>
  <c r="AD558" i="1"/>
  <c r="AD557" i="1"/>
  <c r="AD556" i="1"/>
  <c r="AD555" i="1"/>
  <c r="AD554" i="1"/>
  <c r="AD553" i="1"/>
  <c r="AD552" i="1"/>
  <c r="AD551" i="1"/>
  <c r="AD550" i="1"/>
  <c r="AD549" i="1"/>
  <c r="AD548" i="1"/>
  <c r="AD547" i="1"/>
  <c r="AD546" i="1"/>
  <c r="AD545" i="1"/>
  <c r="AD544" i="1"/>
  <c r="AD543" i="1"/>
  <c r="AD542" i="1"/>
  <c r="AD541" i="1"/>
  <c r="AD540" i="1"/>
  <c r="AD539" i="1"/>
  <c r="AD538" i="1"/>
  <c r="AD537" i="1"/>
  <c r="AD536" i="1"/>
  <c r="AD535" i="1"/>
  <c r="AD534" i="1"/>
  <c r="AD533" i="1"/>
  <c r="AD532" i="1"/>
  <c r="AD531" i="1"/>
  <c r="AD530" i="1"/>
  <c r="AD529" i="1"/>
  <c r="AD528" i="1"/>
  <c r="AD527" i="1"/>
  <c r="AD526" i="1"/>
  <c r="AD525" i="1"/>
  <c r="AD524" i="1"/>
  <c r="AD523" i="1"/>
  <c r="AD522" i="1"/>
  <c r="AD521" i="1"/>
  <c r="AD520" i="1"/>
  <c r="AD519" i="1"/>
  <c r="AD518" i="1"/>
  <c r="AD517" i="1"/>
  <c r="AD516" i="1"/>
  <c r="AD515" i="1"/>
  <c r="AD514" i="1"/>
  <c r="AD513" i="1"/>
  <c r="AD512" i="1"/>
  <c r="AD511" i="1"/>
  <c r="AD510" i="1"/>
  <c r="AD509" i="1"/>
  <c r="AD508" i="1"/>
  <c r="AD507" i="1"/>
  <c r="AD506" i="1"/>
  <c r="AD505" i="1"/>
  <c r="AD504" i="1"/>
  <c r="AD503" i="1"/>
  <c r="AD502" i="1"/>
  <c r="AD501" i="1"/>
  <c r="AD500" i="1"/>
  <c r="AD499" i="1"/>
  <c r="AD498" i="1"/>
  <c r="AD497" i="1"/>
  <c r="AD496" i="1"/>
  <c r="AD495" i="1"/>
  <c r="AD494" i="1"/>
  <c r="AD493" i="1"/>
  <c r="AD492" i="1"/>
  <c r="AD491" i="1"/>
  <c r="AD490" i="1"/>
  <c r="AD489" i="1"/>
  <c r="AD488" i="1"/>
  <c r="AD487" i="1"/>
  <c r="AD486" i="1"/>
  <c r="AD485" i="1"/>
  <c r="AD484" i="1"/>
  <c r="AD483" i="1"/>
  <c r="AD482" i="1"/>
  <c r="AD481" i="1"/>
  <c r="AD480" i="1"/>
  <c r="AD479" i="1"/>
  <c r="AD478" i="1"/>
  <c r="AD477" i="1"/>
  <c r="AD476" i="1"/>
  <c r="AD475" i="1"/>
  <c r="AD474" i="1"/>
  <c r="AD473" i="1"/>
  <c r="AD472" i="1"/>
  <c r="AD471" i="1"/>
  <c r="AD470" i="1"/>
  <c r="AD469" i="1"/>
  <c r="AD468" i="1"/>
  <c r="AD467" i="1"/>
  <c r="AD466" i="1"/>
  <c r="AD465" i="1"/>
  <c r="AD464" i="1"/>
  <c r="AD463" i="1"/>
  <c r="AD462" i="1"/>
  <c r="AD461" i="1"/>
  <c r="AD460" i="1"/>
  <c r="AD459" i="1"/>
  <c r="AD458" i="1"/>
  <c r="AD457" i="1"/>
  <c r="AD456" i="1"/>
  <c r="AD455" i="1"/>
  <c r="AD454" i="1"/>
  <c r="AD453" i="1"/>
  <c r="AD452" i="1"/>
  <c r="AD451" i="1"/>
  <c r="AD450" i="1"/>
  <c r="AD449" i="1"/>
  <c r="AD448" i="1"/>
  <c r="AD447" i="1"/>
  <c r="AD446" i="1"/>
  <c r="AD445" i="1"/>
  <c r="AD444" i="1"/>
  <c r="AD443" i="1"/>
  <c r="AD442" i="1"/>
  <c r="AD441" i="1"/>
  <c r="AD440" i="1"/>
  <c r="AD439" i="1"/>
  <c r="AD438" i="1"/>
  <c r="AD437" i="1"/>
  <c r="AD436" i="1"/>
  <c r="AD435" i="1"/>
  <c r="AD434" i="1"/>
  <c r="AD433" i="1"/>
  <c r="AD432" i="1"/>
  <c r="AD431" i="1"/>
  <c r="AD430" i="1"/>
  <c r="AD429" i="1"/>
  <c r="AD428" i="1"/>
  <c r="AD427" i="1"/>
  <c r="AD426" i="1"/>
  <c r="AD425" i="1"/>
  <c r="AD424" i="1"/>
  <c r="AD423" i="1"/>
  <c r="AD422" i="1"/>
  <c r="AD421" i="1"/>
  <c r="AD420" i="1"/>
  <c r="AD419" i="1"/>
  <c r="AD418" i="1"/>
  <c r="AD417" i="1"/>
  <c r="AD416" i="1"/>
  <c r="AD415" i="1"/>
  <c r="AD414" i="1"/>
  <c r="AD413" i="1"/>
  <c r="AD412" i="1"/>
  <c r="AD411" i="1"/>
  <c r="AD410" i="1"/>
  <c r="AD409" i="1"/>
  <c r="AD408" i="1"/>
  <c r="AD407" i="1"/>
  <c r="AD406" i="1"/>
  <c r="AD405" i="1"/>
  <c r="AD404" i="1"/>
  <c r="AD403" i="1"/>
  <c r="AD402" i="1"/>
  <c r="AD401" i="1"/>
  <c r="AD400" i="1"/>
  <c r="AD399" i="1"/>
  <c r="AD398" i="1"/>
  <c r="AD397" i="1"/>
  <c r="AD396" i="1"/>
  <c r="AD395" i="1"/>
  <c r="AD394" i="1"/>
  <c r="AD393" i="1"/>
  <c r="AD392" i="1"/>
  <c r="AD391" i="1"/>
  <c r="AD390" i="1"/>
  <c r="AD389" i="1"/>
  <c r="AD388" i="1"/>
  <c r="AD387" i="1"/>
  <c r="AD386" i="1"/>
  <c r="AD385" i="1"/>
  <c r="AD384" i="1"/>
  <c r="AD383" i="1"/>
  <c r="AD382" i="1"/>
  <c r="AD381" i="1"/>
  <c r="AD380" i="1"/>
  <c r="AD379" i="1"/>
  <c r="AD378" i="1"/>
  <c r="AD377" i="1"/>
  <c r="AD376" i="1"/>
  <c r="AD375" i="1"/>
  <c r="AD374" i="1"/>
  <c r="AD373" i="1"/>
  <c r="AD372" i="1"/>
  <c r="AD371" i="1"/>
  <c r="AD370" i="1"/>
  <c r="AD369" i="1"/>
  <c r="AD368" i="1"/>
  <c r="AD367" i="1"/>
  <c r="AD366" i="1"/>
  <c r="AD365" i="1"/>
  <c r="AD364" i="1"/>
  <c r="AD363" i="1"/>
  <c r="AD362" i="1"/>
  <c r="AD361" i="1"/>
  <c r="AD360" i="1"/>
  <c r="AD359" i="1"/>
  <c r="AD358" i="1"/>
  <c r="AD357" i="1"/>
  <c r="AD356" i="1"/>
  <c r="AD355" i="1"/>
  <c r="AD354" i="1"/>
  <c r="AD353" i="1"/>
  <c r="AD352" i="1"/>
  <c r="AD351" i="1"/>
  <c r="AD350" i="1"/>
  <c r="AD349" i="1"/>
  <c r="AD348" i="1"/>
  <c r="AD347" i="1"/>
  <c r="AD346" i="1"/>
  <c r="AD345" i="1"/>
  <c r="AD344" i="1"/>
  <c r="AD343" i="1"/>
  <c r="AD342" i="1"/>
  <c r="AD341" i="1"/>
  <c r="AD340" i="1"/>
  <c r="AD339" i="1"/>
  <c r="AD338" i="1"/>
  <c r="AD337" i="1"/>
  <c r="AD336" i="1"/>
  <c r="AD335" i="1"/>
  <c r="AD334" i="1"/>
  <c r="AD333" i="1"/>
  <c r="AD332" i="1"/>
  <c r="AD331" i="1"/>
  <c r="AD330" i="1"/>
  <c r="AD329" i="1"/>
  <c r="AD328" i="1"/>
  <c r="AD327" i="1"/>
  <c r="AD326" i="1"/>
  <c r="AD325" i="1"/>
  <c r="AD324" i="1"/>
  <c r="AD323" i="1"/>
  <c r="AD322" i="1"/>
  <c r="AD321" i="1"/>
  <c r="AD320" i="1"/>
  <c r="AD319" i="1"/>
  <c r="AD318" i="1"/>
  <c r="AD317" i="1"/>
  <c r="AD316" i="1"/>
  <c r="AD315" i="1"/>
  <c r="AD314" i="1"/>
  <c r="AD313" i="1"/>
  <c r="AD312" i="1"/>
  <c r="AD311" i="1"/>
  <c r="AD310" i="1"/>
  <c r="AD309" i="1"/>
  <c r="AD308" i="1"/>
  <c r="AD307" i="1"/>
  <c r="AD306" i="1"/>
  <c r="AD305" i="1"/>
  <c r="AD304" i="1"/>
  <c r="AD303" i="1"/>
  <c r="AD302" i="1"/>
  <c r="AD301" i="1"/>
  <c r="AD300" i="1"/>
  <c r="AD299" i="1"/>
  <c r="AD298" i="1"/>
  <c r="AD297" i="1"/>
  <c r="AD296" i="1"/>
  <c r="AD295" i="1"/>
  <c r="AD294" i="1"/>
  <c r="AD293" i="1"/>
  <c r="AD292" i="1"/>
  <c r="AD291" i="1"/>
  <c r="AD290" i="1"/>
  <c r="AD289" i="1"/>
  <c r="AD288" i="1"/>
  <c r="AD287" i="1"/>
  <c r="AD286" i="1"/>
  <c r="AD285" i="1"/>
  <c r="AD284" i="1"/>
  <c r="AD283" i="1"/>
  <c r="AD282" i="1"/>
  <c r="AD281" i="1"/>
  <c r="AD280" i="1"/>
  <c r="AD279" i="1"/>
  <c r="AD278" i="1"/>
  <c r="AD277" i="1"/>
  <c r="AD276" i="1"/>
  <c r="AD275" i="1"/>
  <c r="AD274" i="1"/>
  <c r="AD273" i="1"/>
  <c r="AD272" i="1"/>
  <c r="AD271" i="1"/>
  <c r="AD270" i="1"/>
  <c r="AD269" i="1"/>
  <c r="AD268" i="1"/>
  <c r="AD267" i="1"/>
  <c r="AD266" i="1"/>
  <c r="AD265" i="1"/>
  <c r="AD264" i="1"/>
  <c r="AD263" i="1"/>
  <c r="AD262" i="1"/>
  <c r="AD261" i="1"/>
  <c r="AD260" i="1"/>
  <c r="AD259" i="1"/>
  <c r="AD258" i="1"/>
  <c r="AD257" i="1"/>
  <c r="AD256" i="1"/>
  <c r="AD255" i="1"/>
  <c r="AD254" i="1"/>
  <c r="AD253" i="1"/>
  <c r="AD252" i="1"/>
  <c r="AD251" i="1"/>
  <c r="AD250" i="1"/>
  <c r="AD249" i="1"/>
  <c r="AD248" i="1"/>
  <c r="AD247" i="1"/>
  <c r="AD246" i="1"/>
  <c r="AD245" i="1"/>
  <c r="AD244" i="1"/>
  <c r="AD243" i="1"/>
  <c r="AD242" i="1"/>
  <c r="AD241" i="1"/>
  <c r="AD240" i="1"/>
  <c r="AD239" i="1"/>
  <c r="AD238" i="1"/>
  <c r="AD237" i="1"/>
  <c r="AD236" i="1"/>
  <c r="AD235" i="1"/>
  <c r="AD234" i="1"/>
  <c r="AD233" i="1"/>
  <c r="AD232" i="1"/>
  <c r="AD231" i="1"/>
  <c r="AD230" i="1"/>
  <c r="AD229" i="1"/>
  <c r="AD228" i="1"/>
  <c r="AD227" i="1"/>
  <c r="AD226" i="1"/>
  <c r="AD225" i="1"/>
  <c r="AD224" i="1"/>
  <c r="AD223" i="1"/>
  <c r="AD222" i="1"/>
  <c r="AD221" i="1"/>
  <c r="AD220" i="1"/>
  <c r="AD219" i="1"/>
  <c r="AD218" i="1"/>
  <c r="AD217" i="1"/>
  <c r="AD216" i="1"/>
  <c r="AD215" i="1"/>
  <c r="AD214" i="1"/>
  <c r="AD213" i="1"/>
  <c r="AD212" i="1"/>
  <c r="AD211" i="1"/>
  <c r="AD210" i="1"/>
  <c r="AD209" i="1"/>
  <c r="AD208" i="1"/>
  <c r="AD207" i="1"/>
  <c r="AD206" i="1"/>
  <c r="AD205" i="1"/>
  <c r="AD204" i="1"/>
  <c r="AD203" i="1"/>
  <c r="AD202" i="1"/>
  <c r="AD201" i="1"/>
  <c r="AD200" i="1"/>
  <c r="AD199" i="1"/>
  <c r="AD198" i="1"/>
  <c r="AD197" i="1"/>
  <c r="AD196" i="1"/>
  <c r="AD195" i="1"/>
  <c r="AD194" i="1"/>
  <c r="AD193" i="1"/>
  <c r="AD192" i="1"/>
  <c r="AD191" i="1"/>
  <c r="AD190" i="1"/>
  <c r="AD189" i="1"/>
  <c r="AD188" i="1"/>
  <c r="AD187" i="1"/>
  <c r="AD186" i="1"/>
  <c r="AD185" i="1"/>
  <c r="AD184" i="1"/>
  <c r="AD183" i="1"/>
  <c r="AD182" i="1"/>
  <c r="AD181" i="1"/>
  <c r="AD180" i="1"/>
  <c r="AD179" i="1"/>
  <c r="AD178" i="1"/>
  <c r="AD177" i="1"/>
  <c r="AD176" i="1"/>
  <c r="AD175" i="1"/>
  <c r="AD174" i="1"/>
  <c r="AD173" i="1"/>
  <c r="AD172" i="1"/>
  <c r="AD171" i="1"/>
  <c r="AD170" i="1"/>
  <c r="AD169" i="1"/>
  <c r="AD168" i="1"/>
  <c r="AD167" i="1"/>
  <c r="AD166" i="1"/>
  <c r="AD165" i="1"/>
  <c r="AD164" i="1"/>
  <c r="AD163" i="1"/>
  <c r="AD162" i="1"/>
  <c r="AD161" i="1"/>
  <c r="AD160" i="1"/>
  <c r="AD159" i="1"/>
  <c r="AD158" i="1"/>
  <c r="AD157" i="1"/>
  <c r="AD156" i="1"/>
  <c r="AD155" i="1"/>
  <c r="AD154" i="1"/>
  <c r="AD153" i="1"/>
  <c r="AD152" i="1"/>
  <c r="AD151" i="1"/>
  <c r="AD150" i="1"/>
  <c r="AD149" i="1"/>
  <c r="AD148" i="1"/>
  <c r="AD147" i="1"/>
  <c r="AD146" i="1"/>
  <c r="AD145" i="1"/>
  <c r="AD144" i="1"/>
  <c r="AD143" i="1"/>
  <c r="AD142" i="1"/>
  <c r="AD141" i="1"/>
  <c r="AD140" i="1"/>
  <c r="AD139" i="1"/>
  <c r="AD138" i="1"/>
  <c r="AD137" i="1"/>
  <c r="AD136" i="1"/>
  <c r="AD135" i="1"/>
  <c r="AD134" i="1"/>
  <c r="AD133" i="1"/>
  <c r="AD132" i="1"/>
  <c r="AD131" i="1"/>
  <c r="AD130" i="1"/>
  <c r="AD129" i="1"/>
  <c r="AD128" i="1"/>
  <c r="AD127" i="1"/>
  <c r="AD126" i="1"/>
  <c r="AD125" i="1"/>
  <c r="AD124" i="1"/>
  <c r="AD123" i="1"/>
  <c r="AD122" i="1"/>
  <c r="AD121" i="1"/>
  <c r="AD120" i="1"/>
  <c r="AD119" i="1"/>
  <c r="AD118" i="1"/>
  <c r="AD117" i="1"/>
  <c r="AD116" i="1"/>
  <c r="AD115" i="1"/>
  <c r="AD114" i="1"/>
  <c r="AD113" i="1"/>
  <c r="AD112" i="1"/>
  <c r="AD111" i="1"/>
  <c r="AD110" i="1"/>
  <c r="AD109" i="1"/>
  <c r="AD108" i="1"/>
  <c r="AD107" i="1"/>
  <c r="AD106" i="1"/>
  <c r="AD105" i="1"/>
  <c r="AD104" i="1"/>
  <c r="AD103" i="1"/>
  <c r="AD102" i="1"/>
  <c r="AD101" i="1"/>
  <c r="AD100" i="1"/>
  <c r="AD99" i="1"/>
  <c r="AD98" i="1"/>
  <c r="AD97" i="1"/>
  <c r="AD96" i="1"/>
  <c r="AD95" i="1"/>
  <c r="AD94" i="1"/>
  <c r="AD93" i="1"/>
  <c r="AD92" i="1"/>
  <c r="AD91" i="1"/>
  <c r="AD90" i="1"/>
  <c r="AD89" i="1"/>
  <c r="AD88" i="1"/>
  <c r="AD87" i="1"/>
  <c r="AD86" i="1"/>
  <c r="AD85" i="1"/>
  <c r="AD84" i="1"/>
  <c r="AD83" i="1"/>
  <c r="AD82" i="1"/>
  <c r="AD81" i="1"/>
  <c r="AD80" i="1"/>
  <c r="AD79" i="1"/>
  <c r="AD78" i="1"/>
  <c r="AD77" i="1"/>
  <c r="AD76" i="1"/>
  <c r="AD75" i="1"/>
  <c r="AD74" i="1"/>
  <c r="AD73" i="1"/>
  <c r="AD72" i="1"/>
  <c r="AD71" i="1"/>
  <c r="AD70" i="1"/>
  <c r="AD69" i="1"/>
  <c r="AD68" i="1"/>
  <c r="AD67" i="1"/>
  <c r="AD66" i="1"/>
  <c r="AD65" i="1"/>
  <c r="AD64" i="1"/>
  <c r="AD63" i="1"/>
  <c r="AD62" i="1"/>
  <c r="AD61" i="1"/>
  <c r="AD60" i="1"/>
  <c r="AD59" i="1"/>
  <c r="AD58" i="1"/>
  <c r="AD57" i="1"/>
  <c r="AD56" i="1"/>
  <c r="AD55" i="1"/>
  <c r="AD54" i="1"/>
  <c r="AD53" i="1"/>
  <c r="AD52" i="1"/>
  <c r="AD51" i="1"/>
  <c r="AD50" i="1"/>
  <c r="AD49" i="1"/>
  <c r="AD48" i="1"/>
  <c r="AD47" i="1"/>
  <c r="AD46" i="1"/>
  <c r="AD45" i="1"/>
  <c r="AD44" i="1"/>
  <c r="AD43" i="1"/>
  <c r="AD42" i="1"/>
  <c r="AD41" i="1"/>
  <c r="AD40" i="1"/>
  <c r="AD39" i="1"/>
  <c r="AD38" i="1"/>
  <c r="AD37" i="1"/>
  <c r="AD36" i="1"/>
  <c r="AD35" i="1"/>
  <c r="AD34" i="1"/>
  <c r="AD33" i="1"/>
  <c r="AD32" i="1"/>
  <c r="AD31" i="1"/>
  <c r="AD30" i="1"/>
  <c r="AD29" i="1"/>
  <c r="AD28" i="1"/>
  <c r="AD27" i="1"/>
  <c r="AD26" i="1"/>
  <c r="AD25" i="1"/>
  <c r="AD24" i="1"/>
  <c r="AD23" i="1"/>
  <c r="AD22" i="1"/>
  <c r="AD21" i="1"/>
  <c r="AD20" i="1"/>
  <c r="AD19" i="1"/>
  <c r="AD18" i="1"/>
  <c r="AD17" i="1"/>
  <c r="AD16" i="1"/>
  <c r="AD15" i="1"/>
  <c r="AD14" i="1"/>
  <c r="AD13" i="1"/>
  <c r="AD12" i="1"/>
  <c r="AD11" i="1"/>
  <c r="AD10" i="1"/>
  <c r="AD9" i="1"/>
  <c r="AD8" i="1"/>
  <c r="AD7" i="1"/>
  <c r="AD6" i="1"/>
  <c r="AD4" i="1"/>
  <c r="AD3" i="1"/>
  <c r="AD2" i="1"/>
  <c r="AD5" i="1"/>
  <c r="X177" i="1" l="1"/>
  <c r="X226" i="1"/>
  <c r="X773" i="1"/>
  <c r="X1394" i="1"/>
  <c r="X1726" i="1"/>
  <c r="X1751" i="1"/>
  <c r="X1840" i="1"/>
  <c r="X2403" i="1"/>
  <c r="X2416" i="1"/>
  <c r="X2519" i="1"/>
  <c r="X2862" i="1"/>
  <c r="X3087" i="1"/>
</calcChain>
</file>

<file path=xl/sharedStrings.xml><?xml version="1.0" encoding="utf-8"?>
<sst xmlns="http://schemas.openxmlformats.org/spreadsheetml/2006/main" count="42556" uniqueCount="4766">
  <si>
    <t>Issue_type</t>
  </si>
  <si>
    <t>Issue_Remaining_Estimate_Sum</t>
  </si>
  <si>
    <t>Issue_Remaining_Estimate_Mean</t>
  </si>
  <si>
    <t>Issue_Remaining_Estimate_Median</t>
  </si>
  <si>
    <t>Issue_Remaining_Estimate_Count</t>
  </si>
  <si>
    <t>Work_hours_Sum</t>
  </si>
  <si>
    <t>Work_hours_Mean</t>
  </si>
  <si>
    <t>Work_hours_Median</t>
  </si>
  <si>
    <t>Work_hours_Count</t>
  </si>
  <si>
    <t>Billed_hours_Sum</t>
  </si>
  <si>
    <t>Billed_hours_Mean</t>
  </si>
  <si>
    <t>Billed_hours_Median</t>
  </si>
  <si>
    <t>Billed_hours_Count</t>
  </si>
  <si>
    <t>Project_Key</t>
  </si>
  <si>
    <t>Identificador_Auto</t>
  </si>
  <si>
    <t>username</t>
  </si>
  <si>
    <t>Issue_key</t>
  </si>
  <si>
    <t>Work_date</t>
  </si>
  <si>
    <t>Issue_summary</t>
  </si>
  <si>
    <t>Work_hours</t>
  </si>
  <si>
    <t>Billed_hours</t>
  </si>
  <si>
    <t>Activity_name</t>
  </si>
  <si>
    <t>Issue_status</t>
  </si>
  <si>
    <t>Work_description</t>
  </si>
  <si>
    <t>Reporter</t>
  </si>
  <si>
    <t>Issue_Remaining_Estimate</t>
  </si>
  <si>
    <t>Word_count_work_description</t>
  </si>
  <si>
    <t>Partición</t>
  </si>
  <si>
    <t>$S-Work_hours</t>
  </si>
  <si>
    <t>Bug</t>
  </si>
  <si>
    <t>0.094649</t>
  </si>
  <si>
    <t>0.000000</t>
  </si>
  <si>
    <t>JUSTIT</t>
  </si>
  <si>
    <t>alberto</t>
  </si>
  <si>
    <t>JUSTIT-1314</t>
  </si>
  <si>
    <t>Search Person Address - A person without addess is not found</t>
  </si>
  <si>
    <t>Closed</t>
  </si>
  <si>
    <t>Development</t>
  </si>
  <si>
    <t>andreas</t>
  </si>
  <si>
    <t>1_Entrenamiento</t>
  </si>
  <si>
    <t>roberto</t>
  </si>
  <si>
    <t>relation between PePerson y AdAdress</t>
  </si>
  <si>
    <t>emmanuel</t>
  </si>
  <si>
    <t>JUSTIT-1950</t>
  </si>
  <si>
    <t>Crash after deleting (Verfahren)  top workflow element</t>
  </si>
  <si>
    <t>dev. testing.</t>
  </si>
  <si>
    <t>michael</t>
  </si>
  <si>
    <t>working on issue.</t>
  </si>
  <si>
    <t>2_Comprobación</t>
  </si>
  <si>
    <t>oscar</t>
  </si>
  <si>
    <t>JUSTIT-1211</t>
  </si>
  <si>
    <t>By the Aktenpakete the Fileattributes are missing</t>
  </si>
  <si>
    <t>0.500000</t>
  </si>
  <si>
    <t>Deployment</t>
  </si>
  <si>
    <t>stefan</t>
  </si>
  <si>
    <t>MMO</t>
  </si>
  <si>
    <t>ramon</t>
  </si>
  <si>
    <t>MMO-444</t>
  </si>
  <si>
    <t>18 Allen antworten (reply to all recipients)</t>
  </si>
  <si>
    <t>Modul Meldungsverarbeitung (ORMA 2018+)</t>
  </si>
  <si>
    <t>Dev</t>
  </si>
  <si>
    <t>cecile</t>
  </si>
  <si>
    <t>0.250000</t>
  </si>
  <si>
    <t>Check oxGeneric build</t>
  </si>
  <si>
    <t>sebastian</t>
  </si>
  <si>
    <t>JUSTIT-1313</t>
  </si>
  <si>
    <t>Search filter in Home doent work as soon a change in the Home selection was done</t>
  </si>
  <si>
    <t>fixed</t>
  </si>
  <si>
    <t>david</t>
  </si>
  <si>
    <t>JUSTIT-1288</t>
  </si>
  <si>
    <t>The assignments cannot be deleted from the Activity mask.</t>
  </si>
  <si>
    <t>client-app</t>
  </si>
  <si>
    <t>SubElementManager.csFullActivityControl.cs</t>
  </si>
  <si>
    <t>JUSTVI</t>
  </si>
  <si>
    <t>JUSTVI-445</t>
  </si>
  <si>
    <t>Change in Search SEARCH_WORX_POSTAUSGANG</t>
  </si>
  <si>
    <t>0.8.2</t>
  </si>
  <si>
    <t>Resolved</t>
  </si>
  <si>
    <t>JUSTIT-1147</t>
  </si>
  <si>
    <t>Bugs Workflow Administration</t>
  </si>
  <si>
    <t>analysed</t>
  </si>
  <si>
    <t>raul</t>
  </si>
  <si>
    <t>Implementing, testing</t>
  </si>
  <si>
    <t>JUSTIT-1245</t>
  </si>
  <si>
    <t>Mail Import, the Mappe is not created in all cases</t>
  </si>
  <si>
    <t>Unclear</t>
  </si>
  <si>
    <t>Ready for development</t>
  </si>
  <si>
    <t>Investigating possible solutions, testing, skype calls</t>
  </si>
  <si>
    <t>JUSTIT-1148</t>
  </si>
  <si>
    <t xml:space="preserve">Search Documents- Add some more paramteres (Input and output) </t>
  </si>
  <si>
    <t>InputWrapper_SEARCH_WORX_DOKUMENTE.csInputWrapperExtensions.cs</t>
  </si>
  <si>
    <t>JUSTIT-1285</t>
  </si>
  <si>
    <t>Falsche Werte in Codegruppen Auswahl</t>
  </si>
  <si>
    <t>checked what is going on and reverted changes from XOFRAME-801</t>
  </si>
  <si>
    <t>MMO-461</t>
  </si>
  <si>
    <t>If Clicking on field Erfassungs-User, the client stops and must be restarted</t>
  </si>
  <si>
    <t>Testing</t>
  </si>
  <si>
    <t>MMO-443</t>
  </si>
  <si>
    <t>177 Display attachments</t>
  </si>
  <si>
    <t>JUSTIT-1266</t>
  </si>
  <si>
    <t>Warnings about unreferenced fields in search masks</t>
  </si>
  <si>
    <t>InputWrapper_SEARCH_WORX_DOKUMENTE.csSubMaskCombined.xamlSubMaskSchriftgut.xaml</t>
  </si>
  <si>
    <t>JUSTVI-374</t>
  </si>
  <si>
    <t>Bug in Search Partnerverwaltung</t>
  </si>
  <si>
    <t>Support</t>
  </si>
  <si>
    <t>josem</t>
  </si>
  <si>
    <t>Added changes to fix wrong codes for document type and subtype</t>
  </si>
  <si>
    <t>JUSTIT-1253</t>
  </si>
  <si>
    <t>Generic Search: It is not possible to remove global string filter in the resultlist</t>
  </si>
  <si>
    <t>lorenzo</t>
  </si>
  <si>
    <t>MMO-465</t>
  </si>
  <si>
    <t>188 Search Addressbook - Sorting order is not working - too many options</t>
  </si>
  <si>
    <t>module-search-orma</t>
  </si>
  <si>
    <t>Analysis</t>
  </si>
  <si>
    <t>Analysis and changes. Changes applies to findResults methods.</t>
  </si>
  <si>
    <t>Analysing</t>
  </si>
  <si>
    <t>JUSTIT-1949</t>
  </si>
  <si>
    <t>Error in displaying Hint on Level 1 of dataobject Rayonauflage</t>
  </si>
  <si>
    <t>MMO-402</t>
  </si>
  <si>
    <t>Set Main Document and Preview Document not working correctly</t>
  </si>
  <si>
    <t>stella</t>
  </si>
  <si>
    <t>MMO-473</t>
  </si>
  <si>
    <t>Meldungsverlauf: Definition of missing First Line / second Line</t>
  </si>
  <si>
    <t>Implementing, testing, reviewing how the history page is implemented, database model etc.</t>
  </si>
  <si>
    <t>Dev &amp; Test</t>
  </si>
  <si>
    <t>MMO-452</t>
  </si>
  <si>
    <t>183 edit non-technical metadata of the attachments</t>
  </si>
  <si>
    <t>15m</t>
  </si>
  <si>
    <t>isabel</t>
  </si>
  <si>
    <t>MMO-381</t>
  </si>
  <si>
    <t>It translation Client</t>
  </si>
  <si>
    <t>database-structure-project</t>
  </si>
  <si>
    <t>MMO-479</t>
  </si>
  <si>
    <t>263 History of verifications is not displayed (Verifikationsverlauf)</t>
  </si>
  <si>
    <t>tom</t>
  </si>
  <si>
    <t>justit-2037</t>
  </si>
  <si>
    <t>Wrong nationality mapping in the data migration - new approach</t>
  </si>
  <si>
    <t>1.0.2.0</t>
  </si>
  <si>
    <t>Ready for Test</t>
  </si>
  <si>
    <t>sql files</t>
  </si>
  <si>
    <t>server</t>
  </si>
  <si>
    <t>JUSTIT-1982</t>
  </si>
  <si>
    <t>Saved Requests Disappear when Restarting Tomcat Search Service</t>
  </si>
  <si>
    <t>Change synchronization strategy to support this. Create scripts to make conventionalName unique. Do integration tests</t>
  </si>
  <si>
    <t>sergiol</t>
  </si>
  <si>
    <t>ignacio</t>
  </si>
  <si>
    <t>JUSTIT-1205</t>
  </si>
  <si>
    <t>Maske Eigenschaften im Schriftgut ist nicht korrekt</t>
  </si>
  <si>
    <t>Changes, test and discussion</t>
  </si>
  <si>
    <t>juanb</t>
  </si>
  <si>
    <t>JUSTVI-603</t>
  </si>
  <si>
    <t>Depot mask: Depot field</t>
  </si>
  <si>
    <t>0.8.3</t>
  </si>
  <si>
    <t>Analyzing problem, dev, test.</t>
  </si>
  <si>
    <t>JUSTIT-1979</t>
  </si>
  <si>
    <t>3 of 4 Home Items are missing on the server after the update of mika 1.0.3</t>
  </si>
  <si>
    <t>Investigate, comments</t>
  </si>
  <si>
    <t>JUSTVI-521</t>
  </si>
  <si>
    <t>Fix error in DMS when calling dmsApi.mergePDFDocuments</t>
  </si>
  <si>
    <t>fix, merge and deploy on dev, test and test-x</t>
  </si>
  <si>
    <t>manuel</t>
  </si>
  <si>
    <t>JUSTIT-1991</t>
  </si>
  <si>
    <t>Failure in Search Partnerverwaltung</t>
  </si>
  <si>
    <t>Fixed PartnerverwaltungSearchProOrganization query to allow recovering entries without adress too</t>
  </si>
  <si>
    <t>JUSTIT-2036</t>
  </si>
  <si>
    <t>Key delete is not working</t>
  </si>
  <si>
    <t>dev.Testing.</t>
  </si>
  <si>
    <t>robert</t>
  </si>
  <si>
    <t>marcial</t>
  </si>
  <si>
    <t>JUSTIT-1274</t>
  </si>
  <si>
    <t xml:space="preserve">Searches fail when we type - </t>
  </si>
  <si>
    <t>Analysis of the problem of searches when using an input string composed only of special characters.</t>
  </si>
  <si>
    <t>sergio</t>
  </si>
  <si>
    <t>VATRO</t>
  </si>
  <si>
    <t>VATRO-1617</t>
  </si>
  <si>
    <t>Search Fall-EMA Gerichtsenstcheid is not found if there are no data in Beschwerde</t>
  </si>
  <si>
    <t>justit-1844</t>
  </si>
  <si>
    <t>Aktenpaket Failure PDFReader not opened with password</t>
  </si>
  <si>
    <t>Open</t>
  </si>
  <si>
    <t>Analysing possible solutions for new requirements.</t>
  </si>
  <si>
    <t>justit-1329</t>
  </si>
  <si>
    <t>Network disconnection while uploading</t>
  </si>
  <si>
    <t>1.0.5.0</t>
  </si>
  <si>
    <t>working on the task. testing.</t>
  </si>
  <si>
    <t>gregorio</t>
  </si>
  <si>
    <t>JUSTIT-1403</t>
  </si>
  <si>
    <t>The scanner message SettingsDialogOpen is only starts once</t>
  </si>
  <si>
    <t>client-scan</t>
  </si>
  <si>
    <t>Scanprocess.cs</t>
  </si>
  <si>
    <t>Changes and test</t>
  </si>
  <si>
    <t>JUSTIT-1988</t>
  </si>
  <si>
    <t>Adminclient &gt; Search Suche in Search-Logs does not run any more</t>
  </si>
  <si>
    <t>Analysis, reproducing the error, supporting Emmanuel.</t>
  </si>
  <si>
    <t>pilar</t>
  </si>
  <si>
    <t>VATRO-1639</t>
  </si>
  <si>
    <t>Several  fields dont search with the enter</t>
  </si>
  <si>
    <t>Lucene</t>
  </si>
  <si>
    <t>Identify problem</t>
  </si>
  <si>
    <t>justit-1482</t>
  </si>
  <si>
    <t>Search Personen und Adressen: There should be no Alias in the hitlist</t>
  </si>
  <si>
    <t>1.0.4.0</t>
  </si>
  <si>
    <t>deploying and testing</t>
  </si>
  <si>
    <t>VATRO-1641</t>
  </si>
  <si>
    <t>The visio icon doesnt display</t>
  </si>
  <si>
    <t>VATRO-1647</t>
  </si>
  <si>
    <t>Size filter doesnt work in specific situations</t>
  </si>
  <si>
    <t>VATRO-1638</t>
  </si>
  <si>
    <t>The application close when try to delete a date</t>
  </si>
  <si>
    <t>solve problem</t>
  </si>
  <si>
    <t>VATRO-1645</t>
  </si>
  <si>
    <t>Files with extension RTF dont have category</t>
  </si>
  <si>
    <t>VATRO-1636</t>
  </si>
  <si>
    <t>The field doesnt work without extension</t>
  </si>
  <si>
    <t>VATRO-1635</t>
  </si>
  <si>
    <t xml:space="preserve">Document Type doesnt work </t>
  </si>
  <si>
    <t>MMO-262</t>
  </si>
  <si>
    <t xml:space="preserve">14 Module Triage Popup create Message </t>
  </si>
  <si>
    <t>MMO-236</t>
  </si>
  <si>
    <t>Outgoing shipping status incorrectly shows as successful when sent to an invalid address.</t>
  </si>
  <si>
    <t>Test</t>
  </si>
  <si>
    <t>Investigate, read proposal of Marcial, discuss solution</t>
  </si>
  <si>
    <t>Research</t>
  </si>
  <si>
    <t>VATRO-1549</t>
  </si>
  <si>
    <t>Client: Search Behörde &gt; Popup with Detailinfo has enabled fields</t>
  </si>
  <si>
    <t>AuthorityViewModel.csPlaceViewModel.cs</t>
  </si>
  <si>
    <t>JUSTIT-1328</t>
  </si>
  <si>
    <t>Preview in step quality control</t>
  </si>
  <si>
    <t>PdfEditorControlEnhanced.xaml.csPdfViewerControl.xaml.cs</t>
  </si>
  <si>
    <t>JUSTIT-1407</t>
  </si>
  <si>
    <t>eneXs Server Search is too slow</t>
  </si>
  <si>
    <t>Working on issue</t>
  </si>
  <si>
    <t>VATRO-1616</t>
  </si>
  <si>
    <t>Empty year in birthdate leads to error when creating a Schriftgut</t>
  </si>
  <si>
    <t>justit-2076</t>
  </si>
  <si>
    <t>Opentext building block are not always filled</t>
  </si>
  <si>
    <t>neva</t>
  </si>
  <si>
    <t>JUSTIT-1411</t>
  </si>
  <si>
    <t>Application stucks on WaitForPendingFinalizers()</t>
  </si>
  <si>
    <t>analyzed and tried to find out what the root cause is</t>
  </si>
  <si>
    <t>simon</t>
  </si>
  <si>
    <t>justit-2146</t>
  </si>
  <si>
    <t>ScanClient: Stapel is not completely updated in the UI.</t>
  </si>
  <si>
    <t>1.0.4.0 - Scanclient</t>
  </si>
  <si>
    <t>analyzing. working on the issue.</t>
  </si>
  <si>
    <t>MMO-264</t>
  </si>
  <si>
    <t>Send E-Mail: Option Bearbeiten und Weiterleiten. Message: You want to delete message</t>
  </si>
  <si>
    <t>Analysis, dev, test (rev: 45132)</t>
  </si>
  <si>
    <t>JUSTIT-2035</t>
  </si>
  <si>
    <t>Missing tooltips</t>
  </si>
  <si>
    <t>Dev. Testing.</t>
  </si>
  <si>
    <t>JUSTIT-1386</t>
  </si>
  <si>
    <t>Fehler bei Home &gt; Neues Dossier/Geschäft = Es darf kein Geschäft in einem bestenenden Mehrpersonendossier erstellt werden</t>
  </si>
  <si>
    <t>impl</t>
  </si>
  <si>
    <t>JUSTIT-1016</t>
  </si>
  <si>
    <t>Changes on Co_CommunicationXLMask (Kommunikationsmittel)</t>
  </si>
  <si>
    <t>GenericScanModule.cs</t>
  </si>
  <si>
    <t>JUSTVI-341</t>
  </si>
  <si>
    <t>Change datatype of colums</t>
  </si>
  <si>
    <t>0.8.1</t>
  </si>
  <si>
    <t>detect error when deploying on dev-ag-polaris: rename bean onPrepareStatementInterceptor with prefix jt in applicationContext-persistence</t>
  </si>
  <si>
    <t>JUSTIT-1927</t>
  </si>
  <si>
    <t>The grid Beziehungen is not keep the configuration</t>
  </si>
  <si>
    <t>justit-2145</t>
  </si>
  <si>
    <t>ScanClient: Some default settings are not correctly configured for DR-G1100</t>
  </si>
  <si>
    <t>working on the task.</t>
  </si>
  <si>
    <t>MMO-272</t>
  </si>
  <si>
    <t>Adjust the property in conf/spring.properties.</t>
  </si>
  <si>
    <t>testing the connection with the standalone server using different users.</t>
  </si>
  <si>
    <t>working on the task. Investigate how make possible to log with different credentials.</t>
  </si>
  <si>
    <t>JUSTVI-516</t>
  </si>
  <si>
    <t>Create adress brings the failure Programm muss beendet werden</t>
  </si>
  <si>
    <t>0.333333</t>
  </si>
  <si>
    <t>Analyzing bug.</t>
  </si>
  <si>
    <t>justit-2148</t>
  </si>
  <si>
    <t>ScanClient: Changing between scanners cause a block.</t>
  </si>
  <si>
    <t>Unclear - Scanclient</t>
  </si>
  <si>
    <t>In Progress</t>
  </si>
  <si>
    <t>analyzing.</t>
  </si>
  <si>
    <t>justit-1877</t>
  </si>
  <si>
    <t>Scan Client: Preview quality bad</t>
  </si>
  <si>
    <t>testing. I couldnt reproduce the error.</t>
  </si>
  <si>
    <t>JUSTIT-2022</t>
  </si>
  <si>
    <t>Wrong mapping country codes from ZEMIS</t>
  </si>
  <si>
    <t>module-enexs-server</t>
  </si>
  <si>
    <t>Investigate issue</t>
  </si>
  <si>
    <t>Working on implementation</t>
  </si>
  <si>
    <t>JUSTIT-2001</t>
  </si>
  <si>
    <t>Aufbewahrungsfrist fills wrong Datum bis (date to)</t>
  </si>
  <si>
    <t>analyzing issue.</t>
  </si>
  <si>
    <t>Testing on the the system machine, the problem seems to be when changing the scanner selection on the basic configuration dialog. This need to be checked.</t>
  </si>
  <si>
    <t>justit-2109</t>
  </si>
  <si>
    <t>Image editing functions</t>
  </si>
  <si>
    <t>.</t>
  </si>
  <si>
    <t>MMO-180</t>
  </si>
  <si>
    <t>Changes on mask address book</t>
  </si>
  <si>
    <t>VATRO-1718</t>
  </si>
  <si>
    <t>Button zurück starts the search</t>
  </si>
  <si>
    <t>Implemetation</t>
  </si>
  <si>
    <t>Continue investigating issue</t>
  </si>
  <si>
    <t>MMO-261</t>
  </si>
  <si>
    <t>5 Module Triage Mark several messages as unread</t>
  </si>
  <si>
    <t>working on the task. trying to reproduce issue on the Cannon DR-C230. It wasnt possible. After some tests on the test machine (over DR-G2090), the problem seems to be disappear if the advanced settings is checked. Keeping looking on this direction.</t>
  </si>
  <si>
    <t>VATRO-1646</t>
  </si>
  <si>
    <t>Action not possible due to internal proccess in server</t>
  </si>
  <si>
    <t>dev.</t>
  </si>
  <si>
    <t>evaluating</t>
  </si>
  <si>
    <t>WORX_MIKA full details are now parsed with specific code, not with XPaths</t>
  </si>
  <si>
    <t>VATRO-1634</t>
  </si>
  <si>
    <t>Missing information in the searches</t>
  </si>
  <si>
    <t>JUSTIT-1425</t>
  </si>
  <si>
    <t>Search Person: Hitlist Pro Geschäft 1 Treffer</t>
  </si>
  <si>
    <t>To make it possible for the DossierPerson field to be informed, the output of the person searches had to be divided</t>
  </si>
  <si>
    <t>justit-2021</t>
  </si>
  <si>
    <t>Review SEARCH LOG error when inserting explicit value for IDENTITY column</t>
  </si>
  <si>
    <t>investigate and check options to solve it</t>
  </si>
  <si>
    <t>rocio</t>
  </si>
  <si>
    <t>justit-2120</t>
  </si>
  <si>
    <t xml:space="preserve">checking </t>
  </si>
  <si>
    <t>MMO-259</t>
  </si>
  <si>
    <t>Activate write to NN_NORMALIZEDENTRY, NP_PHONETICENTRY</t>
  </si>
  <si>
    <t>module-ox-generic</t>
  </si>
  <si>
    <t>development and testing</t>
  </si>
  <si>
    <t>marcel</t>
  </si>
  <si>
    <t>Modify output on person search creating different dtos to include the DossierPerson field that was not working</t>
  </si>
  <si>
    <t>development</t>
  </si>
  <si>
    <t>JUSTVI-270</t>
  </si>
  <si>
    <t>Debitorenrechnung: Fields are editable when Invoice is sent</t>
  </si>
  <si>
    <t>Analyzing task</t>
  </si>
  <si>
    <t>christian.fricker</t>
  </si>
  <si>
    <t>VATRO-1663</t>
  </si>
  <si>
    <t>Remove the field Pfad - we dont use it here</t>
  </si>
  <si>
    <t>Implementation</t>
  </si>
  <si>
    <t>JUSTVI-269</t>
  </si>
  <si>
    <t>Debitorenrechnung: Send Invoice multiple times</t>
  </si>
  <si>
    <t>VATRO-1689</t>
  </si>
  <si>
    <t>The admin modul can not be selected any more</t>
  </si>
  <si>
    <t>VATRO-1667</t>
  </si>
  <si>
    <t>Search fields modification date can not be used</t>
  </si>
  <si>
    <t>VATRO-1670</t>
  </si>
  <si>
    <t>Failure by searching with a leading star</t>
  </si>
  <si>
    <t>VATRO-1696</t>
  </si>
  <si>
    <t>The codegroups are not loaded</t>
  </si>
  <si>
    <t>VATRO-1684</t>
  </si>
  <si>
    <t>In French / Englisch &gt; in the google result view the Dossier Number is missing</t>
  </si>
  <si>
    <t>Analysis+discussion</t>
  </si>
  <si>
    <t>JUSTVI-271</t>
  </si>
  <si>
    <t>Debitorenrechnung: The due date is not overtaken</t>
  </si>
  <si>
    <t>Analyzing task, creating sub-task and skype discussions</t>
  </si>
  <si>
    <t>JUSTVI-272</t>
  </si>
  <si>
    <t>Depot: Calculation Restbetrag</t>
  </si>
  <si>
    <t>0.750000</t>
  </si>
  <si>
    <t>Analyzing task, creating sub-task and discussions</t>
  </si>
  <si>
    <t>JUSTIT-1409</t>
  </si>
  <si>
    <t>Scans not showed in tree view</t>
  </si>
  <si>
    <t>looking into the issue.</t>
  </si>
  <si>
    <t>VATRO-1659</t>
  </si>
  <si>
    <t>Missing translations in the Admin Modul</t>
  </si>
  <si>
    <t>MMO-250</t>
  </si>
  <si>
    <t>Wrong date/time mapping in ORMA from incoming messages</t>
  </si>
  <si>
    <t>JUSTIT-2015</t>
  </si>
  <si>
    <t>Number of hits in favorites searches is incongruent</t>
  </si>
  <si>
    <t>module-search</t>
  </si>
  <si>
    <t>Checking after my holiday period.</t>
  </si>
  <si>
    <t>VATRO-1666</t>
  </si>
  <si>
    <t>Error in the extended search mask in the language english and also in french</t>
  </si>
  <si>
    <t>VATRO-1628</t>
  </si>
  <si>
    <t>Falling back to the login mask</t>
  </si>
  <si>
    <t>VATRO-1664</t>
  </si>
  <si>
    <t>Fehler beim Laden des Schemas</t>
  </si>
  <si>
    <t>VATRO-1640</t>
  </si>
  <si>
    <t>Introduce the function Download a file in the webclient</t>
  </si>
  <si>
    <t>Adapt to downloading engine on luxVATRO and deployment</t>
  </si>
  <si>
    <t>Investigate new log</t>
  </si>
  <si>
    <t>working on the issue. Testing.</t>
  </si>
  <si>
    <t>Knowledge transfer and task approach to Ramon</t>
  </si>
  <si>
    <t>JUSTVI-339</t>
  </si>
  <si>
    <t>GERES: different values of additionalInfo for the same search</t>
  </si>
  <si>
    <t xml:space="preserve">information in other languages </t>
  </si>
  <si>
    <t>fix</t>
  </si>
  <si>
    <t>VATRO-1633</t>
  </si>
  <si>
    <t>The name of the all documents is the same as the Geschaeft Titel</t>
  </si>
  <si>
    <t>check and evaluate the information in the interface</t>
  </si>
  <si>
    <t>clarification</t>
  </si>
  <si>
    <t>Implementation on input fieds and other bug fixing</t>
  </si>
  <si>
    <t>JUSTIT-2002</t>
  </si>
  <si>
    <t>Favorit &gt; Alle &gt; a Geschäft is showed, but this Geschäft has not set a Favorit</t>
  </si>
  <si>
    <t>Delete information for the database.</t>
  </si>
  <si>
    <t>Adapt ZEMIS nationality parser for ECH full details to special case scenarios</t>
  </si>
  <si>
    <t>JUSTIT-2004</t>
  </si>
  <si>
    <t>External Favourite Provider could not check favourite status</t>
  </si>
  <si>
    <t>JUSTVI-602</t>
  </si>
  <si>
    <t>ELBA Request not to the proper Company</t>
  </si>
  <si>
    <t>Bug fixing</t>
  </si>
  <si>
    <t>JUSTIT-1992</t>
  </si>
  <si>
    <t>Schriftgut (open text document) Geburtsdatum and Postfach</t>
  </si>
  <si>
    <t>Changes and tests</t>
  </si>
  <si>
    <t>JUSTIT-1433</t>
  </si>
  <si>
    <t>eneXs Server needs to query MIKA with the normal user credentials</t>
  </si>
  <si>
    <t>VATRO-1576</t>
  </si>
  <si>
    <t>copy a task and change the type</t>
  </si>
  <si>
    <t>AufgabeVM.csWorxVATROViewModelBase.cstranslate.worXVATRO.xmlLocalTranslations.cs</t>
  </si>
  <si>
    <t>linda</t>
  </si>
  <si>
    <t>JUSTIT-1420</t>
  </si>
  <si>
    <t>Modul validierung: tabs disappears when modul changed</t>
  </si>
  <si>
    <t>PosteingangPage.cs</t>
  </si>
  <si>
    <t>JUSTVI-347</t>
  </si>
  <si>
    <t>Bug on depot listing and its lines</t>
  </si>
  <si>
    <t>Analizing code and testing in test version and skype calls related with issue.</t>
  </si>
  <si>
    <t>VATRO-1688</t>
  </si>
  <si>
    <t>QueryExecutingService: missing CR/LF on first line in resulting csv</t>
  </si>
  <si>
    <t>matteo</t>
  </si>
  <si>
    <t>ScanProcess.cs</t>
  </si>
  <si>
    <t>analyzing. testing.</t>
  </si>
  <si>
    <t>JUSTVI-276</t>
  </si>
  <si>
    <t>In the Verifikation we have the Zemis and not the Geres System</t>
  </si>
  <si>
    <t>JUSTVI-279</t>
  </si>
  <si>
    <t>On the home the function Neuer Partner does not work</t>
  </si>
  <si>
    <t>JUSTVI-487</t>
  </si>
  <si>
    <t>Adjust the paths for the ScanFolder, Archive, Error</t>
  </si>
  <si>
    <t>JUSTIT-1431</t>
  </si>
  <si>
    <t>Home &gt; Aufgabe &gt; Validation Info shows up in a wrong field</t>
  </si>
  <si>
    <t>JUSTVI-286</t>
  </si>
  <si>
    <t>Falljournal &gt; Datenmaske anzeigen/NavigateTo does not work for datamask on activity page</t>
  </si>
  <si>
    <t>Analysing, implementing</t>
  </si>
  <si>
    <t>setup and unit testing of queryExecutingSerive</t>
  </si>
  <si>
    <t>Setup of local environment for VATRO</t>
  </si>
  <si>
    <t>JUSTIT-2010</t>
  </si>
  <si>
    <t>Some Fields on Lod_Bo_opentextdocViewXlMask are not read only</t>
  </si>
  <si>
    <t>Analýsis and test</t>
  </si>
  <si>
    <t>JUSTIT-1364</t>
  </si>
  <si>
    <t>Missing value in column Geschäft dieser Person &gt; Name Dossier Person/Firma</t>
  </si>
  <si>
    <t>JUSTIT-1435</t>
  </si>
  <si>
    <t>Aborting the additional settings dialog leads to problems</t>
  </si>
  <si>
    <t>working on the issue. Testing</t>
  </si>
  <si>
    <t>JUSTVI-277</t>
  </si>
  <si>
    <t>Bug in the Verifikation &gt; Search on VI</t>
  </si>
  <si>
    <t>Updating WSDLs twice (the WSDL changed once again today). Updating tests.</t>
  </si>
  <si>
    <t>JUSTIT-1911</t>
  </si>
  <si>
    <t>Preview (thumbnail) is not displayed in template selection</t>
  </si>
  <si>
    <t>VATRO-1627</t>
  </si>
  <si>
    <t>Document cannot be opened in document view</t>
  </si>
  <si>
    <t>ModalDialogWindow.csFileViewerStep.csFileViewerWizard.csWizardMainViewModelBase.cs</t>
  </si>
  <si>
    <t>JUSTVI-547</t>
  </si>
  <si>
    <t>Activity is not correct selected in the Verfahren</t>
  </si>
  <si>
    <t>Debugging, implementing, testing</t>
  </si>
  <si>
    <t>VATRO-1632</t>
  </si>
  <si>
    <t>Codegroup handle different languages</t>
  </si>
  <si>
    <t>VATRO-1560</t>
  </si>
  <si>
    <t>grid elements can be deleted</t>
  </si>
  <si>
    <t>Dev, test and commit</t>
  </si>
  <si>
    <t>WORX_MIKA credentials read from headers now</t>
  </si>
  <si>
    <t>FileViewerStep.csFileViewerWizard.csWizardMainViewModelBase.cs</t>
  </si>
  <si>
    <t>VATRO-1565</t>
  </si>
  <si>
    <t>Remove the locker-button into the report module</t>
  </si>
  <si>
    <t>Research, dev, test and commit</t>
  </si>
  <si>
    <t>VATRO-1561</t>
  </si>
  <si>
    <t>admin - deleting templates does not work properly</t>
  </si>
  <si>
    <t>VATRO-1572</t>
  </si>
  <si>
    <t>importing a mail - ask if content needs to be unpacked or not</t>
  </si>
  <si>
    <t>VATRO-1626</t>
  </si>
  <si>
    <t>Failure when importing different types of e-mails</t>
  </si>
  <si>
    <t>Researching</t>
  </si>
  <si>
    <t>VATRO-1749</t>
  </si>
  <si>
    <t>Volltextsuche is the same field on simple and extended view</t>
  </si>
  <si>
    <t>JUSTIT-1329</t>
  </si>
  <si>
    <t>testing.</t>
  </si>
  <si>
    <t>VATRO-1563</t>
  </si>
  <si>
    <t>Some columns in the grids cannot be sorted correctly</t>
  </si>
  <si>
    <t>Dev, test and commit. SVN problems.</t>
  </si>
  <si>
    <t>MMO-248</t>
  </si>
  <si>
    <t>Error search ormaSearchOpentextDocContainer (Suche Rapporte)</t>
  </si>
  <si>
    <t>module-ox-5</t>
  </si>
  <si>
    <t>fix query, removing one parenthesis</t>
  </si>
  <si>
    <t>JUSTIT-1322</t>
  </si>
  <si>
    <t>Status stapel</t>
  </si>
  <si>
    <t>More digging</t>
  </si>
  <si>
    <t>Solving error</t>
  </si>
  <si>
    <t>VATRO-1558</t>
  </si>
  <si>
    <t>Authorities: make visible, if there are attached documents or not</t>
  </si>
  <si>
    <t>JUSTVI-280</t>
  </si>
  <si>
    <t>The new searchs for the protocols are now in the VI client</t>
  </si>
  <si>
    <t>JUSTVI-291</t>
  </si>
  <si>
    <t>Admin client &gt; Modul Suche &gt; Suche in Search-Logs</t>
  </si>
  <si>
    <t>Partial imp. and analysis (rev. 48961)</t>
  </si>
  <si>
    <t>Testing and bug hunting/fixing</t>
  </si>
  <si>
    <t>Tests with server</t>
  </si>
  <si>
    <t>VATRO-1590</t>
  </si>
  <si>
    <t>Unhandled exception in InputWrapperSearchPersonen</t>
  </si>
  <si>
    <t>Analysis and testing</t>
  </si>
  <si>
    <t>Dev, test and discussions (rev. 48978)</t>
  </si>
  <si>
    <t>JUSTIT-1993</t>
  </si>
  <si>
    <t>Schriftgut (open text document) not Swiss addresses</t>
  </si>
  <si>
    <t>working on the task. testing. it was removed the / at the end of the namespace which was the cause of an exception on backofficeTrova during the searchLogs execution.</t>
  </si>
  <si>
    <t>JUSTVI-594</t>
  </si>
  <si>
    <t>Kostengutsprache: ELBA Payments</t>
  </si>
  <si>
    <t>Dev, test and discussions with server-team (rev.50832)</t>
  </si>
  <si>
    <t>JUSTVI-550</t>
  </si>
  <si>
    <t>Small fixes in the CrimeData mask.</t>
  </si>
  <si>
    <t>JUSTIT-1880</t>
  </si>
  <si>
    <t>Loops in state processing</t>
  </si>
  <si>
    <t>working on the issue. testing.</t>
  </si>
  <si>
    <t>JUSTVI-296</t>
  </si>
  <si>
    <t>Header: text should be bold</t>
  </si>
  <si>
    <t>JUSTIT-1444</t>
  </si>
  <si>
    <t>Dossierperson gets reset when refreshing dossier</t>
  </si>
  <si>
    <t>MMO-232</t>
  </si>
  <si>
    <t>215 Triage Attachments Zone 6 / Main document</t>
  </si>
  <si>
    <t>JUSTIT-1217</t>
  </si>
  <si>
    <t>A Dossier/Geschäft can be saved without filling the mandatory fields.</t>
  </si>
  <si>
    <t>marcus</t>
  </si>
  <si>
    <t>MMO-985</t>
  </si>
  <si>
    <t>Cancellation Notices and Diffusion never needs to check about ED material</t>
  </si>
  <si>
    <t>5.3.4.0 ORMA Meldung TRIAGE</t>
  </si>
  <si>
    <t>JUSTIT-1459</t>
  </si>
  <si>
    <t>The new datamasks can not be used in the workflow - something is wrong</t>
  </si>
  <si>
    <t xml:space="preserve">Working </t>
  </si>
  <si>
    <t>JUSTIT-1458</t>
  </si>
  <si>
    <t>Search documens: Option Schriftgut. Titel and Datum Erstellung does not work</t>
  </si>
  <si>
    <t>Review point 1. Point 2: Issue fixed when searching by date creation in document search (option Schriftgut).</t>
  </si>
  <si>
    <t>JUSTIT-1452</t>
  </si>
  <si>
    <t>Search Aktivitäten Status Codefields not translated. Hitlist Bemerkungen Zuteilungen empty</t>
  </si>
  <si>
    <t>Analysis of the task, including the filter for the field that is being left blank.</t>
  </si>
  <si>
    <t>JUSTVI-295</t>
  </si>
  <si>
    <t>Legal person: not the correct mask in zone 4 is loaded</t>
  </si>
  <si>
    <t>Trying to fix the issue</t>
  </si>
  <si>
    <t>VATRO-1773</t>
  </si>
  <si>
    <t>Search after Geschäftsnummer does not work any more</t>
  </si>
  <si>
    <t>check information, ask for logs,maybe it is not update a view with the information</t>
  </si>
  <si>
    <t>MMO-984</t>
  </si>
  <si>
    <t>Process Black Notices New / Update must be modified --&gt; Message may not be deleted</t>
  </si>
  <si>
    <t>dev</t>
  </si>
  <si>
    <t>Test and call</t>
  </si>
  <si>
    <t>JUSTIT-1457</t>
  </si>
  <si>
    <t>Search Log is missing for SEARCH_WORX_PERSON_SHORT</t>
  </si>
  <si>
    <t>LOG configuration fixed</t>
  </si>
  <si>
    <t>Test and analysis</t>
  </si>
  <si>
    <t>MMO-980</t>
  </si>
  <si>
    <t>Automatic Process: Error in verification of SuissePol Index, doesnt cause error in Auto process</t>
  </si>
  <si>
    <t>debugging, fix &amp; test</t>
  </si>
  <si>
    <t>JUSTIT-1998</t>
  </si>
  <si>
    <t>Logically deleted attachments cannot be moved (in main1Merge)</t>
  </si>
  <si>
    <t>Implementing, testing and commits.</t>
  </si>
  <si>
    <t>JUSTIT-1453</t>
  </si>
  <si>
    <t>Search Personen und Adressen: Hitlist Pro Stammperson 1 Treffer results in error message</t>
  </si>
  <si>
    <t>JUSTIT-1456</t>
  </si>
  <si>
    <t>Search Person Option Pro Stammperson 1: Results are not correct if the result should be a non active Stemperson</t>
  </si>
  <si>
    <t>MMO-974</t>
  </si>
  <si>
    <t>eneXs Server is not reachable</t>
  </si>
  <si>
    <t>fixed config files</t>
  </si>
  <si>
    <t>JUSTVI-539</t>
  </si>
  <si>
    <t>Depot: Umbuchen Message</t>
  </si>
  <si>
    <t>Research and various discussions with the server team on how to show formatted messages coming from fibu/Odoo. Implementing solution.</t>
  </si>
  <si>
    <t>Bug fixing and sorting the code for better control</t>
  </si>
  <si>
    <t>Analysing, skype call</t>
  </si>
  <si>
    <t>MMO-207</t>
  </si>
  <si>
    <t>Create new message and include attachment doesnt work in every case</t>
  </si>
  <si>
    <t>Trying to solve the problem.</t>
  </si>
  <si>
    <t>JUSTIT-1443</t>
  </si>
  <si>
    <t>In Grid Geschäfte dieser Person the MULTIPERSON Dossier appear twice</t>
  </si>
  <si>
    <t>JUSTIT-1884</t>
  </si>
  <si>
    <t>Possible wrong mapping code from ZEMIS in PN_NATIONALITY_CD</t>
  </si>
  <si>
    <t>Investigate issue. Build was old, generate a new one and test it can be properly deployed</t>
  </si>
  <si>
    <t>JUSTVI-573</t>
  </si>
  <si>
    <t>Accounting masks: exception when we send a template with incorrect values</t>
  </si>
  <si>
    <t>Analyzing and creating task.</t>
  </si>
  <si>
    <t>JUSTVI-532</t>
  </si>
  <si>
    <t>There is no barcode in the versandpaket</t>
  </si>
  <si>
    <t>justVI-532</t>
  </si>
  <si>
    <t>JUSTVI-541</t>
  </si>
  <si>
    <t>Address Dialog: Doubleclick für overtake Informations</t>
  </si>
  <si>
    <t>Dev, test (revs. 50425, 50439, 50444)</t>
  </si>
  <si>
    <t>Implementing</t>
  </si>
  <si>
    <t>JUSTIT-1442</t>
  </si>
  <si>
    <t>Fremddokumente können nicht gelöscht werden / Fault occurred while processing</t>
  </si>
  <si>
    <t>JUSTIT-1464</t>
  </si>
  <si>
    <t>Aborting scanning leads to problems</t>
  </si>
  <si>
    <t>solving the issue. Testing.</t>
  </si>
  <si>
    <t>Analyzing task for implementation</t>
  </si>
  <si>
    <t>MMO-955</t>
  </si>
  <si>
    <t>Search Meldungen Assignements groups or users / AS_ISINFO is not considered</t>
  </si>
  <si>
    <t>MMO-952</t>
  </si>
  <si>
    <t>Search Meldungen AUTOPROCESS - Message must only be shown, when autoprocess is open and the last assignement</t>
  </si>
  <si>
    <t>Dev, test</t>
  </si>
  <si>
    <t>modify search</t>
  </si>
  <si>
    <t>Analysis and solution of the problem: linebreak added between header and data. Testing using admin client</t>
  </si>
  <si>
    <t>Analysis and deletion of the searches, finally they stay</t>
  </si>
  <si>
    <t>MMO-237</t>
  </si>
  <si>
    <t>When sending messages, some characters dont show correctly.</t>
  </si>
  <si>
    <t>Testing, documenting</t>
  </si>
  <si>
    <t>Evidences of resolution issue</t>
  </si>
  <si>
    <t>MMO-153</t>
  </si>
  <si>
    <t>Meldung: There is noch Plausibility check for Land (Country) , Ort (Place)</t>
  </si>
  <si>
    <t>Reproducing, analysing</t>
  </si>
  <si>
    <t>Dev and test</t>
  </si>
  <si>
    <t>Development and deployment on dev.</t>
  </si>
  <si>
    <t>MMO-834</t>
  </si>
  <si>
    <t>Table and pictures in E-Mail (Mail Content) exceeds page wide</t>
  </si>
  <si>
    <t>Revise components that go to the release</t>
  </si>
  <si>
    <t>Change query, remove unneded dependencies so the war weights less, remove @Transactional  in _runParallelized_</t>
  </si>
  <si>
    <t>Analysis the queries and finding the differences.</t>
  </si>
  <si>
    <t>Coordination, changes and tests</t>
  </si>
  <si>
    <t>MMO-950</t>
  </si>
  <si>
    <t>Some messages cannot be sent. Unmarshalling error</t>
  </si>
  <si>
    <t>fix strange chars causing error in outgoing messages</t>
  </si>
  <si>
    <t>JUSTIT-2014</t>
  </si>
  <si>
    <t>Adminclient &gt; Failure in search Suche in Log-Tabellen</t>
  </si>
  <si>
    <t>Analysis, dev</t>
  </si>
  <si>
    <t>MMO-925</t>
  </si>
  <si>
    <t>PR5: Insert text blocks Sachverhalt 1, Sachverhalt 4</t>
  </si>
  <si>
    <t>debug and repair DB entry</t>
  </si>
  <si>
    <t>Investigate error, get body with strange chars</t>
  </si>
  <si>
    <t>JUSTIT-1469</t>
  </si>
  <si>
    <t>A title is wrong</t>
  </si>
  <si>
    <t>Changes, tests</t>
  </si>
  <si>
    <t>JUSTIT-2018</t>
  </si>
  <si>
    <t>Delete Fremddokumente &gt; right is noch checked</t>
  </si>
  <si>
    <t>Analysis, dev and test</t>
  </si>
  <si>
    <t>Doubts, dev, test and commit</t>
  </si>
  <si>
    <t>reviewing another way of not deleting all the properties of the table. Maybe only delete width and style property</t>
  </si>
  <si>
    <t>Looking into</t>
  </si>
  <si>
    <t>Bug search</t>
  </si>
  <si>
    <t>JUSTVI-548</t>
  </si>
  <si>
    <t>When addidng a Partner to an m2 with additional mask input</t>
  </si>
  <si>
    <t>Analysis, changes and test</t>
  </si>
  <si>
    <t>JUSTIT-1462</t>
  </si>
  <si>
    <t>The PLZ Number is not taken over in the Aktenpaket</t>
  </si>
  <si>
    <t>Finding issue, testing</t>
  </si>
  <si>
    <t>JUSTIT-1948</t>
  </si>
  <si>
    <t>Fehlermeldung bei Speicherkonflikt</t>
  </si>
  <si>
    <t>JUSTVI-561</t>
  </si>
  <si>
    <t>Adressdialog: Press ESC closes Dialog</t>
  </si>
  <si>
    <t>Server issues. Bug searching</t>
  </si>
  <si>
    <t>VATRO-1137</t>
  </si>
  <si>
    <t>Client: The splitter between zone 3 and 4 is sometimes fixed and cant be moved with the mouse</t>
  </si>
  <si>
    <t>JUSTVI-472</t>
  </si>
  <si>
    <t>Backoffice Error only on test-ag-VI-x</t>
  </si>
  <si>
    <t>investigate</t>
  </si>
  <si>
    <t>Other error</t>
  </si>
  <si>
    <t>JUSTIT-1454</t>
  </si>
  <si>
    <t>Bugs on Dossier reports</t>
  </si>
  <si>
    <t>Fixes</t>
  </si>
  <si>
    <t>VATRO-1501</t>
  </si>
  <si>
    <t>Client: Sometimes the sectionbutton is not displayed</t>
  </si>
  <si>
    <t>VATRO-1142</t>
  </si>
  <si>
    <t>Failure on upload of a certain document</t>
  </si>
  <si>
    <t>WebExtensions.cs</t>
  </si>
  <si>
    <t>VATRO-1539</t>
  </si>
  <si>
    <t>Client: Import from a Mail and a Word together throws a failure</t>
  </si>
  <si>
    <t>JUSTIT-1465</t>
  </si>
  <si>
    <t>Failure when switch the step</t>
  </si>
  <si>
    <t>working on the issue.</t>
  </si>
  <si>
    <t>JUSTVI-572</t>
  </si>
  <si>
    <t>Fix VI transit integration on test-ag-VI</t>
  </si>
  <si>
    <t>Fix VI transit integration on test-ag-VIThe transit/juris integration with VI is not working  on test-ag-VI</t>
  </si>
  <si>
    <t>JUSTIT-2008</t>
  </si>
  <si>
    <t>Transaction (Process ID 118) was deadlocked...</t>
  </si>
  <si>
    <t>Analyze logs</t>
  </si>
  <si>
    <t>JUSTVI-298</t>
  </si>
  <si>
    <t>Depot: Buchungsvorgabe und Betrag</t>
  </si>
  <si>
    <t>Dev, test (rev. 49013)</t>
  </si>
  <si>
    <t>Research problem on Test Enviroment with Sergio L</t>
  </si>
  <si>
    <t>Dev, test (rev. 49039)</t>
  </si>
  <si>
    <t>JUSTVI-562</t>
  </si>
  <si>
    <t>Debitorenrechnung (Db_Debtorinvoice) and Kostenvorschuss (Vca_Cost_Advance): Debtor field: wrong translation</t>
  </si>
  <si>
    <t>JUSTIT-2020</t>
  </si>
  <si>
    <t>Search &gt; The Group Suche and Triage must be always opened</t>
  </si>
  <si>
    <t>Review on TEST, all runs fine</t>
  </si>
  <si>
    <t>JUSTIT-2013</t>
  </si>
  <si>
    <t>A new residence permit is created for every verification (and sometimes the address too)</t>
  </si>
  <si>
    <t>JUSTIT-2021</t>
  </si>
  <si>
    <t>Investigate primary key constraint error in logs of  backoffice.</t>
  </si>
  <si>
    <t>JUSTIT-1472</t>
  </si>
  <si>
    <t>Aborting issues can lead to crash</t>
  </si>
  <si>
    <t>JUSTIT-2012</t>
  </si>
  <si>
    <t>Error message in verification</t>
  </si>
  <si>
    <t>Assist server</t>
  </si>
  <si>
    <t>JUSTVI-552</t>
  </si>
  <si>
    <t>Scan client: saving button is not working</t>
  </si>
  <si>
    <t>Debug, test</t>
  </si>
  <si>
    <t>JUSTIT-1477</t>
  </si>
  <si>
    <t>MainRole for legal person not working properly</t>
  </si>
  <si>
    <t>JUSTIT-1333</t>
  </si>
  <si>
    <t>Broken Hash values in workflow exports</t>
  </si>
  <si>
    <t>analyzed</t>
  </si>
  <si>
    <t>Revision of log application</t>
  </si>
  <si>
    <t>JUSTIT-1480</t>
  </si>
  <si>
    <t>Document Search Throws a Error on internal REF System and on INT System by the Customer</t>
  </si>
  <si>
    <t>Datamigration Server</t>
  </si>
  <si>
    <t>JUSTVI-54</t>
  </si>
  <si>
    <t>New additional mask Allgemeine Kommunikation</t>
  </si>
  <si>
    <t>checking urls.</t>
  </si>
  <si>
    <t>working on the task... testing.</t>
  </si>
  <si>
    <t>JUSTIT-1487</t>
  </si>
  <si>
    <t>Forbid the create two PersonDossier with the same ZEMIS Number</t>
  </si>
  <si>
    <t>imple</t>
  </si>
  <si>
    <t>Analysis and dev</t>
  </si>
  <si>
    <t>JUSTIT-1486</t>
  </si>
  <si>
    <t>Partner creation fails from Home</t>
  </si>
  <si>
    <t>tried to find a solution, removed the hash in the end</t>
  </si>
  <si>
    <t>MMO-216</t>
  </si>
  <si>
    <t>ox5-JARA-Authenticator deletes GENERICHOME, GENERICSEARCH, Rights from XUSER_XRIGHT</t>
  </si>
  <si>
    <t>Change code, deploy, prepare artifacts</t>
  </si>
  <si>
    <t>JUSTIT-1862</t>
  </si>
  <si>
    <t>Bug when deleting documents</t>
  </si>
  <si>
    <t>JUSTIT-1883</t>
  </si>
  <si>
    <t>Possible wrong mapping code from ZEMIS in AD_PLACE</t>
  </si>
  <si>
    <t>JUSTVI-134</t>
  </si>
  <si>
    <t>Saving attachment returns Internal Server error 500</t>
  </si>
  <si>
    <t>JustThis VI</t>
  </si>
  <si>
    <t>Dev. Testing</t>
  </si>
  <si>
    <t>JUSTIT-1872</t>
  </si>
  <si>
    <t>Drag&amp;Drop works not fine</t>
  </si>
  <si>
    <t>JUSTIT-1497</t>
  </si>
  <si>
    <t>Creating emtpy main1/2 / persons from inputs does not work properly</t>
  </si>
  <si>
    <t>JUSTVI-167</t>
  </si>
  <si>
    <t>A fremddokument should no be able to be copied via Drag and Drop into the same Geschäft</t>
  </si>
  <si>
    <t>JUSTIT-1438</t>
  </si>
  <si>
    <t>PDF Generating</t>
  </si>
  <si>
    <t>Testing.</t>
  </si>
  <si>
    <t xml:space="preserve">dev. Testing. The problem is solved, but there is another issue which appear when an undo is done while a pdf is being generated. </t>
  </si>
  <si>
    <t>Debugging, investigating why binding visibility wasnt working</t>
  </si>
  <si>
    <t>MMO-376</t>
  </si>
  <si>
    <t>error message when opening a case</t>
  </si>
  <si>
    <t>Analysis of SQL required objects.</t>
  </si>
  <si>
    <t>VATRO-1783</t>
  </si>
  <si>
    <t>Search Controlling/Verfahrensschritte: I cannot find closed elements</t>
  </si>
  <si>
    <t>Development.</t>
  </si>
  <si>
    <t>VATRO-1791</t>
  </si>
  <si>
    <t>Home &gt; Search for documents in Favorite shows logical deleted documents (Schriftgut)</t>
  </si>
  <si>
    <t>Correct favoriten search with alive opentextdocument</t>
  </si>
  <si>
    <t>Working on issue MMO-376</t>
  </si>
  <si>
    <t>Change the queries so just one stamperson is shown in the results in the pro stam person all</t>
  </si>
  <si>
    <t>Analysing possible solutions.</t>
  </si>
  <si>
    <t>Check actual version and 45261 revision</t>
  </si>
  <si>
    <t>JUSTIT-1918</t>
  </si>
  <si>
    <t>Grid jumps to the left when selecting a list entry</t>
  </si>
  <si>
    <t>JUSTIT-1483</t>
  </si>
  <si>
    <t>Datamigration: WORX_OWNER.MN_NUMBER.MN_SHORT_PREFIX nedds to be filled with nulls in</t>
  </si>
  <si>
    <t>View changed for discard logical deletes.</t>
  </si>
  <si>
    <t>JUSTIT-1495</t>
  </si>
  <si>
    <t>Logical deleted items</t>
  </si>
  <si>
    <t>domingo</t>
  </si>
  <si>
    <t>VATRO-1782</t>
  </si>
  <si>
    <t>tasks do not work properly anymore</t>
  </si>
  <si>
    <t>Fixed bug ActualElement is null</t>
  </si>
  <si>
    <t>VATRO-1792</t>
  </si>
  <si>
    <t>Failure in Window Erstelle neues Dokument</t>
  </si>
  <si>
    <t>Research, dev, test and commit. Changes in Mika</t>
  </si>
  <si>
    <t>Analyzing the search home favoriten</t>
  </si>
  <si>
    <t>Fixed errors 1 and 3.</t>
  </si>
  <si>
    <t>Analysis and coordination of issues with coworkers</t>
  </si>
  <si>
    <t>JUSTIT-1496</t>
  </si>
  <si>
    <t>Datamigration _ins_user / _upd_user</t>
  </si>
  <si>
    <t>JUSTIT-1498</t>
  </si>
  <si>
    <t>Datamigration truncation of WORX_OWNER Schema does also delete Workflow Templates</t>
  </si>
  <si>
    <t>JUSTIT-1485</t>
  </si>
  <si>
    <t xml:space="preserve">aborting PDF Processing </t>
  </si>
  <si>
    <t>JUSTIT-1500</t>
  </si>
  <si>
    <t>The basic setting dialog of the scanProcess it is not working properly.</t>
  </si>
  <si>
    <t>GenericScanModule.csScannerWorkflowEventArgs.csScannerWorkEventArgs.csScanProcess.csLocalTranslations.cs</t>
  </si>
  <si>
    <t>Analysing the issue</t>
  </si>
  <si>
    <t>Analysing possible solutions</t>
  </si>
  <si>
    <t>check</t>
  </si>
  <si>
    <t>Bug analysis.</t>
  </si>
  <si>
    <t>JUSTIT-1490</t>
  </si>
  <si>
    <t>Migration of Partners: creating too many relations</t>
  </si>
  <si>
    <t>Analysing possible solutions, looking into and starting to understand MAPI and extended MAPI to further understand OutlookSpy</t>
  </si>
  <si>
    <t>JUSTVI-278</t>
  </si>
  <si>
    <t>Field Kategorie is missing in the workflow administration</t>
  </si>
  <si>
    <t>0.166667</t>
  </si>
  <si>
    <t>Discussions with server-team.</t>
  </si>
  <si>
    <t>MMO-426</t>
  </si>
  <si>
    <t>Fix the migration of mail attachments to AT_ATTACHMENT: Long names and extensions are failing now</t>
  </si>
  <si>
    <t>Fix the transformation of mail attachments to AT_ATTACHMENT: Long names and extensions are failing now</t>
  </si>
  <si>
    <t>JUSTIT-1491</t>
  </si>
  <si>
    <t>Dossier Report &gt; Missing Value Beziehung</t>
  </si>
  <si>
    <t>support</t>
  </si>
  <si>
    <t>JUSTIT-1351</t>
  </si>
  <si>
    <t>Resizing container window when Rapportierung (embedded word) is open</t>
  </si>
  <si>
    <t>Debugging</t>
  </si>
  <si>
    <t>JUSTVI-282</t>
  </si>
  <si>
    <t>Geschäft &gt; Mask Urteile &gt; Zone 4 &gt; Mask Delikte does not work</t>
  </si>
  <si>
    <t>VATRO-1774</t>
  </si>
  <si>
    <t>Postausgang: Fields on DEV-BJ-VATRO are no more translated</t>
  </si>
  <si>
    <t>Working on issue VATRO-1774</t>
  </si>
  <si>
    <t>JUSTVI-284</t>
  </si>
  <si>
    <t>Geschäft &gt; Mask Vollzug &gt; Mask Bedingte Entlassung</t>
  </si>
  <si>
    <t>Understanding MAPI, extended MAPI</t>
  </si>
  <si>
    <t>Tests</t>
  </si>
  <si>
    <t>Analysing, looking into possible solutions</t>
  </si>
  <si>
    <t>VATRO-1780</t>
  </si>
  <si>
    <t>Error filter in Bezug Column</t>
  </si>
  <si>
    <t>Fixed Bug</t>
  </si>
  <si>
    <t>VATRO-1766</t>
  </si>
  <si>
    <t xml:space="preserve">Search in Search-Logs doesnt work </t>
  </si>
  <si>
    <t>analysing, trying to reproduce</t>
  </si>
  <si>
    <t>JUSTVI-285</t>
  </si>
  <si>
    <t>Geschäft Mask Vollzug &gt; Mask Verbundene Elemente &gt; Button Gehe zu does not work</t>
  </si>
  <si>
    <t>JUSTIT-1509</t>
  </si>
  <si>
    <t>Fehlermeldung bei Einfügen einer Juristischen Person ins Mehrpersonendossier</t>
  </si>
  <si>
    <t>alvaro</t>
  </si>
  <si>
    <t>JUSTVI-224</t>
  </si>
  <si>
    <t>Add the field STRAMAV-Nr. on the search Dossier/Geschäft</t>
  </si>
  <si>
    <t>working on it</t>
  </si>
  <si>
    <t>JUSTIT-2025</t>
  </si>
  <si>
    <t>Possible to save invalid date in alarm/hint</t>
  </si>
  <si>
    <t>Problem with translations solved</t>
  </si>
  <si>
    <t>Fixed bugs</t>
  </si>
  <si>
    <t>JUSTIT-1471</t>
  </si>
  <si>
    <t>Nachscannen on aborted stapel</t>
  </si>
  <si>
    <t>JUSTIT-1917</t>
  </si>
  <si>
    <t>Focus of the selected register in zone 4 after module change is not correct</t>
  </si>
  <si>
    <t>Research + slowness problem with the client</t>
  </si>
  <si>
    <t>reproducing the error</t>
  </si>
  <si>
    <t>VATRO-1763</t>
  </si>
  <si>
    <t>Search Geschäft hitlist: Geschäfts-Nr. is no more translated</t>
  </si>
  <si>
    <t>Solve translation issue</t>
  </si>
  <si>
    <t>Search for Geschäfts-Nr uses a DB column with lowe case data. Filter data converted to lower case.</t>
  </si>
  <si>
    <t>Solve problem</t>
  </si>
  <si>
    <t>VATRO-1764</t>
  </si>
  <si>
    <t>Search for Geschäfts-Nr doesnt work any more in the search Geschäft</t>
  </si>
  <si>
    <t>Research and help to coworker</t>
  </si>
  <si>
    <t>VATRO-1771</t>
  </si>
  <si>
    <t>Missing titles</t>
  </si>
  <si>
    <t>Unklar</t>
  </si>
  <si>
    <t>Waiting</t>
  </si>
  <si>
    <t>Review messages</t>
  </si>
  <si>
    <t>JUSTIT-1484</t>
  </si>
  <si>
    <t>The state shows not correct</t>
  </si>
  <si>
    <t>developing</t>
  </si>
  <si>
    <t>VATRO-1772</t>
  </si>
  <si>
    <t>Missing Translation</t>
  </si>
  <si>
    <t>Dev &amp; TestSkype meetingHelp other colleagues</t>
  </si>
  <si>
    <t>Fixed bug remove the text how at the screenshot-1 and change the buttons Ja / Nein to OK / Abbrechen.</t>
  </si>
  <si>
    <t>JUSTVI-467</t>
  </si>
  <si>
    <t>Error saving address in Debitorenrechnung and Kostenvorschuss</t>
  </si>
  <si>
    <t>Dev, test (rev. 50101, 50103)</t>
  </si>
  <si>
    <t>JUSTVI-542</t>
  </si>
  <si>
    <t>Depot: Show Depot-Nr in Zone 2</t>
  </si>
  <si>
    <t>Dev, test (rev.50391).</t>
  </si>
  <si>
    <t>VATRO-1815</t>
  </si>
  <si>
    <t>Suche Controlling/Verfahrensschritte</t>
  </si>
  <si>
    <t>VATRO-1821</t>
  </si>
  <si>
    <t>Das Datumsformat unter Aktenpakete Übersicht ist analog Akten Übersicht anzuzeigen.</t>
  </si>
  <si>
    <t>Researching and changing format dates</t>
  </si>
  <si>
    <t>VATRO-1822</t>
  </si>
  <si>
    <t>Funktion Administration auf dem Aktenpaket &gt; Versand funktioniert nicht</t>
  </si>
  <si>
    <t>Solved</t>
  </si>
  <si>
    <t>VATRO-1830</t>
  </si>
  <si>
    <t>Problem while making the Postausgangsschuss for an Aktenpaket</t>
  </si>
  <si>
    <t>roman</t>
  </si>
  <si>
    <t>Solve error</t>
  </si>
  <si>
    <t>Implementing.</t>
  </si>
  <si>
    <t>Working on issue.</t>
  </si>
  <si>
    <t>VATRO-1820</t>
  </si>
  <si>
    <t>Spalte Typ fehlt in Aktenpaket übersicht und Aktenpaket Verzeichnis</t>
  </si>
  <si>
    <t>Analysis, dev, test and commit</t>
  </si>
  <si>
    <t>VATRO-1824</t>
  </si>
  <si>
    <t>Aufgabe im Administratoren Modus wieder eröffnen</t>
  </si>
  <si>
    <t>Analysis and test</t>
  </si>
  <si>
    <t>support to Lorenzo</t>
  </si>
  <si>
    <t>Enabled callings to OX5LoggingService</t>
  </si>
  <si>
    <t>Removing the calling to LogginServices for next VATRO release can works fine and testing</t>
  </si>
  <si>
    <t>VATRO-1825</t>
  </si>
  <si>
    <t>Translation Mistake in Search for Authorities</t>
  </si>
  <si>
    <t>Trying to solve the problem.Translation comes from the server...</t>
  </si>
  <si>
    <t>VATRO-1810</t>
  </si>
  <si>
    <t>wrong behavoir when changing report creator</t>
  </si>
  <si>
    <t>RapportPropertiesVATROEditMask.xaml</t>
  </si>
  <si>
    <t>JUSTVI-535</t>
  </si>
  <si>
    <t>Depot: Use user Case-Nr</t>
  </si>
  <si>
    <t>Dev, test (rev.50373).</t>
  </si>
  <si>
    <t>JUSTVI-283</t>
  </si>
  <si>
    <t>Geschäft &gt; Mask Vollzug &gt; Zone 6 is not working</t>
  </si>
  <si>
    <t>Analysis, changes and tests</t>
  </si>
  <si>
    <t>JUSTIT-1905</t>
  </si>
  <si>
    <t>Changed attributes are gone on open a Fremdschriftgut</t>
  </si>
  <si>
    <t>VATRO-1813</t>
  </si>
  <si>
    <t>Step 2 sending package: Show address as a tooltipp</t>
  </si>
  <si>
    <t>CCSelectionDefaultItemTemplate.xamlLogicalRecipient.csViewModelBase.csCCSelectionDragableRecipientItemTemplate.xamlVATROLogicalRecipient.cs</t>
  </si>
  <si>
    <t>Error analysis. The trigger doesn´t exist in VATRO_ox4</t>
  </si>
  <si>
    <t>JUSTIT-1557</t>
  </si>
  <si>
    <t>Report Aktenverzeichnis - the dates are not correct</t>
  </si>
  <si>
    <t>Analysing, implementing, testing</t>
  </si>
  <si>
    <t>JUSTIT-1971</t>
  </si>
  <si>
    <t>worxSection not properly unloaded (parts remain in UI)</t>
  </si>
  <si>
    <t>Investigating, testing</t>
  </si>
  <si>
    <t>Analysis, dev &amp; test</t>
  </si>
  <si>
    <t>VATRO-1809</t>
  </si>
  <si>
    <t>change view of codegroup 2211/1999 ni search module</t>
  </si>
  <si>
    <t>Change for all fields instead of only two. Analysis, dev, test and commit.</t>
  </si>
  <si>
    <t>Analysis, test</t>
  </si>
  <si>
    <t>it has been verified that the order in all popups for Federführend filter option is correct for the server side</t>
  </si>
  <si>
    <t>Try to reproduce the error</t>
  </si>
  <si>
    <t>CodeField.cs</t>
  </si>
  <si>
    <t>Researching where to make changes, deployment for testing</t>
  </si>
  <si>
    <t>Research, testing</t>
  </si>
  <si>
    <t>Helping Lorenzo</t>
  </si>
  <si>
    <t>Solve issue</t>
  </si>
  <si>
    <t>MMO-303</t>
  </si>
  <si>
    <t>177 If the attachment is a Mail (msg) document. Then this attachment is not attached to the message</t>
  </si>
  <si>
    <t>VATRO-1808</t>
  </si>
  <si>
    <t>error when importing an email directly from outlook</t>
  </si>
  <si>
    <t>VATRO-1807</t>
  </si>
  <si>
    <t>Change text of an error message</t>
  </si>
  <si>
    <t>JUSTIT-2124</t>
  </si>
  <si>
    <t>Premature EOF in TEST and INTEGRATION environments</t>
  </si>
  <si>
    <t>analyze</t>
  </si>
  <si>
    <t>Wasting a lot of time, high server slowness</t>
  </si>
  <si>
    <t>High server slowness</t>
  </si>
  <si>
    <t>JUSTIT-1548</t>
  </si>
  <si>
    <t>Introduce the Pseudo-Datum on the Mask Fremdschriftgut</t>
  </si>
  <si>
    <t>Research,serious slowness problems (server)</t>
  </si>
  <si>
    <t>VATRO-1862</t>
  </si>
  <si>
    <t>Search Jur. Person. An organization name with number of character &gt; 120 is not found</t>
  </si>
  <si>
    <t>1.4.1.0</t>
  </si>
  <si>
    <t>VATRO-1867</t>
  </si>
  <si>
    <t>Load Grid Fall is not working</t>
  </si>
  <si>
    <t>researching</t>
  </si>
  <si>
    <t>VATRO-1866</t>
  </si>
  <si>
    <t>Change Federführung to Direkt</t>
  </si>
  <si>
    <t>Research and dev</t>
  </si>
  <si>
    <t>Searching the problem</t>
  </si>
  <si>
    <t>Change length on wsdl input</t>
  </si>
  <si>
    <t>MMO-403</t>
  </si>
  <si>
    <t>eneXs Verificationin ORMA on fedpol INTEGRATION doesnt work. It creates an error message</t>
  </si>
  <si>
    <t>Work on issue</t>
  </si>
  <si>
    <t>Try change length to field</t>
  </si>
  <si>
    <t>VATRO-1868</t>
  </si>
  <si>
    <t>Change default sortorder of Übersicht and add Datum Eingang</t>
  </si>
  <si>
    <t>Changed sort order fields and changed Eingang binding</t>
  </si>
  <si>
    <t>JUSTIT-1587</t>
  </si>
  <si>
    <t>Crash in fulltextfilter of DataGrid</t>
  </si>
  <si>
    <t>Changes to set xpCdGruppe.Text value for change codegroup properly</t>
  </si>
  <si>
    <t>Dev &amp; test</t>
  </si>
  <si>
    <t>changes commited on server side</t>
  </si>
  <si>
    <t>VATRO-1863</t>
  </si>
  <si>
    <t>VATRO Admin Authority</t>
  </si>
  <si>
    <t>fixing bugs</t>
  </si>
  <si>
    <t>Research, columnDefinition.fieldLength property from server side detected.</t>
  </si>
  <si>
    <t>Added all country competencies for each hit</t>
  </si>
  <si>
    <t>Supporting Lorenzo</t>
  </si>
  <si>
    <t>JUSTIT-2045</t>
  </si>
  <si>
    <t>Missing docs in Validierung</t>
  </si>
  <si>
    <t>analyzing issue,</t>
  </si>
  <si>
    <t>VATRO-1860</t>
  </si>
  <si>
    <t>Icons Gegenstände are wrong</t>
  </si>
  <si>
    <t>Page tests</t>
  </si>
  <si>
    <t>JUSTIT-1573</t>
  </si>
  <si>
    <t>Processing issue</t>
  </si>
  <si>
    <t>Rev. 43053- Fixed. The scanner launched an event after the process was finished and the application continued waiting for a page</t>
  </si>
  <si>
    <t>HandlerScannerDriverSettings.csTWAINTechnologyImplementation.csScanner.csScanProcess.cs</t>
  </si>
  <si>
    <t>VATRO-1852</t>
  </si>
  <si>
    <t>Pop Up for Zusatz-Nummer in Postausgang, Enter function needs to be deleted</t>
  </si>
  <si>
    <t>refactoring</t>
  </si>
  <si>
    <t>Research + slowness problems</t>
  </si>
  <si>
    <t>Mika connection error and big slowness</t>
  </si>
  <si>
    <t>New email parser that supports fine msg and eml in attachment</t>
  </si>
  <si>
    <t>MMO-380</t>
  </si>
  <si>
    <t>Implement values of code group 4967 Vollzugsort/Haftort</t>
  </si>
  <si>
    <t>database-data-codes</t>
  </si>
  <si>
    <t>VATRO-1846</t>
  </si>
  <si>
    <t>Problem with imported comments(Code Group 2313) for Aktenpaket receiver</t>
  </si>
  <si>
    <t>Research for changing depend on sprache</t>
  </si>
  <si>
    <t>Changing IMessageBox adding a new parameter</t>
  </si>
  <si>
    <t>Changing popup</t>
  </si>
  <si>
    <t>JUSTIT-1830</t>
  </si>
  <si>
    <t>ActivityPage: endless loop on refresh (OnContextChanged)</t>
  </si>
  <si>
    <t>Analysing cause of errors, implementing, testing.</t>
  </si>
  <si>
    <t>JUSTIT-1559</t>
  </si>
  <si>
    <t>Make sure that in Minimum one Flag Versand is set</t>
  </si>
  <si>
    <t>changes to popup is not displayed when searching with the hand scanner</t>
  </si>
  <si>
    <t>VATRO-1840</t>
  </si>
  <si>
    <t>Change view of code group in the home module</t>
  </si>
  <si>
    <t>Research for SearchEnable property</t>
  </si>
  <si>
    <t>Research + server slowness problems</t>
  </si>
  <si>
    <t>Launch on test same script that dev</t>
  </si>
  <si>
    <t>JUSTVI-513</t>
  </si>
  <si>
    <t>Depot focus</t>
  </si>
  <si>
    <t>Dev, test (rev.50367)</t>
  </si>
  <si>
    <t>fixing and research</t>
  </si>
  <si>
    <t>VATRO-1847</t>
  </si>
  <si>
    <t>Tooltip for the Reiceiver in the Aktenpaket --&gt; Zuteilung der Dokumente</t>
  </si>
  <si>
    <t>VATRO-1848</t>
  </si>
  <si>
    <t>Adress of the sender shouldnt be underlined in the Aktenpaket PDF</t>
  </si>
  <si>
    <t>Study</t>
  </si>
  <si>
    <t>Check differences in environment.</t>
  </si>
  <si>
    <t>VATRO-1849</t>
  </si>
  <si>
    <t>Changes in the PDF of the Aktenpaket</t>
  </si>
  <si>
    <t>Analisys, dev, test and commit</t>
  </si>
  <si>
    <t>Analysing, testing</t>
  </si>
  <si>
    <t>VATRO-1854</t>
  </si>
  <si>
    <t>Behördensuche and display in the Behördenverwaltung in Administration Tool</t>
  </si>
  <si>
    <t>Changes for filter one result for country competency</t>
  </si>
  <si>
    <t>research, re-generated proxy to switch code groups order and testing</t>
  </si>
  <si>
    <t>Changed order, pending generate proxy</t>
  </si>
  <si>
    <t>Test changes on topic.</t>
  </si>
  <si>
    <t>VATRO-1838</t>
  </si>
  <si>
    <t>Search module: open the result</t>
  </si>
  <si>
    <t>fixing and testing</t>
  </si>
  <si>
    <t>research</t>
  </si>
  <si>
    <t>Analisys and dev</t>
  </si>
  <si>
    <t>Research CodeGroup 1994 and 1999</t>
  </si>
  <si>
    <t>Analisys</t>
  </si>
  <si>
    <t>VATRO-1839</t>
  </si>
  <si>
    <t>Search module: correction of the search-mask</t>
  </si>
  <si>
    <t>Researching about codefield</t>
  </si>
  <si>
    <t>VATRO-1851</t>
  </si>
  <si>
    <t>Suche mit Scanner Change to Nein</t>
  </si>
  <si>
    <t>Set value willcard to true when Search mode change to Nein</t>
  </si>
  <si>
    <t>Trying to solve the problem.Deleted elements from 4967 on code_normal and code_beschreibung tables.Insert the the elements into 4571</t>
  </si>
  <si>
    <t>VOTRA-1873</t>
  </si>
  <si>
    <t>Searchslog are not visible in the VOTRA Admin Client</t>
  </si>
  <si>
    <t>Analysis with Isabel</t>
  </si>
  <si>
    <t>MMO-345</t>
  </si>
  <si>
    <t>History of verification - Not all data are shown</t>
  </si>
  <si>
    <t>Dev. testing.</t>
  </si>
  <si>
    <t>POAG</t>
  </si>
  <si>
    <t>POAG-2449</t>
  </si>
  <si>
    <t xml:space="preserve">Meldung auf Deutsch </t>
  </si>
  <si>
    <t>Administration</t>
  </si>
  <si>
    <t>Analysis of update all at once</t>
  </si>
  <si>
    <t>valentin</t>
  </si>
  <si>
    <t>VOTRA-1909</t>
  </si>
  <si>
    <t>Changes in the template Anschreiben for the Versandpaket</t>
  </si>
  <si>
    <t xml:space="preserve">New FrontPage PDF template </t>
  </si>
  <si>
    <t>VOTRA-1900</t>
  </si>
  <si>
    <t>Filter field Referenz in Search Fall-EMA - Gerichtsentscheid is not working</t>
  </si>
  <si>
    <t>Include DSL restriction for ema for filter</t>
  </si>
  <si>
    <t>MMO-399</t>
  </si>
  <si>
    <t>Incorrect jMessagehandler configuration</t>
  </si>
  <si>
    <t>Creating task, dev, test and commit (45679)</t>
  </si>
  <si>
    <t>Changing the message parser to treat msg as attachment</t>
  </si>
  <si>
    <t>MMO-382</t>
  </si>
  <si>
    <t>Revise the state of the outbox for messages sent from ORMA to Xchange that result in error</t>
  </si>
  <si>
    <t>Investigate. Analysis. Queries, writting comments</t>
  </si>
  <si>
    <t>Review and meeting</t>
  </si>
  <si>
    <t>VOTRA-1862</t>
  </si>
  <si>
    <t>Solved testing with service</t>
  </si>
  <si>
    <t>JUSTIT-1596</t>
  </si>
  <si>
    <t>Search Home - Test with SOAP UI: Parallel Threads blocks the Home Search</t>
  </si>
  <si>
    <t>Detect problem, do tests, investingate, change configuration</t>
  </si>
  <si>
    <t>MMO-394</t>
  </si>
  <si>
    <t>TRIAGE: It is no more possible to change Hauptdocument in TRIAGE / In some cases document is corrupt</t>
  </si>
  <si>
    <t>VATRO-1918</t>
  </si>
  <si>
    <t>Elemente durchsuchen... for Aktenübersicht shows results from Aktenpaket Übersicht</t>
  </si>
  <si>
    <t>1.4.0.0</t>
  </si>
  <si>
    <t>fixed bug</t>
  </si>
  <si>
    <t xml:space="preserve">Analyze the query from the view. Trace why Stefan recipient appears twice </t>
  </si>
  <si>
    <t>JUSTIT-1603</t>
  </si>
  <si>
    <t>Ob_ObjectVM SetChartData()/FirstLine bug</t>
  </si>
  <si>
    <t>Fix bug</t>
  </si>
  <si>
    <t>JUSTIT-1144</t>
  </si>
  <si>
    <t>Select a document in Zone 2 after importing</t>
  </si>
  <si>
    <t>Implementing, testing, assigning other tasks, skype calls</t>
  </si>
  <si>
    <t>If the attachment is a Mail document. Then this attachment is not attached to the message</t>
  </si>
  <si>
    <t>MMO-386</t>
  </si>
  <si>
    <t>Unhandled exception when undocking the preview</t>
  </si>
  <si>
    <t>JUSTIT-1152</t>
  </si>
  <si>
    <t>Refresh problem modul validation</t>
  </si>
  <si>
    <t>FullActivityControl.csPosteingangPage.cs</t>
  </si>
  <si>
    <t>MMO-331</t>
  </si>
  <si>
    <t>Outgoing messages: Date Time Eingang/Ausgang is missing</t>
  </si>
  <si>
    <t>Added new fields (Eingangs Datum, Dateiname, Datei erstellt and Dateityp) for type Fremddokumente</t>
  </si>
  <si>
    <t>Dev, test, commit (45584)</t>
  </si>
  <si>
    <t>VATRO-1931</t>
  </si>
  <si>
    <t>Create message without Triage right in the Adressbuch</t>
  </si>
  <si>
    <t>VATRO-1916</t>
  </si>
  <si>
    <t>Auto Refresh of the Geschäft after importing Meldungen from ORMA BJ</t>
  </si>
  <si>
    <t>JUSTIT-1051</t>
  </si>
  <si>
    <t>DMS: There is no data in field Document_size</t>
  </si>
  <si>
    <t>module-dms</t>
  </si>
  <si>
    <t>Analisys of requirements</t>
  </si>
  <si>
    <t>fixed grouping bug</t>
  </si>
  <si>
    <t>implemented deleting</t>
  </si>
  <si>
    <t>MainGridWorXValidation.xaml.cs</t>
  </si>
  <si>
    <t>JUSTIT-1168</t>
  </si>
  <si>
    <t>ESC closes dialogs in OX5 client and the window which has focus</t>
  </si>
  <si>
    <t>VATRO-1930</t>
  </si>
  <si>
    <t>Closing message assignments doesnt work from TRIAGE,  BJ client</t>
  </si>
  <si>
    <t>Testing, implementing</t>
  </si>
  <si>
    <t>Addition of new fields finishedFilter for Status searches fixedStatus and Ersteller columns fixed (now showing names instead of codes)</t>
  </si>
  <si>
    <t>JUSTIT-1937</t>
  </si>
  <si>
    <t xml:space="preserve">Looping </t>
  </si>
  <si>
    <t>VATRO-1899</t>
  </si>
  <si>
    <t>Change of Country Name in the Adress Formator</t>
  </si>
  <si>
    <t>Research about getFormattedAddressSpecific function</t>
  </si>
  <si>
    <t>VATRO-1896</t>
  </si>
  <si>
    <t>Search Gegenstände: No results by searching with a star (*)</t>
  </si>
  <si>
    <t>Deploy and test filter</t>
  </si>
  <si>
    <t>Changes on filter</t>
  </si>
  <si>
    <t>VATRO-1889</t>
  </si>
  <si>
    <t>The field Funktion in the Suche Geschäft does not work correct</t>
  </si>
  <si>
    <t>Changes and set filter for funktion</t>
  </si>
  <si>
    <t>VATRO-1873</t>
  </si>
  <si>
    <t>Searchslog are not visible in the VATRO Admin Client</t>
  </si>
  <si>
    <t>Research and regenerating loggingWebService proxy</t>
  </si>
  <si>
    <t>VATRO-1909</t>
  </si>
  <si>
    <t>New FrontPage template and delete old files</t>
  </si>
  <si>
    <t>JUSTIT-785</t>
  </si>
  <si>
    <t xml:space="preserve">New attachment which fails to be saved, remains in mask </t>
  </si>
  <si>
    <t>VATRO-1872</t>
  </si>
  <si>
    <t>Null pointer exception, loading in IsVisible callback</t>
  </si>
  <si>
    <t>VATRO-1950</t>
  </si>
  <si>
    <t>Problem with creating an Aufgabe in VATRO during BJ ORMA Import</t>
  </si>
  <si>
    <t>VATRO-1946</t>
  </si>
  <si>
    <t>Imported Files from BJ ORMA should be ordered different in VATRO Aktenverzeichnis</t>
  </si>
  <si>
    <t>VATRO-1948</t>
  </si>
  <si>
    <t>Not all Data are imported to VATRO when importing from the TRIAGE BJ ORMA</t>
  </si>
  <si>
    <t>VATRO-1949</t>
  </si>
  <si>
    <t>Only set the Zuteilung to erledigt after VATRO import, if the Zuteilung is Triage BJ or Ausgang BJ</t>
  </si>
  <si>
    <t>VATRO-1944</t>
  </si>
  <si>
    <t>Translation Mistakes in BJ ORMA</t>
  </si>
  <si>
    <t>JUSTIT-2058</t>
  </si>
  <si>
    <t>Duplicate hits in SEARCH_PERSON_RELATION (PersonRelation page)</t>
  </si>
  <si>
    <t>VATRO-1942</t>
  </si>
  <si>
    <t>Translation mistakes in VATRO from VATRO Übernahme</t>
  </si>
  <si>
    <t>Some problemes with the User (have rights...)Add translations text.</t>
  </si>
  <si>
    <t>Add translation texts.</t>
  </si>
  <si>
    <t>Dev, testing and commit</t>
  </si>
  <si>
    <t>Fixed error showing empty data at Hitlist Letzte Änderung duch column (Schriftgut)</t>
  </si>
  <si>
    <t>Supporting Chema</t>
  </si>
  <si>
    <t>Analysis and development.</t>
  </si>
  <si>
    <t>InputWrapper_SEARCH_WORX_FAVOURITE.csInputWrapperWorxBase.csInputWrapper_SEARCH_WORX_DOKUMENTE.csSubMaskFremddokument.xamlSubMaskSchriftgut.xamlInputWrapper_SEARCH_WORX_FAVOURITE.csLocalTranslations.cs</t>
  </si>
  <si>
    <t>InputWrapper_SEARCH_WORX_FAVOURITE.csInputWrapperWorxBase.csInputWrapper_SEARCH_WORX_DOKUMENTE.cs</t>
  </si>
  <si>
    <t>JUSTVI-150</t>
  </si>
  <si>
    <t>Kostenvorschuss: Usability</t>
  </si>
  <si>
    <t>MMO-366</t>
  </si>
  <si>
    <t>Create Fall Link with Message type VULPUS creates crash</t>
  </si>
  <si>
    <t>VATRO-1974</t>
  </si>
  <si>
    <t>deleted data still appears in hitlist</t>
  </si>
  <si>
    <t>MMO-363</t>
  </si>
  <si>
    <t>Message numbers which have been created with version 0.9.1 from 15.08.2019 are already existing</t>
  </si>
  <si>
    <t>JUSTIT-1874</t>
  </si>
  <si>
    <t>Modul Validation: False sorting of the Aufgaben</t>
  </si>
  <si>
    <t>JUSTIT-1876</t>
  </si>
  <si>
    <t>Alive flag might not be considered in search Triage</t>
  </si>
  <si>
    <t>MMO-300</t>
  </si>
  <si>
    <t>Status Versand: Content is not updated automatically</t>
  </si>
  <si>
    <t>JUSTIT-1190</t>
  </si>
  <si>
    <t>Multiple published workflows at the same time</t>
  </si>
  <si>
    <t>Investigating log</t>
  </si>
  <si>
    <t>JUSTIT-1856</t>
  </si>
  <si>
    <t>Auch nach Löschen des Dossiers bleibt die Dossierperson bestehen (In der Verifikation) / search eneXS</t>
  </si>
  <si>
    <t>Testing + investigation and explanation about the process to find the best person</t>
  </si>
  <si>
    <t>JUSTIT-1733</t>
  </si>
  <si>
    <t>PLZ Value is not filled up in the Schriftgut</t>
  </si>
  <si>
    <t>Debugging. Version issues, db analysis</t>
  </si>
  <si>
    <t>Bugfixing. Testing</t>
  </si>
  <si>
    <t>JUSTIT-1868</t>
  </si>
  <si>
    <t>doublecheck getFullDetails for ZEMIS aigRemarks</t>
  </si>
  <si>
    <t>JUSTIT-1865</t>
  </si>
  <si>
    <t>Counter in Zone1 also shows New Elements on activation</t>
  </si>
  <si>
    <t>CaseManagementPageLogicBase.csImprisonmentPageLogic.csObjectPageLogic.cs</t>
  </si>
  <si>
    <t>JUSTIT-1866</t>
  </si>
  <si>
    <t>Exception on Integration Zemis-Nr. 667726</t>
  </si>
  <si>
    <t>Analyze and deploy correction</t>
  </si>
  <si>
    <t>fix the bug</t>
  </si>
  <si>
    <t>Meeting with Stefan and Roman</t>
  </si>
  <si>
    <t>JUSTIT-1875</t>
  </si>
  <si>
    <t>Modul validation: Preview and meta data missing</t>
  </si>
  <si>
    <t>Investigating the problem. It is not possible to reproduce on Dev.</t>
  </si>
  <si>
    <t>working on the task</t>
  </si>
  <si>
    <t>MMO-364</t>
  </si>
  <si>
    <t>It is not possible to attach files while creating a message</t>
  </si>
  <si>
    <t>Gathering information about the search process to help taking a decission.</t>
  </si>
  <si>
    <t>JUSTVI-524</t>
  </si>
  <si>
    <t>Akten &gt; Übersicht: wrong sort of the icons in topbar of the grid</t>
  </si>
  <si>
    <t>MMO-192</t>
  </si>
  <si>
    <t>Address Book Delete address</t>
  </si>
  <si>
    <t>Delete function</t>
  </si>
  <si>
    <t>Delete issues</t>
  </si>
  <si>
    <t>Test &amp; new sortView</t>
  </si>
  <si>
    <t>trying to use sorting on validation, but is (almost) impossible</t>
  </si>
  <si>
    <t>JUSTIT-1831</t>
  </si>
  <si>
    <t>Wrong nationality mapping in the data migration</t>
  </si>
  <si>
    <t>CompareViewModelBaseByFirstLine.csSortingHelpers.csSortViewModelBaseByCreationDateAndFirstLine.csInputWrapper_SEARCH_WORX_ACTIVITY_VALIDATION.csworXModule.csValidationPageLogic.cs</t>
  </si>
  <si>
    <t>VATRO-1963</t>
  </si>
  <si>
    <t>Copy of migrated Documents cant be opened after copying</t>
  </si>
  <si>
    <t>Trigger TRG_FREMDDOKUMENT_GFD_BLOB has been disabled</t>
  </si>
  <si>
    <t>Analysis.</t>
  </si>
  <si>
    <t>JUSTIT-2109</t>
  </si>
  <si>
    <t>VATRO-1968</t>
  </si>
  <si>
    <t>Change Adress IA76 Bogotà in the Adressformator</t>
  </si>
  <si>
    <t>Configure library project, test and solve</t>
  </si>
  <si>
    <t>Try to reproduce error on local testing</t>
  </si>
  <si>
    <t>Investigation about the problem</t>
  </si>
  <si>
    <t>JUSTIT-1668</t>
  </si>
  <si>
    <t>Leak of memory after uploading a Stapel</t>
  </si>
  <si>
    <t>Changing ZoomableClippableImage for display scaled image</t>
  </si>
  <si>
    <t>JUSTVI-526</t>
  </si>
  <si>
    <t>Changes on several fields (text -&gt; numeric)</t>
  </si>
  <si>
    <t>changing scale factor on display image</t>
  </si>
  <si>
    <t>Calculating the render width and height image on viewer (its calculated respect percentage of screen resolution width</t>
  </si>
  <si>
    <t>Modifications, deployment and testing for the rest of searches.</t>
  </si>
  <si>
    <t>Testing memory for big stapels</t>
  </si>
  <si>
    <t>VATRO-1924</t>
  </si>
  <si>
    <t>Problem with Grids for Home --&gt; Favoriten --&gt; Dokumente</t>
  </si>
  <si>
    <t>JUSTIT-1793</t>
  </si>
  <si>
    <t>Exception while uploading stapels in parallel.</t>
  </si>
  <si>
    <t>solving the bug. Testing</t>
  </si>
  <si>
    <t>Implementin</t>
  </si>
  <si>
    <t>Testing on person + Investigation on Controlling</t>
  </si>
  <si>
    <t>JUSTVI-151</t>
  </si>
  <si>
    <t>Kostenvorschuss: Accounting Icon</t>
  </si>
  <si>
    <t>VATRO-1982</t>
  </si>
  <si>
    <t>Problem with the Assignment of an Aufgabe in VATRO after BJ ORMA Import.</t>
  </si>
  <si>
    <t>MMO-371</t>
  </si>
  <si>
    <t>Message Type VULPUS: The date time / is not send wehen sending a message</t>
  </si>
  <si>
    <t>Analizing task and testing</t>
  </si>
  <si>
    <t>Test and deploy changes</t>
  </si>
  <si>
    <t>JUSTVI-152</t>
  </si>
  <si>
    <t>Kostenvorschuss: Readonly when transferred to the Accounting Module</t>
  </si>
  <si>
    <t>JUSTIT-1758</t>
  </si>
  <si>
    <t xml:space="preserve">Exception: Gesicherte Verbindung zum eneXs-Server konnte nicht hergestellt werden. </t>
  </si>
  <si>
    <t>Investigation, corrections and testing for Person</t>
  </si>
  <si>
    <t>MMO-203</t>
  </si>
  <si>
    <t>Wrong Block Absender / Empfänger on automatic message types</t>
  </si>
  <si>
    <t>FullActivityControl.cs</t>
  </si>
  <si>
    <t>Analyse problem</t>
  </si>
  <si>
    <t>InputWrapper_SEARCH_WORX_DOKUMENTE.cs</t>
  </si>
  <si>
    <t>Change ablaLanguajeCd codegroup.</t>
  </si>
  <si>
    <t>JUSTVI-153</t>
  </si>
  <si>
    <t>Kostenvorschuss: Label Rechnungsstellung</t>
  </si>
  <si>
    <t>JUSTVI-154</t>
  </si>
  <si>
    <t xml:space="preserve">Kostenvorschuss: disable Transfer to Odoo Button </t>
  </si>
  <si>
    <t>Investigation about the error</t>
  </si>
  <si>
    <t>support to Lorenzo with the address library.</t>
  </si>
  <si>
    <t>MMO-279</t>
  </si>
  <si>
    <t>French Version: Untranslated Code</t>
  </si>
  <si>
    <t>0.016667</t>
  </si>
  <si>
    <t>Updating Translation text (rev.45417)</t>
  </si>
  <si>
    <t>Development, deployment and testing on dev.</t>
  </si>
  <si>
    <t>MMO-198</t>
  </si>
  <si>
    <t>It is posible to send a message even if there is no E-Mail assigned</t>
  </si>
  <si>
    <t>MMO-185</t>
  </si>
  <si>
    <t>Codes for Imprisonment (Haft)</t>
  </si>
  <si>
    <t>Testing other mail parser options.</t>
  </si>
  <si>
    <t>finishing task</t>
  </si>
  <si>
    <t>Change translations in the server part</t>
  </si>
  <si>
    <t>JUSTVI-155</t>
  </si>
  <si>
    <t>Kostenvorschuss: Ende cannot be before Beginn</t>
  </si>
  <si>
    <t>Dev, test (...and generating and checking various proxies)</t>
  </si>
  <si>
    <t>MMO-355</t>
  </si>
  <si>
    <t>Change columns AS_ASSIGNMENT, M2_MAINNOTEBOX</t>
  </si>
  <si>
    <t>Adapting model changes in search and exchange modules.</t>
  </si>
  <si>
    <t>Scripts, database, excel and model</t>
  </si>
  <si>
    <t>VATRO-1922</t>
  </si>
  <si>
    <t>Wrong amount of documents shown in Zone 1 Akten Übersicht and Aktenpakete-Übersicht</t>
  </si>
  <si>
    <t>Dev, test (rev. 47571).</t>
  </si>
  <si>
    <t>JUSTIT-1770</t>
  </si>
  <si>
    <t>ZEMIS Alias import is incomplete</t>
  </si>
  <si>
    <t>VATRO-1971</t>
  </si>
  <si>
    <t>enhancement of the task-type Antrag Akteneinsicht</t>
  </si>
  <si>
    <t>Analysis and discussions with server-team</t>
  </si>
  <si>
    <t>MMO-200</t>
  </si>
  <si>
    <t>Bugfix on Message</t>
  </si>
  <si>
    <t>VATRO-1964</t>
  </si>
  <si>
    <t>Problem with the Doccument View</t>
  </si>
  <si>
    <t>JUSTIT-1775</t>
  </si>
  <si>
    <t>Drag&amp;Drop leads to problems in the pdf generation</t>
  </si>
  <si>
    <t>MMO-197</t>
  </si>
  <si>
    <t>Fall Link creates crash</t>
  </si>
  <si>
    <t>Analysis &amp; bug fixing</t>
  </si>
  <si>
    <t xml:space="preserve">working on the the searched systems report. </t>
  </si>
  <si>
    <t>working on the task. Changing how the zone 4 look like.</t>
  </si>
  <si>
    <t>VATRO-1925</t>
  </si>
  <si>
    <t>Document Preview for Schriftgut templates doesnt work</t>
  </si>
  <si>
    <t>Analysis (search)</t>
  </si>
  <si>
    <t>JUSTVI-149</t>
  </si>
  <si>
    <t>The activity is not showed in the Modul Validierung</t>
  </si>
  <si>
    <t>Analysis, development and unit tests.</t>
  </si>
  <si>
    <t>VATRO-1955</t>
  </si>
  <si>
    <t>Mandatory fields are placed at the left top corner of the Zone in which the fields are</t>
  </si>
  <si>
    <t>JUSTIT-1801</t>
  </si>
  <si>
    <t>Different scan output by activating the additional scan settings</t>
  </si>
  <si>
    <t>Scanner Twirl</t>
  </si>
  <si>
    <t>JUSTIT-1209</t>
  </si>
  <si>
    <t>A Aktenpaket can also be generated if there is only one document inside</t>
  </si>
  <si>
    <t>Deployment.</t>
  </si>
  <si>
    <t>HandlerScannerDriverSettings.csGenericScanModule.cs</t>
  </si>
  <si>
    <t>VATRO-2034</t>
  </si>
  <si>
    <t>bug for replacement worker and handling with tasks</t>
  </si>
  <si>
    <t>JUSTVI-159</t>
  </si>
  <si>
    <t>Error generating OX5Accounting proxy: various types are not supported.</t>
  </si>
  <si>
    <t>Change datatypes</t>
  </si>
  <si>
    <t>JUSTIT-1204</t>
  </si>
  <si>
    <t>If a Schriftgut is selected - the Add Button must be enabled</t>
  </si>
  <si>
    <t>Discussion</t>
  </si>
  <si>
    <t>Analysis and Development.</t>
  </si>
  <si>
    <t>Reproducing and analyzing error, developing</t>
  </si>
  <si>
    <t>Refresh after delete</t>
  </si>
  <si>
    <t>investigate how the CREATION_USER_ID is filled when calling using DMS java API.Explain to Oscar a possible approach</t>
  </si>
  <si>
    <t>Revert files, error using replace.</t>
  </si>
  <si>
    <t>JUSTIT-1815</t>
  </si>
  <si>
    <t>birth country Kosovo is not set right</t>
  </si>
  <si>
    <t>Developing</t>
  </si>
  <si>
    <t>working on the bug.</t>
  </si>
  <si>
    <t>working on the bug. testing.</t>
  </si>
  <si>
    <t>JUSTVI-334</t>
  </si>
  <si>
    <t>Field VJU_JUDG_CANTON_CD should be emptied</t>
  </si>
  <si>
    <t>MMO-182</t>
  </si>
  <si>
    <t>It is not possible to open the data of the addressbook from a search result (first entry)</t>
  </si>
  <si>
    <t>Fix</t>
  </si>
  <si>
    <t>working on the bug. Testing.</t>
  </si>
  <si>
    <t>Syncing issues</t>
  </si>
  <si>
    <t>Management.</t>
  </si>
  <si>
    <t>MMO-329</t>
  </si>
  <si>
    <t>When answering or forwardin a message a part of the original message is missing</t>
  </si>
  <si>
    <t>Implementing, refactoring, testing</t>
  </si>
  <si>
    <t>MMO-183</t>
  </si>
  <si>
    <t>Create automatic message - Mail Content attachent iis created and stored eveytime a the message ist saved</t>
  </si>
  <si>
    <t>Dev, test (commit: 44431)</t>
  </si>
  <si>
    <t>MMO-330</t>
  </si>
  <si>
    <t>Meldung: Document part must be closed by default</t>
  </si>
  <si>
    <t>Save error</t>
  </si>
  <si>
    <t>Implementation finished. Documentation updated</t>
  </si>
  <si>
    <t>Analizing problem,checking proxy generating,discussions with team-server (Roberto, Pilar),testing with Odoo server and other related issues.</t>
  </si>
  <si>
    <t>MMO-344</t>
  </si>
  <si>
    <t>Lost data in generated PDF</t>
  </si>
  <si>
    <t>Analysis and fixing.</t>
  </si>
  <si>
    <t>Comment out _selectedHit in MarkAsUnreadCommandExecute</t>
  </si>
  <si>
    <t>Refactoring, implementing,testing</t>
  </si>
  <si>
    <t>Analysis &amp; dev</t>
  </si>
  <si>
    <t>JUSTIT-2090</t>
  </si>
  <si>
    <t>Migrated peoples alias have sometimes a role</t>
  </si>
  <si>
    <t>JUSTIT-1825</t>
  </si>
  <si>
    <t>Aktenpaket can not be opened after setting the Dokumenten-Art</t>
  </si>
  <si>
    <t>JUSTIT-2037</t>
  </si>
  <si>
    <t>MMO-151</t>
  </si>
  <si>
    <t>TRIAGE: Zuteilung --&gt; No message when must field is not filled in</t>
  </si>
  <si>
    <t>MMO-179</t>
  </si>
  <si>
    <t>Search address book - Hitlist Pro Fax Nummer 1 Treffer doesnt work</t>
  </si>
  <si>
    <t>Solving issue</t>
  </si>
  <si>
    <t>JUSTVI-249</t>
  </si>
  <si>
    <t xml:space="preserve">XML enconding </t>
  </si>
  <si>
    <t>MMO-181</t>
  </si>
  <si>
    <t>Module (Search) Triage Column Absender contains the receiver</t>
  </si>
  <si>
    <t>Fixed bug</t>
  </si>
  <si>
    <t>MMO-328</t>
  </si>
  <si>
    <t>Windows Status Nachricht - Empfänger Button Abschliessen has no function</t>
  </si>
  <si>
    <t>Fixed Bottom Button Bar from the grid_shipping_statuses_popup.</t>
  </si>
  <si>
    <t>MMO-445</t>
  </si>
  <si>
    <t>261 Verification natural person, legal person, vehicles, objects</t>
  </si>
  <si>
    <t>handling, short impl</t>
  </si>
  <si>
    <t>translation and check the server problem</t>
  </si>
  <si>
    <t>JUSTIT-907</t>
  </si>
  <si>
    <t>Additional settings dialog + Message boxes in background</t>
  </si>
  <si>
    <t>Analyzing problems with the types and discussions with team-server.</t>
  </si>
  <si>
    <t>Analyzing task.</t>
  </si>
  <si>
    <t>MMO-531</t>
  </si>
  <si>
    <t xml:space="preserve"> 231 function erneut senden</t>
  </si>
  <si>
    <t>Dev, test, skype calls</t>
  </si>
  <si>
    <t>MMO-174</t>
  </si>
  <si>
    <t>Mapping: Incoming message creates Ausgang instead of Eingang</t>
  </si>
  <si>
    <t>Developing, testing</t>
  </si>
  <si>
    <t xml:space="preserve">. </t>
  </si>
  <si>
    <t>Working on issue JUSTVI-526</t>
  </si>
  <si>
    <t>Supporting Alberto.</t>
  </si>
  <si>
    <t>JUSTIT-1236</t>
  </si>
  <si>
    <t>Search Aktivitäten: Sorting of columns Geschäfts-Nr and Dossier Nr desnt work</t>
  </si>
  <si>
    <t>Researching OX5, implementing, testing</t>
  </si>
  <si>
    <t>Helping Emmanuel</t>
  </si>
  <si>
    <t>MMO-150</t>
  </si>
  <si>
    <t>It is no more possible to change the preview document by changing the main document</t>
  </si>
  <si>
    <t>Test &amp; Commit</t>
  </si>
  <si>
    <t>JUSTVI-371</t>
  </si>
  <si>
    <t>Verschiedene kleine Punkte Schriftgut/Bausteine</t>
  </si>
  <si>
    <t>Start solving</t>
  </si>
  <si>
    <t>MMO-525</t>
  </si>
  <si>
    <t>190 Filter resetting</t>
  </si>
  <si>
    <t>Researching, implementation, test</t>
  </si>
  <si>
    <t>JUSTIT-1207</t>
  </si>
  <si>
    <t>Change the sortorder from the list Geschäfte dieser Person and list Geschäfte dieser Firma and fix a bug</t>
  </si>
  <si>
    <t>Dev (implementation, changing logic and refactoring) and meeting with Christian</t>
  </si>
  <si>
    <t>MMO-542</t>
  </si>
  <si>
    <t>256 The fields Dringlichkeit, (Ihre) Referenz, Unsere Referenz</t>
  </si>
  <si>
    <t>Implementing,Testing</t>
  </si>
  <si>
    <t>MMO-534</t>
  </si>
  <si>
    <t>10.1 ITA Version: Field ZuteilungsInfo</t>
  </si>
  <si>
    <t>MMO-527</t>
  </si>
  <si>
    <t>Set Main document doesnt work correct</t>
  </si>
  <si>
    <t>JUSTVI-370</t>
  </si>
  <si>
    <t>Create a new Partner - Button Weiter shoud be triggered</t>
  </si>
  <si>
    <t>Analysis, Dev &amp; test</t>
  </si>
  <si>
    <t>JUSTIT-1844</t>
  </si>
  <si>
    <t>investigating the issue</t>
  </si>
  <si>
    <t>MMO-501</t>
  </si>
  <si>
    <t>Logging X-CLIENT-NAME to oxlog.LOADDATA_LOG / WRITEDATA_LOG / deactivate RESPONSE_DTO</t>
  </si>
  <si>
    <t>1.0.2 ORMA Meldung / TRIAGE</t>
  </si>
  <si>
    <t>JUSTIT-1226</t>
  </si>
  <si>
    <t>Search Dossier/Geschäft without Person is no more found.</t>
  </si>
  <si>
    <t>Modify RestrictionRequest for enums. Detecting he enum values that does not filter anything (BOTH, ALL,...) and take it as if not filter is entered by the client</t>
  </si>
  <si>
    <t>MMO-533</t>
  </si>
  <si>
    <t>Search Meldungen - hitlist Column Erfassungs User is empty</t>
  </si>
  <si>
    <t>Bugfixing</t>
  </si>
  <si>
    <t xml:space="preserve">-4Send message from TROVA and send via Xchange ORMA to E-Mail server and to ORMA </t>
  </si>
  <si>
    <t>JUSTIT-1847</t>
  </si>
  <si>
    <t>Sorting in Zone 6 is not ok if the adress is created from the verification</t>
  </si>
  <si>
    <t>InvolvedPartiesPageLogic.cs</t>
  </si>
  <si>
    <t>MMO-502</t>
  </si>
  <si>
    <t>The pdf of the mailContent is not reaching from Xchange-platform to ORMA, when using oxGeneric</t>
  </si>
  <si>
    <t>module-xchange-platform</t>
  </si>
  <si>
    <t>fix FK mapping for oxGeneric.</t>
  </si>
  <si>
    <t>MMO-306</t>
  </si>
  <si>
    <t>IT Labels missing translation</t>
  </si>
  <si>
    <t>Corrections for IT and FR translations</t>
  </si>
  <si>
    <t>MMO-520</t>
  </si>
  <si>
    <t>28 Mask nat. Person field Geburtsdatum</t>
  </si>
  <si>
    <t>working on the task. Testing.</t>
  </si>
  <si>
    <t>Perfomance issue, I cant run the client to test</t>
  </si>
  <si>
    <t>MMO-504</t>
  </si>
  <si>
    <t>Problem with fat font when a message has a new Zuteilung</t>
  </si>
  <si>
    <t>Maybe its solved</t>
  </si>
  <si>
    <t>MMO-523</t>
  </si>
  <si>
    <t>Mandatory fields on address</t>
  </si>
  <si>
    <t>MMo-501</t>
  </si>
  <si>
    <t>Trying solution</t>
  </si>
  <si>
    <t>JUSTIT-777</t>
  </si>
  <si>
    <t>OpenTextDoc &gt; Warning when initializing doc variables</t>
  </si>
  <si>
    <t>Fixing</t>
  </si>
  <si>
    <t>Generate examples and updating db</t>
  </si>
  <si>
    <t>JUSTIT-463</t>
  </si>
  <si>
    <t>Scanner configuration settings havent been reflexed at the scanner</t>
  </si>
  <si>
    <t>MMO-471</t>
  </si>
  <si>
    <t>Search of Person in OX4 results in error message</t>
  </si>
  <si>
    <t>Change query for search person / meldung and test</t>
  </si>
  <si>
    <t>Try to understand the files.</t>
  </si>
  <si>
    <t>JUSTIT-1626</t>
  </si>
  <si>
    <t>Couldnt find workflow template...</t>
  </si>
  <si>
    <t>fixed database with matteo</t>
  </si>
  <si>
    <t>Updating test and dev ag-VI</t>
  </si>
  <si>
    <t>Try to understand the files.updated the wrong text.</t>
  </si>
  <si>
    <t>JUSTIT-1627</t>
  </si>
  <si>
    <t>Modul vom Geschäft wird nicht angzeigt, Beschriftung von Modul Partner und Prozess ist nicht mehr korrekt</t>
  </si>
  <si>
    <t>MMO-498</t>
  </si>
  <si>
    <t>TRIAGE search: Change default setting for showed columns</t>
  </si>
  <si>
    <t>Change default setting for columns</t>
  </si>
  <si>
    <t>JUSTIT-1634</t>
  </si>
  <si>
    <t>Search Triage: Client: Error message when ecexcute bulk assigning</t>
  </si>
  <si>
    <t>MMO-517</t>
  </si>
  <si>
    <t>New empty assignment saved before being visible in client</t>
  </si>
  <si>
    <t>Analysing, reproducing problem</t>
  </si>
  <si>
    <t>JUSTIT-1641</t>
  </si>
  <si>
    <t>Function Dossier Report can not be enabled in a Mehrpersonendossier</t>
  </si>
  <si>
    <t>VATRO-2030</t>
  </si>
  <si>
    <t>correction for adress formatter - South Corea</t>
  </si>
  <si>
    <t>VATRO-2032</t>
  </si>
  <si>
    <t>correction for adress formatter - Turkey</t>
  </si>
  <si>
    <t>Research and test</t>
  </si>
  <si>
    <t>JUSTVI-253</t>
  </si>
  <si>
    <t>System.ServiceModel.FaultException Search module</t>
  </si>
  <si>
    <t>Analyse error</t>
  </si>
  <si>
    <t>Implemetation and test.</t>
  </si>
  <si>
    <t>JUSTIT-1648</t>
  </si>
  <si>
    <t>Fehler in Geschäft &gt; Beteiligte &gt; Hinzufügen &gt; Person aus diesem Dossier</t>
  </si>
  <si>
    <t>checked clientside</t>
  </si>
  <si>
    <t>JUSTIT-1635</t>
  </si>
  <si>
    <t>Creator is not shown in the correct way</t>
  </si>
  <si>
    <t>VATRO-2029</t>
  </si>
  <si>
    <t>correction for adress formatter - hongkong</t>
  </si>
  <si>
    <t>1.4.2.0</t>
  </si>
  <si>
    <t>VATRO-2028</t>
  </si>
  <si>
    <t>correction for adress formatter - brazil</t>
  </si>
  <si>
    <t>VATRO-2031</t>
  </si>
  <si>
    <t>correction for adress formatter - Taiwan</t>
  </si>
  <si>
    <t>Impl., test</t>
  </si>
  <si>
    <t>JUSTIT-1141</t>
  </si>
  <si>
    <t>Zone8 : Header control shrinks and no slider shown on module-buttons</t>
  </si>
  <si>
    <t>Analysis, developed and test in JusThis and Trova</t>
  </si>
  <si>
    <t>JUSTIT-1644</t>
  </si>
  <si>
    <t>Connection has already been closed</t>
  </si>
  <si>
    <t>implemented</t>
  </si>
  <si>
    <t>Analysis, checks and discussions</t>
  </si>
  <si>
    <t>JUSTIT-1640</t>
  </si>
  <si>
    <t>Drag and drop from a Posteingang on a Schritt works not always</t>
  </si>
  <si>
    <t>VATRO-1956</t>
  </si>
  <si>
    <t>Error Standard-Control date fields</t>
  </si>
  <si>
    <t>MMO-506</t>
  </si>
  <si>
    <t>Absender of Outbound message is not shown in the Triage</t>
  </si>
  <si>
    <t>JUSTIT-1653</t>
  </si>
  <si>
    <t>Wrong value in Zugeteilt durch after copiing a task</t>
  </si>
  <si>
    <t>trying to repro</t>
  </si>
  <si>
    <t>JUSTVI-447</t>
  </si>
  <si>
    <t>Person not found with SEARCH_WORX_PERSON_ADDRESS_M1_M2</t>
  </si>
  <si>
    <t>mmo-501configure logging and oxgeneric in dev-fed-orma5</t>
  </si>
  <si>
    <t>Implementing, testing, skype calls</t>
  </si>
  <si>
    <t>MMO-512</t>
  </si>
  <si>
    <t>The fields AS_ASSIGNEDAT_DATE, AS_ASSIGNEDAT_DAT are not filled when the message arrives from Xchange</t>
  </si>
  <si>
    <t>The fields AS_ASSIGNEDAT_DATE, AS_ASSIGNEDAT_DAT  are now mapped</t>
  </si>
  <si>
    <t>Investigate if is related with Xchange</t>
  </si>
  <si>
    <t>MMO-511</t>
  </si>
  <si>
    <t>Avoid duplicating m1 number when saving messages from Xchange</t>
  </si>
  <si>
    <t>Working on issue MMO-306</t>
  </si>
  <si>
    <t>JUSTIT-1667</t>
  </si>
  <si>
    <t>Error on document types and subtypes (datamigration)</t>
  </si>
  <si>
    <t>Bugfixing and testing</t>
  </si>
  <si>
    <t>Analyze similar tasks 2028, 2029, 2030, 2031 and 2032</t>
  </si>
  <si>
    <t>JUSTIT-1660</t>
  </si>
  <si>
    <t>Additional settings</t>
  </si>
  <si>
    <t>TWAINTechnologyImplementation.cs</t>
  </si>
  <si>
    <t>Analysis and changes</t>
  </si>
  <si>
    <t>bugfixing</t>
  </si>
  <si>
    <t>Development, testing and deployment on dev environment.</t>
  </si>
  <si>
    <t>JUSTIT-1665</t>
  </si>
  <si>
    <t>Errors in Grid</t>
  </si>
  <si>
    <t>by analyzing. There are 3 possible problems. Two of them are related to the wizard. The other one is related to the pdfViewer.</t>
  </si>
  <si>
    <t>solving the found problems, it has improve the leak of memory but it is not solved completely. testing.</t>
  </si>
  <si>
    <t>JUSTIT-1663</t>
  </si>
  <si>
    <t>Zone2 SummaryItemsList truncate behaviour</t>
  </si>
  <si>
    <t>VATRO-2054</t>
  </si>
  <si>
    <t>Replace error message with Hinweis message when you delete a business case if you have a Schriftgut open</t>
  </si>
  <si>
    <t>Analyse an debug problem with PLSQL debug</t>
  </si>
  <si>
    <t>Testing, 1 detected error</t>
  </si>
  <si>
    <t>Try find if problem is on server or client</t>
  </si>
  <si>
    <t>Changes on wohin-woher</t>
  </si>
  <si>
    <t>Testing with server guys</t>
  </si>
  <si>
    <t>JUSTVI-217</t>
  </si>
  <si>
    <t>Kostenvorschuss: PDF</t>
  </si>
  <si>
    <t>Dev, test (48777)</t>
  </si>
  <si>
    <t>JUSTVI-218</t>
  </si>
  <si>
    <t>Debitorenrechnung: Cursor Position</t>
  </si>
  <si>
    <t>Dev, test (rev. 48780)</t>
  </si>
  <si>
    <t>fix saving mail attachment to m2</t>
  </si>
  <si>
    <t>MM0-501</t>
  </si>
  <si>
    <t>Bugfixing and run postmigration scripts on ref-ag-mika</t>
  </si>
  <si>
    <t>JUSTIT-1673</t>
  </si>
  <si>
    <t>Schriftgut Eigenschaften &gt; Ungültig kann auch gesetzt werden, wenn das Schriftgut finalisiert ist</t>
  </si>
  <si>
    <t>JUSTIT-1681</t>
  </si>
  <si>
    <t>Modulkopf des Dossier/Geschäft ist nicht sichtbar</t>
  </si>
  <si>
    <t>tried to reproduce,added close button in Zone1</t>
  </si>
  <si>
    <t>JUSTIT-1683</t>
  </si>
  <si>
    <t>could not execute batch Error  On System Integration</t>
  </si>
  <si>
    <t>module-backoffice</t>
  </si>
  <si>
    <t>JUSTVI-219</t>
  </si>
  <si>
    <t>Debitorenrechnung: Rechnungsnummer</t>
  </si>
  <si>
    <t>Dev, test (rev. 48792)</t>
  </si>
  <si>
    <t>Fix: The pdf of the mailContent is not reaching from Xchange-platform to ORMA, when using oxGeneric</t>
  </si>
  <si>
    <t>MMO-492</t>
  </si>
  <si>
    <t>Verification eneXs in INTEGRATION on ORMA and ORMA+ causes errors</t>
  </si>
  <si>
    <t>Analysis, server support and test</t>
  </si>
  <si>
    <t>VATRO-2056</t>
  </si>
  <si>
    <t>Email cant be used for the Versandpaket</t>
  </si>
  <si>
    <t>Testing and running datamigration on REF</t>
  </si>
  <si>
    <t>VATRO-1904</t>
  </si>
  <si>
    <t>Open Geschäft Tab is not shown in Zone 8 Modulsteuerung</t>
  </si>
  <si>
    <t>1.5.0.0</t>
  </si>
  <si>
    <t>VATRO-2051</t>
  </si>
  <si>
    <t>VATRO Scan Client Error message after using the same Document twice</t>
  </si>
  <si>
    <t>MMO-495</t>
  </si>
  <si>
    <t>Search Addressbook hits per language --&gt; to many hits</t>
  </si>
  <si>
    <t>Change hit per language. Include all language in only one field on a list</t>
  </si>
  <si>
    <t>VATRO-2052</t>
  </si>
  <si>
    <t>PDF Preview in Dokumentenansicht doesnt work</t>
  </si>
  <si>
    <t>VATRO-2053</t>
  </si>
  <si>
    <t>Sammeldossier Flag in can be deleted also if there are still more then one business cases in the Sammeldossier</t>
  </si>
  <si>
    <t>Changes, server issues, tests</t>
  </si>
  <si>
    <t>Supporting Lorenzo.</t>
  </si>
  <si>
    <t>support to Lorenzo:  Test library. Identify the client-config.xml has the right info. Test the search library does not shorten the length</t>
  </si>
  <si>
    <t>Test and check</t>
  </si>
  <si>
    <t>Analysis, supporting Sergio, development and deployment on dev-bj-VATRO.</t>
  </si>
  <si>
    <t>VATRO-2049</t>
  </si>
  <si>
    <t>Business case cant be opened from the Hitlist Personen Search</t>
  </si>
  <si>
    <t>analyze code and logs</t>
  </si>
  <si>
    <t>VATRO-2055</t>
  </si>
  <si>
    <t>You cant find a businesscase in the Geschäfts Search if there is no person in the business case</t>
  </si>
  <si>
    <t>Development and deployment on dev-bj-VATRO.</t>
  </si>
  <si>
    <t>MMO-496</t>
  </si>
  <si>
    <t>Addressbook - Langage is not stored in correct table</t>
  </si>
  <si>
    <t>Change codegroup for language of addressbook.</t>
  </si>
  <si>
    <t>Testing (server performance issues)</t>
  </si>
  <si>
    <t>JUSTIT-1701</t>
  </si>
  <si>
    <t>Dossierperson not fully loaded</t>
  </si>
  <si>
    <t>Change filter and test on local</t>
  </si>
  <si>
    <t>Change code to fix error and WARN when saving a template.</t>
  </si>
  <si>
    <t>Analysis from client</t>
  </si>
  <si>
    <t>JUSTIT-1702</t>
  </si>
  <si>
    <t>Attachements Metadaten are missing after copying</t>
  </si>
  <si>
    <t>JUSTVI-287</t>
  </si>
  <si>
    <t>Icon zu Funktion Versandpaket ist nicht korrekt</t>
  </si>
  <si>
    <t>MMO-497</t>
  </si>
  <si>
    <t>Selection Addresses for Typ Mail (From LDAP search) there should be noch checkbox</t>
  </si>
  <si>
    <t>JUSTIT-1708</t>
  </si>
  <si>
    <t>Upload process for scan processes where a search is implemented takes too long</t>
  </si>
  <si>
    <t>investigating.The results show that  it takes around 6/7 second to create a main2.</t>
  </si>
  <si>
    <t>JUSTIT-1706</t>
  </si>
  <si>
    <t>Step quality control random focus change</t>
  </si>
  <si>
    <t>Testing different situations.</t>
  </si>
  <si>
    <t>MMO-483</t>
  </si>
  <si>
    <t>Start only Bridge OrmaOX3ToOX5Bridge when its config in app.config</t>
  </si>
  <si>
    <t>Investigating, implementing, testing</t>
  </si>
  <si>
    <t>Research and call</t>
  </si>
  <si>
    <t>MMO-466</t>
  </si>
  <si>
    <t>Checkbox in hitlist of some searches should not appear</t>
  </si>
  <si>
    <t>Working on issue MMO-381</t>
  </si>
  <si>
    <t>Analysing, understanding the inter process communication implementation</t>
  </si>
  <si>
    <t>Checking problem again</t>
  </si>
  <si>
    <t>Discussion, dev, test and commit</t>
  </si>
  <si>
    <t>Interface issues</t>
  </si>
  <si>
    <t>JUSTIT-1704</t>
  </si>
  <si>
    <t>Workflow Dialog shows too many entries</t>
  </si>
  <si>
    <t>VATRO-2090</t>
  </si>
  <si>
    <t>Changes in the Template for the Aktenverzeichnis in the Versandpaket</t>
  </si>
  <si>
    <t>VATRO-2089</t>
  </si>
  <si>
    <t>Order of the documents in the Versandpaket</t>
  </si>
  <si>
    <t>VATRO-2087</t>
  </si>
  <si>
    <t>Changing title on the Versandpaket for the Table of Content</t>
  </si>
  <si>
    <t>VATRO-2088</t>
  </si>
  <si>
    <t>Problem with the numbering for the table of Content in the Versandpaket</t>
  </si>
  <si>
    <t>JUSTIT-2100</t>
  </si>
  <si>
    <t>The label Pseudo-Datum is not shown in Modul Validierung</t>
  </si>
  <si>
    <t>JUSTIT-1710</t>
  </si>
  <si>
    <t>Paper jam + nachscannen</t>
  </si>
  <si>
    <t>JUSTIT-1698</t>
  </si>
  <si>
    <t>Deleting more then once is not working</t>
  </si>
  <si>
    <t>There is a leak of memory because of unmanaged memory.Testing.</t>
  </si>
  <si>
    <t>MMO-485</t>
  </si>
  <si>
    <t>Update Links for Online help</t>
  </si>
  <si>
    <t>Change fields to 254</t>
  </si>
  <si>
    <t>VATRO-2078</t>
  </si>
  <si>
    <t>GESCHAFT - Page VERBUNDENE GESCHAFTE --&gt; Corrections in the GRIDS</t>
  </si>
  <si>
    <t>Change view</t>
  </si>
  <si>
    <t>VATRO-2085</t>
  </si>
  <si>
    <t>Using a Schriftgut in the Sending package --&gt; wrong date is shown for Dokumentendatum</t>
  </si>
  <si>
    <t>VATRO-2081</t>
  </si>
  <si>
    <t>HOME - Page FAVORITEN --&gt; Corrections in the GRIDS</t>
  </si>
  <si>
    <t>JUSTIT-1719</t>
  </si>
  <si>
    <t>Looping in scan client</t>
  </si>
  <si>
    <t>looking into the issue. Testing. I havent been capable of reproducing the error.</t>
  </si>
  <si>
    <t>VATRO-2086</t>
  </si>
  <si>
    <t>Hauptdokument in the Sending Package</t>
  </si>
  <si>
    <t>testing on the test-machine-system.</t>
  </si>
  <si>
    <t>Changed view view_dossier_geschaeft including new fields:https://fileserv:8443/svn/database/oracle11h/projects/bj/VATRO/007_VATRO_ox4/011_VATRO_ox4_views_update17.sql</t>
  </si>
  <si>
    <t>Analysis and managment (proxy generation errors)</t>
  </si>
  <si>
    <t>VATRO-2082</t>
  </si>
  <si>
    <t>Search Aufgaben code field Erledigt durch is not working</t>
  </si>
  <si>
    <t>FM</t>
  </si>
  <si>
    <t>FM-143</t>
  </si>
  <si>
    <t>The button stammperson should be delete in person mask</t>
  </si>
  <si>
    <t>The button is removed in OnAfterConstructorInitialized() method</t>
  </si>
  <si>
    <t>VIN</t>
  </si>
  <si>
    <t>VIN-1006</t>
  </si>
  <si>
    <t>PDF Report who is transmittet about REST Interface still have german Values</t>
  </si>
  <si>
    <t>Server</t>
  </si>
  <si>
    <t>analysing and doing some tests. Asking doubts</t>
  </si>
  <si>
    <t>yves</t>
  </si>
  <si>
    <t>FM-279</t>
  </si>
  <si>
    <t>Streaming - Sporadic error uploading file</t>
  </si>
  <si>
    <t>Testing and research about error</t>
  </si>
  <si>
    <t>angela</t>
  </si>
  <si>
    <t>maira</t>
  </si>
  <si>
    <t>FM-605</t>
  </si>
  <si>
    <t>New option in the home menu</t>
  </si>
  <si>
    <t>0.416667</t>
  </si>
  <si>
    <t>0.9.2.0</t>
  </si>
  <si>
    <t>FM-606</t>
  </si>
  <si>
    <t>Application crashes when saving from image editor</t>
  </si>
  <si>
    <t>Reopened</t>
  </si>
  <si>
    <t>FM-599</t>
  </si>
  <si>
    <t>Error when turning an image other than 90 degree</t>
  </si>
  <si>
    <t>FM-600</t>
  </si>
  <si>
    <t>Image editor window size should be changeable to full size</t>
  </si>
  <si>
    <t>FM-614</t>
  </si>
  <si>
    <t>Image Editor - Zoom mode not adjust correctly the image zoom.</t>
  </si>
  <si>
    <t>josel</t>
  </si>
  <si>
    <t>VATRO-2067</t>
  </si>
  <si>
    <t>Faxnumber and Phone Number is not taken over to the Schriftgut correctly</t>
  </si>
  <si>
    <t>beatriz</t>
  </si>
  <si>
    <t>VIN-1036</t>
  </si>
  <si>
    <t>Problems with close reports by 3G/4G</t>
  </si>
  <si>
    <t>FM-602</t>
  </si>
  <si>
    <t>Delete multiple media - Cannot change observable collection error</t>
  </si>
  <si>
    <t>Update all solution</t>
  </si>
  <si>
    <t>Mario</t>
  </si>
  <si>
    <t>VIN-1108</t>
  </si>
  <si>
    <t>Bug exporting Logs</t>
  </si>
  <si>
    <t>1.3.1</t>
  </si>
  <si>
    <t>analysis</t>
  </si>
  <si>
    <t>POAG-2736</t>
  </si>
  <si>
    <t>Fehler Export von nur Nebenakten an Juris</t>
  </si>
  <si>
    <t>.NET Client</t>
  </si>
  <si>
    <t>Development, deployment, fixing and testing in dev-ag-PO.</t>
  </si>
  <si>
    <t>VIN-1211</t>
  </si>
  <si>
    <t>APP blocked and Tempus transmission delayed</t>
  </si>
  <si>
    <t>Intervention</t>
  </si>
  <si>
    <t>POAG-2717</t>
  </si>
  <si>
    <t>Fehler bei der Verifikation Mofis - Wrong data mapped</t>
  </si>
  <si>
    <t>Schnittstellen</t>
  </si>
  <si>
    <t>Work on branch</t>
  </si>
  <si>
    <t>VIN-1031</t>
  </si>
  <si>
    <t>since update the eldas catalogue we can see more units</t>
  </si>
  <si>
    <t>Revise the codes for meassure units. Execute the same scripts in the new  environments.</t>
  </si>
  <si>
    <t>FM-145</t>
  </si>
  <si>
    <t xml:space="preserve">Missing translation </t>
  </si>
  <si>
    <t>database-project</t>
  </si>
  <si>
    <t>M2_MainworxXLXMediaWithSelectionMask.csStaticHelpers.csworXXMediaModule.csLocalTranslations.csworXXMedia.csproj</t>
  </si>
  <si>
    <t>POAG-2731</t>
  </si>
  <si>
    <t xml:space="preserve">Aktenpaket hanging when adding PDF </t>
  </si>
  <si>
    <t>Aktenpaket</t>
  </si>
  <si>
    <t>Researching (render delay detected)</t>
  </si>
  <si>
    <t>FM-137</t>
  </si>
  <si>
    <t xml:space="preserve"> Fields Kanton should be disabled in some cases</t>
  </si>
  <si>
    <t>Set property ReadOnly of canton field (set by SetReadOnlyLocal() method depending on countryIsCH value)</t>
  </si>
  <si>
    <t>miguel</t>
  </si>
  <si>
    <t>FM-282</t>
  </si>
  <si>
    <t>FOR Info - Loading screen when logging in</t>
  </si>
  <si>
    <t>module-for-info</t>
  </si>
  <si>
    <t>POAG-2689</t>
  </si>
  <si>
    <t>A backoffice statement block the db in the integration environment</t>
  </si>
  <si>
    <t>Server Backoffice</t>
  </si>
  <si>
    <t>Discussion how to solve for all filters</t>
  </si>
  <si>
    <t>Analyze the logs</t>
  </si>
  <si>
    <t>FM-336</t>
  </si>
  <si>
    <t>Display of the Module Geschäft in the module overview</t>
  </si>
  <si>
    <t>FM-335</t>
  </si>
  <si>
    <t>Writing Errors and wrong labels in FOR Media Client</t>
  </si>
  <si>
    <t>FM-302</t>
  </si>
  <si>
    <t>Add media - Repeated file names allowed</t>
  </si>
  <si>
    <t>Fixing the problem  when the drag is done with the left mouse button.</t>
  </si>
  <si>
    <t>FM-317</t>
  </si>
  <si>
    <t>Wizard - Remove last dialog</t>
  </si>
  <si>
    <t>Developing to hide modal window in accept button.</t>
  </si>
  <si>
    <t>VIN-1096</t>
  </si>
  <si>
    <t>Lost reports in Tempus</t>
  </si>
  <si>
    <t>1.3.2</t>
  </si>
  <si>
    <t>Provide logs with time outs warnings from tempus</t>
  </si>
  <si>
    <t>juerg</t>
  </si>
  <si>
    <t>FM-201</t>
  </si>
  <si>
    <t>General bug fixing related to update to Angular 8</t>
  </si>
  <si>
    <t>FOR Mediasystem</t>
  </si>
  <si>
    <t>FM-61</t>
  </si>
  <si>
    <t>Object reference not set to an instace of an object</t>
  </si>
  <si>
    <t>FM-620</t>
  </si>
  <si>
    <t>Error in translation</t>
  </si>
  <si>
    <t>Missing translations added</t>
  </si>
  <si>
    <t>FM-621</t>
  </si>
  <si>
    <t>Review translations</t>
  </si>
  <si>
    <t>FM-202</t>
  </si>
  <si>
    <t>Attachment fields are filled in all the attachemts</t>
  </si>
  <si>
    <t>Ok</t>
  </si>
  <si>
    <t>FM-256</t>
  </si>
  <si>
    <t>Creating new media files troubles.</t>
  </si>
  <si>
    <t>Check the problem.</t>
  </si>
  <si>
    <t>VIN-1052</t>
  </si>
  <si>
    <t>App Crash during language change</t>
  </si>
  <si>
    <t>1.2.6</t>
  </si>
  <si>
    <t>VIN-1109</t>
  </si>
  <si>
    <t>Wrong layout in the settings view for iPhone</t>
  </si>
  <si>
    <t>FM-338</t>
  </si>
  <si>
    <t>The fields in the FOR Media Geschäft are one Pixel smaller than the ones in the Ausweis Geschäft</t>
  </si>
  <si>
    <t>FM-321</t>
  </si>
  <si>
    <t>Review media formats allowed</t>
  </si>
  <si>
    <t>module-mma</t>
  </si>
  <si>
    <t>Construction. Allow dinamic formats</t>
  </si>
  <si>
    <t>Implement a second way for the operation broadcastOpentextDocContainer: If containerId is 0, PO will send a minimal XML (parent tag ‘document’ and child tag ‘businessCase’) together the document.</t>
  </si>
  <si>
    <t>FM-318</t>
  </si>
  <si>
    <t>Wizard - Neus Ausweise Geschäft button not enabled</t>
  </si>
  <si>
    <t>FM-162</t>
  </si>
  <si>
    <t>[Spec.: 3.4.2.2] Add media files using DragnDrop</t>
  </si>
  <si>
    <t>Checking update file when replace a media file.</t>
  </si>
  <si>
    <t>VIN-1137</t>
  </si>
  <si>
    <t>Disable button to change the language in the loginView</t>
  </si>
  <si>
    <t>VIN-1190</t>
  </si>
  <si>
    <t>Rental employee times from to are not transferred</t>
  </si>
  <si>
    <t>rental employee on REST interface</t>
  </si>
  <si>
    <t>FM-291</t>
  </si>
  <si>
    <t>A geschaeft cannot be opened</t>
  </si>
  <si>
    <t>Codegroup 1006</t>
  </si>
  <si>
    <t>Fix for issue. Tests updated</t>
  </si>
  <si>
    <t>FM-148</t>
  </si>
  <si>
    <t>Geschlecht search not implemented</t>
  </si>
  <si>
    <t>module-search-for</t>
  </si>
  <si>
    <t>jesus</t>
  </si>
  <si>
    <t>teo</t>
  </si>
  <si>
    <t>VIN-1051</t>
  </si>
  <si>
    <t>Task from pool disappears when switching to order list</t>
  </si>
  <si>
    <t> </t>
  </si>
  <si>
    <t>FM-294</t>
  </si>
  <si>
    <t>Add new application icon to DocumentScanWCF app</t>
  </si>
  <si>
    <t>0.200000</t>
  </si>
  <si>
    <t>DocumentScanProcessWCF.csproj</t>
  </si>
  <si>
    <t>Filter fields used with LIKE operator are discarded if they consist exclusively of wildcards</t>
  </si>
  <si>
    <t>POAG-3145</t>
  </si>
  <si>
    <t>Haft Beginn Datum/Zeit darf nicht grösser Von Datum/Zeit sein</t>
  </si>
  <si>
    <t>Allgemein</t>
  </si>
  <si>
    <t>Add Date Validation in the constructor</t>
  </si>
  <si>
    <t>Check and analize wildcard</t>
  </si>
  <si>
    <t>POAG-3217</t>
  </si>
  <si>
    <t>Building Block Ende Einvernahme</t>
  </si>
  <si>
    <t>Rapportierung</t>
  </si>
  <si>
    <t>-Updated label text (Unterschriften Berichtspersonento Unterschrift Berichtsperson).-Dropdow are no more mandatory.-Set Unterschriften Berichtspersonen as mandatory.</t>
  </si>
  <si>
    <t>POAG-2329</t>
  </si>
  <si>
    <t>Einvernahme Tippfehler</t>
  </si>
  <si>
    <t>POAG-3085</t>
  </si>
  <si>
    <t>Zusatzmaske Antrag - Entscheid</t>
  </si>
  <si>
    <t>Add some condition when Decision_DATE value changes and add Save method</t>
  </si>
  <si>
    <t>ENEXSC</t>
  </si>
  <si>
    <t>ENEXSC-870</t>
  </si>
  <si>
    <t>First result is not showing full detail in Zone3</t>
  </si>
  <si>
    <t>2.3.5 GWK</t>
  </si>
  <si>
    <t>POAG-3214</t>
  </si>
  <si>
    <t>Building Block Wiederaufnahme Einvernahme</t>
  </si>
  <si>
    <t>Set IsMustField = false</t>
  </si>
  <si>
    <t>FM-601</t>
  </si>
  <si>
    <t>The title of the Geschaft does not appear</t>
  </si>
  <si>
    <t>POAG-3140</t>
  </si>
  <si>
    <t>Partner hinzufügen fehlen die Labels bei Adresse</t>
  </si>
  <si>
    <t>Database</t>
  </si>
  <si>
    <t>VIN-1147</t>
  </si>
  <si>
    <t>Measurements are not displayed in PDF</t>
  </si>
  <si>
    <t>Changes</t>
  </si>
  <si>
    <t>FM-22</t>
  </si>
  <si>
    <t>Geshaft page Structure</t>
  </si>
  <si>
    <t>Geshaft page</t>
  </si>
  <si>
    <t>kaniye</t>
  </si>
  <si>
    <t>POAG-2668</t>
  </si>
  <si>
    <t>KIS Fall Nummer wird nicht immer in Eigenschaften übernommen</t>
  </si>
  <si>
    <t>Interface to ABI</t>
  </si>
  <si>
    <t>Anschauen</t>
  </si>
  <si>
    <t>Setting the title in Zone8 and SectionButtonText in WorXXMediaMain2Repository</t>
  </si>
  <si>
    <t>VIN-1111</t>
  </si>
  <si>
    <t>Web catalogue: wrong placement of the Select Button</t>
  </si>
  <si>
    <t>fixed again</t>
  </si>
  <si>
    <t>Sergios knowledgement</t>
  </si>
  <si>
    <t>Bugfix of codenormal 1006</t>
  </si>
  <si>
    <t>FM-289</t>
  </si>
  <si>
    <t>Error creating a protected media Geschaeft</t>
  </si>
  <si>
    <t>FM-461</t>
  </si>
  <si>
    <t>Error when the image scanned has +1000 ppp</t>
  </si>
  <si>
    <t>Checking error.</t>
  </si>
  <si>
    <t>FM-380</t>
  </si>
  <si>
    <t>FOR Info - When login and then redirecting to a specific url it shows an error</t>
  </si>
  <si>
    <t>VIN-1165</t>
  </si>
  <si>
    <t>Measurement display in overview &amp; pdf is not properly</t>
  </si>
  <si>
    <t>FM-265</t>
  </si>
  <si>
    <t>Problems unselecting the items in a CCListBox</t>
  </si>
  <si>
    <t>Check the problem in CClistBox.</t>
  </si>
  <si>
    <t>FM-357</t>
  </si>
  <si>
    <t>Copying of a Mediadatei in the Geschäft should only be possible with a button</t>
  </si>
  <si>
    <t>Developing functionality.</t>
  </si>
  <si>
    <t>See how change order</t>
  </si>
  <si>
    <t>FM-444</t>
  </si>
  <si>
    <t>Error ocurred when a geschaft is deleted</t>
  </si>
  <si>
    <t>0.666667</t>
  </si>
  <si>
    <t>VIN-1009</t>
  </si>
  <si>
    <t>report will be created 4 times after completion of it</t>
  </si>
  <si>
    <t>Mobile App</t>
  </si>
  <si>
    <t>Unable to reproduce the error</t>
  </si>
  <si>
    <t>VIN-1253</t>
  </si>
  <si>
    <t>PDF report: footer is missing &amp; translation are missing</t>
  </si>
  <si>
    <t xml:space="preserve">developing and deploying on TEST </t>
  </si>
  <si>
    <t>FM-456</t>
  </si>
  <si>
    <t>Changing the Geschäft to Abgeschlossen Ttus</t>
  </si>
  <si>
    <t>POAG-2624</t>
  </si>
  <si>
    <t>Übermittlung Fussgänger aus Verkehrsunfall an ABI</t>
  </si>
  <si>
    <t>Bearbeiten</t>
  </si>
  <si>
    <t>POAG-2682</t>
  </si>
  <si>
    <t>Schlussbericht Geschädigte / Beschuldigte</t>
  </si>
  <si>
    <t xml:space="preserve"> Trying esolve the issue(cont..). </t>
  </si>
  <si>
    <t>First point done.Trying to solve the second point(cont...)</t>
  </si>
  <si>
    <t>Trying to understand and resolve the issue.Searching for references examples.</t>
  </si>
  <si>
    <t>developing and deploying</t>
  </si>
  <si>
    <t>FM-460</t>
  </si>
  <si>
    <t>Files always created in Root level (Verzeichnis)</t>
  </si>
  <si>
    <t>changing jrxml to avoid text cut in french language. Deploying on dev and test environments</t>
  </si>
  <si>
    <t>revising information, revising the code and developing</t>
  </si>
  <si>
    <t>POAG-2692</t>
  </si>
  <si>
    <t>AHG an Casenet übermitteln</t>
  </si>
  <si>
    <t xml:space="preserve">AHG an Casenet  FIX sending WomenCenter  </t>
  </si>
  <si>
    <t>FM-400</t>
  </si>
  <si>
    <t>Wrong message</t>
  </si>
  <si>
    <t>Set DokumentArt in m2 (copy from ausweis) before Bilder Step.</t>
  </si>
  <si>
    <t>FM-306</t>
  </si>
  <si>
    <t>Adapting WorX IT VI settings changes to For Project</t>
  </si>
  <si>
    <t>settings_worx_global.xml</t>
  </si>
  <si>
    <t>Pedros</t>
  </si>
  <si>
    <t>POAG-3136</t>
  </si>
  <si>
    <t>SEARCH_WORX_ACTIVITY_FREE</t>
  </si>
  <si>
    <t>VIN-1003</t>
  </si>
  <si>
    <t>Folders in Favorites and Merkliste are deleted after reinstall app</t>
  </si>
  <si>
    <t>Resolved by deploying service in stagging environment</t>
  </si>
  <si>
    <t>VIN-1002</t>
  </si>
  <si>
    <t>Name and Prename not visible in Task overview after create a follow-up</t>
  </si>
  <si>
    <t xml:space="preserve">Analyzing </t>
  </si>
  <si>
    <t>VATRO-2096</t>
  </si>
  <si>
    <t>Search field Kanton Woher doesnt work</t>
  </si>
  <si>
    <t>Fix on searches</t>
  </si>
  <si>
    <t>fixing bug (not including wrong measument in the array) and developing (dev-tasx and staging)</t>
  </si>
  <si>
    <t>VIN-1000</t>
  </si>
  <si>
    <t>article number is missing</t>
  </si>
  <si>
    <t> Resolved issue and generate version 1.2.3</t>
  </si>
  <si>
    <t>FM-290</t>
  </si>
  <si>
    <t>FOR Info - App blocked in login screen with a not allowed user</t>
  </si>
  <si>
    <t>deploying on production. Executing script</t>
  </si>
  <si>
    <t>VIN-1149</t>
  </si>
  <si>
    <t>datetime from FollowUp Reports</t>
  </si>
  <si>
    <t>FM-452</t>
  </si>
  <si>
    <t>Multiselection - Freigabe/Download, check not saved</t>
  </si>
  <si>
    <t>Validate function is called before save the changes.</t>
  </si>
  <si>
    <t>FM-305</t>
  </si>
  <si>
    <t>FOR Info - Searchs with the previous logged user</t>
  </si>
  <si>
    <t>FM-308</t>
  </si>
  <si>
    <t>FOR Info - When sorting columns only the first one sorts</t>
  </si>
  <si>
    <t>VIN-1106</t>
  </si>
  <si>
    <t>favorite list: fix a bug</t>
  </si>
  <si>
    <t>Checking problem with max memory on bitmaps.</t>
  </si>
  <si>
    <t>Changes for copy the remanining fields of At_Attachment.</t>
  </si>
  <si>
    <t>Developemnt</t>
  </si>
  <si>
    <t>deploy in opus-p environment</t>
  </si>
  <si>
    <t>POAG-3058</t>
  </si>
  <si>
    <t>Felder bei Checkliste</t>
  </si>
  <si>
    <t>when uncheck the checkbox, reset the value.</t>
  </si>
  <si>
    <t>POAG-3189</t>
  </si>
  <si>
    <t xml:space="preserve">Baustein Betäubungsmittel Mengeneinheit </t>
  </si>
  <si>
    <t>Formular+</t>
  </si>
  <si>
    <t>Filter codegroup for BbDrug.And print the drug unit.</t>
  </si>
  <si>
    <t>VIN-1188</t>
  </si>
  <si>
    <t>Display error in APP after switching between views</t>
  </si>
  <si>
    <t>POAG-3187</t>
  </si>
  <si>
    <t xml:space="preserve">Falsches Wording bei Beschuldigtem </t>
  </si>
  <si>
    <t>Reorder print for the option unknown.clean up</t>
  </si>
  <si>
    <t>Testing error, analysis of the error and solution</t>
  </si>
  <si>
    <t>POAG-2725</t>
  </si>
  <si>
    <t>Aktenpaket Fachapplikation</t>
  </si>
  <si>
    <t>Set Checkbox Fachapplikation and JURIS Export as readonly.</t>
  </si>
  <si>
    <t>FM-451</t>
  </si>
  <si>
    <t>Change Icon for Excel Export or Mediendatei speichern function</t>
  </si>
  <si>
    <t>FM-457</t>
  </si>
  <si>
    <t>Upload file by the Hinzufügen button in a folder</t>
  </si>
  <si>
    <t>VIN-1166</t>
  </si>
  <si>
    <t>Display error in APP after change to order list</t>
  </si>
  <si>
    <t>found fix</t>
  </si>
  <si>
    <t>FM-437</t>
  </si>
  <si>
    <t>Drop Down in FOR Info is not visible</t>
  </si>
  <si>
    <t>FM-445</t>
  </si>
  <si>
    <t>A Worx directory is created instead of Worx XMedia directory</t>
  </si>
  <si>
    <t>FM-453</t>
  </si>
  <si>
    <t>Edit media - Unknown type for Column error</t>
  </si>
  <si>
    <t>NONE</t>
  </si>
  <si>
    <t>POAG-2697</t>
  </si>
  <si>
    <t>Schlussbericht Feld Parteirolle</t>
  </si>
  <si>
    <t>Issue investigation</t>
  </si>
  <si>
    <t>POAG-3135</t>
  </si>
  <si>
    <t>Develinfo ON II nicht sämtliche Felder</t>
  </si>
  <si>
    <t>display also the unenabled fields</t>
  </si>
  <si>
    <t>POAG-2889</t>
  </si>
  <si>
    <t>Fehleraufzeichnung</t>
  </si>
  <si>
    <t>removed the Visibility prop.</t>
  </si>
  <si>
    <t>FM-174</t>
  </si>
  <si>
    <t>Adding attachments doesnt work</t>
  </si>
  <si>
    <t>The error has occurred again in development.</t>
  </si>
  <si>
    <t>VIN-1156</t>
  </si>
  <si>
    <t>OPUS still tries to send data to TEMPUS, even the Rapport is closed</t>
  </si>
  <si>
    <t>Detect unrecoverable tempus error, and skip  the retry for them</t>
  </si>
  <si>
    <t>FM-477</t>
  </si>
  <si>
    <t>Image editor get the image from Preview property instead of streaming</t>
  </si>
  <si>
    <t>At_attachmentVM.cs</t>
  </si>
  <si>
    <t>Added peSexCd to SearchPersonenMask (mask and InputWrapper)</t>
  </si>
  <si>
    <t>VIN-1186</t>
  </si>
  <si>
    <t>Problem with data transfer of BU047 to ALFRED</t>
  </si>
  <si>
    <t>Change external user to schoch</t>
  </si>
  <si>
    <t>FM-138</t>
  </si>
  <si>
    <t>Fail when a old Geburtsdatum is introduced for a person</t>
  </si>
  <si>
    <t>Added DefaultMinDate on Birth field. This property has been set to Now - 150 years.</t>
  </si>
  <si>
    <t>VIN-1178</t>
  </si>
  <si>
    <t>Display of the units in the measuring strip PDF</t>
  </si>
  <si>
    <t>Solved units</t>
  </si>
  <si>
    <t>Changes and deployment</t>
  </si>
  <si>
    <t>POAG-2666</t>
  </si>
  <si>
    <t>Falsche Satzzeichen im Sachverhalt</t>
  </si>
  <si>
    <t>changed templates</t>
  </si>
  <si>
    <t>POAG-2675</t>
  </si>
  <si>
    <t>Verfügter Rapport mit Deliktsgut</t>
  </si>
  <si>
    <t>solved</t>
  </si>
  <si>
    <t>FM-482</t>
  </si>
  <si>
    <t>Image saved is not uploaded when is edited</t>
  </si>
  <si>
    <t>At_attachmentXMediaVM.cs</t>
  </si>
  <si>
    <t>VIN-1104</t>
  </si>
  <si>
    <t>Photo in the report is not shown properly</t>
  </si>
  <si>
    <t>Solve dimension on landscape an vertical</t>
  </si>
  <si>
    <t>WorXMain2Repository.csM1_MainworxVM.csMain2XMediaMask.xaml.csWorXXMediaMain2Repository.cs</t>
  </si>
  <si>
    <t>units of eldas catalog</t>
  </si>
  <si>
    <t>POAG-2698</t>
  </si>
  <si>
    <t>Anpassung Baustein Berichtsdossier Feld PO Akten-Nr.</t>
  </si>
  <si>
    <t>The fields Checkbox ca. and the Adresszusatz are being passed as well.</t>
  </si>
  <si>
    <t>VIN-1113</t>
  </si>
  <si>
    <t>Tempus: Retry after minutes, not at 22.00</t>
  </si>
  <si>
    <t>Support to Mendi</t>
  </si>
  <si>
    <t>VIN-1179</t>
  </si>
  <si>
    <t>2. values shifted on the measuring strip</t>
  </si>
  <si>
    <t>POAG-2321</t>
  </si>
  <si>
    <t>Sonderdruck Zeilenumbruch</t>
  </si>
  <si>
    <t>Sonderdruck</t>
  </si>
  <si>
    <t>find a possible fix</t>
  </si>
  <si>
    <t>trying to solve the problem</t>
  </si>
  <si>
    <t>FM-149</t>
  </si>
  <si>
    <t>Added 3 Ausweise to a Geschäft</t>
  </si>
  <si>
    <t>Issue fixed in the last client version</t>
  </si>
  <si>
    <t>POAG-3101</t>
  </si>
  <si>
    <t>Labels not translatet on Ftde_TracedetailVMXLMask</t>
  </si>
  <si>
    <t>Add translation text (GER).</t>
  </si>
  <si>
    <t>VIN-1151</t>
  </si>
  <si>
    <t>Report footer bug</t>
  </si>
  <si>
    <t>Analyse, pending execute on production</t>
  </si>
  <si>
    <t>Investigation</t>
  </si>
  <si>
    <t>VIN-1013</t>
  </si>
  <si>
    <t>wrong information is displayed in task overview in status assigned</t>
  </si>
  <si>
    <t>FM-146</t>
  </si>
  <si>
    <t>Short order doesn´t work foto-datum search mediendatei</t>
  </si>
  <si>
    <t>POAG-2602</t>
  </si>
  <si>
    <t>Fehler Bearbeitung von Textvorlagen</t>
  </si>
  <si>
    <t>Debug, solutions, server</t>
  </si>
  <si>
    <t>Solved in prod</t>
  </si>
  <si>
    <t>VIN-1164</t>
  </si>
  <si>
    <t>Label Auftrag ohne Stundenerfassung is missing</t>
  </si>
  <si>
    <t>VIN-1172</t>
  </si>
  <si>
    <t>spelling mistakes Annuliert</t>
  </si>
  <si>
    <t>Checking, analyzing and testing the problem.</t>
  </si>
  <si>
    <t xml:space="preserve">Support and orgnize deployment in pro. </t>
  </si>
  <si>
    <t>POAG-3106</t>
  </si>
  <si>
    <t>WSA Label Zone 6 falsch</t>
  </si>
  <si>
    <t>Updated label text.</t>
  </si>
  <si>
    <t>POAG-3108</t>
  </si>
  <si>
    <t>Mask Ha_HairXLMask Label Länge</t>
  </si>
  <si>
    <t>POAG-2626</t>
  </si>
  <si>
    <t>HeaderBbInstance adapt getFormatString for DataXpDateTime</t>
  </si>
  <si>
    <t>trying to solve the issue (conti...)</t>
  </si>
  <si>
    <t>Tryong to solve the issue (conti...)</t>
  </si>
  <si>
    <t>VIN-1143</t>
  </si>
  <si>
    <t>Lost Rapporte when finishing</t>
  </si>
  <si>
    <t>more logs</t>
  </si>
  <si>
    <t>FM-195</t>
  </si>
  <si>
    <t>Missing thumbnails for media of type document (.doc, .pdf)</t>
  </si>
  <si>
    <t>Construction</t>
  </si>
  <si>
    <t>Summarizing  analysis</t>
  </si>
  <si>
    <t>Trying to solve the issue(conti...)</t>
  </si>
  <si>
    <t>FM-304</t>
  </si>
  <si>
    <t>Geschaeft no-edit mode - Hide this function</t>
  </si>
  <si>
    <t>Change the visibility of functionality.</t>
  </si>
  <si>
    <t>FM-488</t>
  </si>
  <si>
    <t>Delete media - Error when deleting media</t>
  </si>
  <si>
    <t>0.9.1.0</t>
  </si>
  <si>
    <t>Fixing bugs deleting medias files</t>
  </si>
  <si>
    <t>VIN-1101</t>
  </si>
  <si>
    <t>the field Bemerkungen should be display also in the status Zugeteilt</t>
  </si>
  <si>
    <t xml:space="preserve">Show externalRemark in TaskInfoDTO.remark </t>
  </si>
  <si>
    <t>POAG-2987</t>
  </si>
  <si>
    <t>Tomcat Log (tomcat7-stdout.xxxxxx.log) is getting enormous</t>
  </si>
  <si>
    <t>0.9.3 PO Geko-SIWAS / KIS</t>
  </si>
  <si>
    <t>POag-2987</t>
  </si>
  <si>
    <t>FM-301</t>
  </si>
  <si>
    <t>Media - Delete media button disabled</t>
  </si>
  <si>
    <t>Enabled delete button in subfolder.</t>
  </si>
  <si>
    <t>VIN-1145</t>
  </si>
  <si>
    <t>Send to Tempus: Error on follow-up Rapport</t>
  </si>
  <si>
    <t>Revise the mapping from WorkingReportDTO to WorkingReport, so the database fields are not lost. Simplify mapper code using dozer features (non-cumulative and remove-orphans)</t>
  </si>
  <si>
    <t>Change the call to tempus, so the app is not blocked</t>
  </si>
  <si>
    <t>FM-67</t>
  </si>
  <si>
    <t>Error. The For OX5 GenericServices webservice not contains History property</t>
  </si>
  <si>
    <t>oxGenericDataAccessWebService.cs</t>
  </si>
  <si>
    <t>FM-66</t>
  </si>
  <si>
    <t>Error when it generates a new version of worXTableBaseProxy</t>
  </si>
  <si>
    <t>worXViewModeBase.csworXTableBaseProxy.cs</t>
  </si>
  <si>
    <t>VIN-1226</t>
  </si>
  <si>
    <t>Fixing error could not obtain the transaction</t>
  </si>
  <si>
    <t>OPUS</t>
  </si>
  <si>
    <t>fixing the bug, deploying on dev-tasx and opus-test and testing getReportFromFullTaskDTO with soapui</t>
  </si>
  <si>
    <t>FM-490</t>
  </si>
  <si>
    <t>Close button not works at the second time in Scan Wizard</t>
  </si>
  <si>
    <t>FM-329</t>
  </si>
  <si>
    <t>The scanner application crash when it tries to save two different scanned images</t>
  </si>
  <si>
    <t>POAG-3080</t>
  </si>
  <si>
    <t xml:space="preserve">Wrong Icon on Ort / Zeit </t>
  </si>
  <si>
    <t>Change icon</t>
  </si>
  <si>
    <t>adding missing translations</t>
  </si>
  <si>
    <t>Indenfify and reproduce error. Starting solving the issue</t>
  </si>
  <si>
    <t>VIN-1146</t>
  </si>
  <si>
    <t>Bug in the PDF in Landscape</t>
  </si>
  <si>
    <t>POAG-3083</t>
  </si>
  <si>
    <t>Falsches Icon</t>
  </si>
  <si>
    <t>Change icon.</t>
  </si>
  <si>
    <t>VIN-1060</t>
  </si>
  <si>
    <t>task is generate again and again by himself</t>
  </si>
  <si>
    <t>Task is generate again and again by himself</t>
  </si>
  <si>
    <t>Dropdown required for Unter.Berich.</t>
  </si>
  <si>
    <t>FM-399</t>
  </si>
  <si>
    <t xml:space="preserve">Delikt Detail field does not save the information </t>
  </si>
  <si>
    <t>Copy of delikt detail field in clone function has been included.</t>
  </si>
  <si>
    <t>POAG-3074</t>
  </si>
  <si>
    <t>Auf der Codegruppe 6630 sind die Beschreibungen zu Zusatz1 - Zusatz3 noch nicht vorhanden</t>
  </si>
  <si>
    <t>Codes</t>
  </si>
  <si>
    <t>update zusatz_1, zusatz_2 and zusatz_3</t>
  </si>
  <si>
    <t>VIN-1195</t>
  </si>
  <si>
    <t>duplicating a task crashes the app</t>
  </si>
  <si>
    <t>FM-295</t>
  </si>
  <si>
    <t>Wizard - Error in scanning step</t>
  </si>
  <si>
    <t>StreamWithProgress.csAttachmentByteArrayData.csAttachmentImportEngineBase.csOX5Gui.csprojIAttachmentViewModel.csWorxAttachmentImportEngine.csReviewDataPage.csScanXMediaWizard.cs</t>
  </si>
  <si>
    <t>ScanPageBase.cssettings_eneXsDesktop_global.xmlScanDocumentXMediaPage.csworXXMediaModule.cs</t>
  </si>
  <si>
    <t xml:space="preserve">Investigate. Add comment. </t>
  </si>
  <si>
    <t>VIN-1150</t>
  </si>
  <si>
    <t>Change name of the photos</t>
  </si>
  <si>
    <t>done</t>
  </si>
  <si>
    <t>POAG-2743</t>
  </si>
  <si>
    <t>Hinzufügen von Bilder, Word-Dokumenten etc.</t>
  </si>
  <si>
    <t>fixed small bug</t>
  </si>
  <si>
    <t>VIN-1189</t>
  </si>
  <si>
    <t>Selection buttons moved in EM catalog</t>
  </si>
  <si>
    <t>POAG-3075</t>
  </si>
  <si>
    <t>Auf der Codegruppe 4358 sind die Beschreibungen zu Zusatz1 - Zusatz2 noch nicht vorhanden</t>
  </si>
  <si>
    <t>Add Zusatz_1 and Zusatz_2</t>
  </si>
  <si>
    <t>VIN-1234</t>
  </si>
  <si>
    <t>Allow data transmissions to tempus also on weekend</t>
  </si>
  <si>
    <t>FM-404</t>
  </si>
  <si>
    <t>Thumbnails -Thumnail lost in update operations</t>
  </si>
  <si>
    <t>Construction, unit test and deployment</t>
  </si>
  <si>
    <t>VIN-1244</t>
  </si>
  <si>
    <t>User mutation 2020-02-03</t>
  </si>
  <si>
    <t>adding new mutations and fixing bugs</t>
  </si>
  <si>
    <t>Design the approach for the implementation</t>
  </si>
  <si>
    <t>Develop fix to the problem.</t>
  </si>
  <si>
    <t>Add missing filter.Add space between the amout and the unit.</t>
  </si>
  <si>
    <t>Set Of_Is_Country, Document_Type fields in m2 modeltype</t>
  </si>
  <si>
    <t>FM-398</t>
  </si>
  <si>
    <t>FOR Info - Change web loading message to info style.</t>
  </si>
  <si>
    <t>Change grid measurement dimensions</t>
  </si>
  <si>
    <t>FM-144</t>
  </si>
  <si>
    <t>FOR Ausweis - Document information shouldnt edit in Geschäft mask</t>
  </si>
  <si>
    <t>M2_m2MainworxVM.csOb_ObjectWorXXmediaVM.cs</t>
  </si>
  <si>
    <t>Discuss an concrete changes about showing measurements on pdf report</t>
  </si>
  <si>
    <t>FM-300</t>
  </si>
  <si>
    <t>Media - Add media, previous media still selected</t>
  </si>
  <si>
    <t>Develop fix to th problem.</t>
  </si>
  <si>
    <t>GEKO</t>
  </si>
  <si>
    <t>GEKO-298</t>
  </si>
  <si>
    <t>Schriftgut cannot be found</t>
  </si>
  <si>
    <t>1.1.2</t>
  </si>
  <si>
    <t>Try to download client, reproduce and test</t>
  </si>
  <si>
    <t>change the component that generates a short description for the address. Test, Deploy.</t>
  </si>
  <si>
    <t>POAG-3086</t>
  </si>
  <si>
    <t>Codegruppe 4362</t>
  </si>
  <si>
    <t>Updated text_d_1, text_f_1 and text_e_1</t>
  </si>
  <si>
    <t>POAG-3234</t>
  </si>
  <si>
    <t>Improvement of Allgemeine Suche - Search for Person</t>
  </si>
  <si>
    <t>1.5.3.0</t>
  </si>
  <si>
    <t>GEKO-300</t>
  </si>
  <si>
    <t>Not available opentextdoccontainer for identifier: 786</t>
  </si>
  <si>
    <t>GEKO-301</t>
  </si>
  <si>
    <t>crash when open a Schriftgut</t>
  </si>
  <si>
    <t>VIN-1235</t>
  </si>
  <si>
    <t>Creating follow-up task: an error appears</t>
  </si>
  <si>
    <t>Discuss about merge and finish task</t>
  </si>
  <si>
    <t>VIN-1194</t>
  </si>
  <si>
    <t>Function buttons are missing in the task top bar in status Verlauf</t>
  </si>
  <si>
    <t>Add validation exception in broadcastOpentextDocContainer if the containerId does not identify any document</t>
  </si>
  <si>
    <t>GEKO-296</t>
  </si>
  <si>
    <t>Schriftgut: Cannot load building block</t>
  </si>
  <si>
    <t>POAG-3113</t>
  </si>
  <si>
    <t>Funktionen bei Spurenarten</t>
  </si>
  <si>
    <t>Set AG  as Kanton default value for Daktyspuren and DNA Masks.</t>
  </si>
  <si>
    <t>VIN-1233</t>
  </si>
  <si>
    <t>Super user rights are missing on PROD</t>
  </si>
  <si>
    <t>looking at databases (test and production) to check super-user rights to ZBISVE user</t>
  </si>
  <si>
    <t>GEKO-294</t>
  </si>
  <si>
    <t>Changes on report layout</t>
  </si>
  <si>
    <t>support to Pedro with errors in test-gi-geko</t>
  </si>
  <si>
    <t>VIN-1046</t>
  </si>
  <si>
    <t>the reports created in app version 1.2.5.1 do not displays task datea in backjoffice client</t>
  </si>
  <si>
    <t>Backoffice-Client</t>
  </si>
  <si>
    <t>analyze why the client is not rendering info for some tasks. Reason: When an uuid comes in the response.</t>
  </si>
  <si>
    <t>Analysis after reproducing error.</t>
  </si>
  <si>
    <t>Supporting Valentin.</t>
  </si>
  <si>
    <t>GEKO-299</t>
  </si>
  <si>
    <t>Bug in Massenversand</t>
  </si>
  <si>
    <t>VIN-1174</t>
  </si>
  <si>
    <t>Double branch addresses in the PDF footer BU026</t>
  </si>
  <si>
    <t>Analyse</t>
  </si>
  <si>
    <t>POAG-3088</t>
  </si>
  <si>
    <t>Codegruppe 3507 - Ausbildung</t>
  </si>
  <si>
    <t>Add new entries.</t>
  </si>
  <si>
    <t>POAG-3213</t>
  </si>
  <si>
    <t>Einvernahmen mehrere Fragen</t>
  </si>
  <si>
    <t>on the import tool, set the allowMultiselect as true for the TbGroups</t>
  </si>
  <si>
    <t>POAG-3090</t>
  </si>
  <si>
    <t>Importmaske bei Verifikation</t>
  </si>
  <si>
    <t>POAG-3225</t>
  </si>
  <si>
    <t>TatbeTnd Führen Motorfahrrad in angetrunkenem ZuTnd entfernt</t>
  </si>
  <si>
    <t>Problems to Trt F+</t>
  </si>
  <si>
    <t>VIN-1155</t>
  </si>
  <si>
    <t>Duplicated Rapport crashes after opening</t>
  </si>
  <si>
    <t>POAG-2789</t>
  </si>
  <si>
    <t>Zemis Import</t>
  </si>
  <si>
    <t>PO Aargau</t>
  </si>
  <si>
    <t>Add config bool to show/hide the Zemis Import funtion.</t>
  </si>
  <si>
    <t>POAG-3111</t>
  </si>
  <si>
    <t>Mask WSA/DNA/Dakty Direktvergleich</t>
  </si>
  <si>
    <t>Set AG as Kanton default value.</t>
  </si>
  <si>
    <t>GEKO-285</t>
  </si>
  <si>
    <t>Geschäft - Label Firmebezeichnung is misspelled</t>
  </si>
  <si>
    <t>GEKO-295</t>
  </si>
  <si>
    <t>INTEGRATION Error: getAllTemplates and maximumSizeMb</t>
  </si>
  <si>
    <t>Error analysis from Server and Client changes.</t>
  </si>
  <si>
    <t>Removed article from fav. list</t>
  </si>
  <si>
    <t>GEKO-297</t>
  </si>
  <si>
    <t>Bug in search &gt; excel export</t>
  </si>
  <si>
    <t>POAG-3224</t>
  </si>
  <si>
    <t>Error with Geburtsdatum on BB-Person</t>
  </si>
  <si>
    <t>Trying to find the problem</t>
  </si>
  <si>
    <t>POAG-3227</t>
  </si>
  <si>
    <t>Label Atemalkohol in Word is wrong</t>
  </si>
  <si>
    <t xml:space="preserve"> fix outputMessung label format.</t>
  </si>
  <si>
    <t>review</t>
  </si>
  <si>
    <t>support to Jose Ramón</t>
  </si>
  <si>
    <t>POAG-3231</t>
  </si>
  <si>
    <t>Improvement of KKS-Lists</t>
  </si>
  <si>
    <t>VIN-1158</t>
  </si>
  <si>
    <t>Data not be displayed in the final overview</t>
  </si>
  <si>
    <t>merge to release branch</t>
  </si>
  <si>
    <t>VIN-996</t>
  </si>
  <si>
    <t>add articles to Favorites and watchlist not possible</t>
  </si>
  <si>
    <t>Checking possibles differences</t>
  </si>
  <si>
    <t>IN</t>
  </si>
  <si>
    <t>IN-167</t>
  </si>
  <si>
    <t>Missing icons in the protocol &amp; hit list</t>
  </si>
  <si>
    <t>1.2 GWK</t>
  </si>
  <si>
    <t>Upgrading Xamarin.Forms to 4.3 and rename of the icons.</t>
  </si>
  <si>
    <t>VIN-1066</t>
  </si>
  <si>
    <t>adjust the Article-Unit transmitting about REST-Interface</t>
  </si>
  <si>
    <t>Add the eldas units to Material...DTO.Deploy and test</t>
  </si>
  <si>
    <t>Invesgate the problem, in test it is working. Debugging on test</t>
  </si>
  <si>
    <t>VIN-1240</t>
  </si>
  <si>
    <t>ITA: the label for Auftraggeber is in german</t>
  </si>
  <si>
    <t>1.3.3</t>
  </si>
  <si>
    <t xml:space="preserve">developing. </t>
  </si>
  <si>
    <t>VIN-972</t>
  </si>
  <si>
    <t>a task is still visible after assign to pool</t>
  </si>
  <si>
    <t xml:space="preserve">a task is still visible after assign to pool. Tests. Write comments to the task. </t>
  </si>
  <si>
    <t>IN-208</t>
  </si>
  <si>
    <t>App crash at Trtup</t>
  </si>
  <si>
    <t>1.1 Demo</t>
  </si>
  <si>
    <t>IN-178</t>
  </si>
  <si>
    <t xml:space="preserve">No personal data is displayed on hit list for ASF </t>
  </si>
  <si>
    <t>IN-232</t>
  </si>
  <si>
    <t>Connection iPhone - reader fails</t>
  </si>
  <si>
    <t>discussing and analysis</t>
  </si>
  <si>
    <t>POAG-3103</t>
  </si>
  <si>
    <t>Funktionen bei Felder bei ED-Erfassung</t>
  </si>
  <si>
    <t>set default values.</t>
  </si>
  <si>
    <t>change configuration. 24 x 7</t>
  </si>
  <si>
    <t>Development and deployment.</t>
  </si>
  <si>
    <t>IN-179</t>
  </si>
  <si>
    <t>Control plate Scan: hyphens are displayed</t>
  </si>
  <si>
    <t>1.1 GWK</t>
  </si>
  <si>
    <t>IN-233</t>
  </si>
  <si>
    <t>Log cannot be exported</t>
  </si>
  <si>
    <t>POAG-3222</t>
  </si>
  <si>
    <t>Bei Verifikation Trefferliste nicht vorhanden</t>
  </si>
  <si>
    <t>Trying to reproduce the error.</t>
  </si>
  <si>
    <t>POAG-2797</t>
  </si>
  <si>
    <t>Label bei Tatbestände nicht korrekt</t>
  </si>
  <si>
    <t>Add lable translation Datamig_Additional_CD_CRIMEDATA.</t>
  </si>
  <si>
    <t>investigate, several tests, deployments</t>
  </si>
  <si>
    <t>IN-242</t>
  </si>
  <si>
    <t>FP sending to the server fails</t>
  </si>
  <si>
    <t>IN-197</t>
  </si>
  <si>
    <t>Protocol Settings-number of elements</t>
  </si>
  <si>
    <t>1.1.5 FL</t>
  </si>
  <si>
    <t>POAG-2738</t>
  </si>
  <si>
    <t>BuildingBlock Beschuldigt wrong Codevalues</t>
  </si>
  <si>
    <t>Trying to solve the issue.</t>
  </si>
  <si>
    <t>IN-196</t>
  </si>
  <si>
    <t>Change night mode</t>
  </si>
  <si>
    <t>-Changed Codevalues in field Adress-Art (4344 -&gt; 4544) for BuildingBlock Beschuldigt.-Fixed: missing fields: Changed RowSpan from 2 to 4.</t>
  </si>
  <si>
    <t>IN-181</t>
  </si>
  <si>
    <t>Certain license plates are not shown</t>
  </si>
  <si>
    <t>Change the rest interface</t>
  </si>
  <si>
    <t>IN-168</t>
  </si>
  <si>
    <t>KfZ-Scan: Problem with EU license plates</t>
  </si>
  <si>
    <t>Using the data found in the log, we can not reproduce the error.</t>
  </si>
  <si>
    <t>Investigate</t>
  </si>
  <si>
    <t>test</t>
  </si>
  <si>
    <t>POAG-3221</t>
  </si>
  <si>
    <t>Darstellung Baustein ZuTnd</t>
  </si>
  <si>
    <t>Trying to reproduce the problem.On deve I get red flashes =&gt; there is a bingin error.Try to solve the problem</t>
  </si>
  <si>
    <t>IN-152</t>
  </si>
  <si>
    <t>at french ids name and first name are swapped.</t>
  </si>
  <si>
    <t> Fixing bug and version creation</t>
  </si>
  <si>
    <t>IN-161</t>
  </si>
  <si>
    <t>KFZ Scan - Querying a person from MOFIS</t>
  </si>
  <si>
    <t xml:space="preserve">Testing </t>
  </si>
  <si>
    <t>IN-165</t>
  </si>
  <si>
    <t>Changes on protocol</t>
  </si>
  <si>
    <t>Update configs</t>
  </si>
  <si>
    <t>POAG-2707</t>
  </si>
  <si>
    <t>Verifikation KIS</t>
  </si>
  <si>
    <t>Antworten</t>
  </si>
  <si>
    <t>POAG-2737</t>
  </si>
  <si>
    <t>KKS Triagen Formeldungen Formular+</t>
  </si>
  <si>
    <t>Suche / Home</t>
  </si>
  <si>
    <t>Anschauen mit Marcus</t>
  </si>
  <si>
    <t>POAG-3147</t>
  </si>
  <si>
    <t>Maske Signalement Feld Perücke</t>
  </si>
  <si>
    <t>Put Haar ZuTnd and Perücke at the same line</t>
  </si>
  <si>
    <t>IN-170</t>
  </si>
  <si>
    <t>Crash by reading a document</t>
  </si>
  <si>
    <t>1.1 Stadt Bern</t>
  </si>
  <si>
    <t>IN-166</t>
  </si>
  <si>
    <t>Take over data from detail to manually search</t>
  </si>
  <si>
    <t>IN-164</t>
  </si>
  <si>
    <t>Marking of expired documents</t>
  </si>
  <si>
    <t>IN-174</t>
  </si>
  <si>
    <t>Wrong date in ORBIS</t>
  </si>
  <si>
    <t>FM-556</t>
  </si>
  <si>
    <t>Error in the Ausweis Wizzard manual search -- Gültigkeit search for future dates</t>
  </si>
  <si>
    <t>Modifying InputWrapper_SEARCH_SCAN_ID_CARD class to set obOfValidToDate field (NotFuture property set to false)</t>
  </si>
  <si>
    <t>OXFRAME</t>
  </si>
  <si>
    <t>OXFRAME-832</t>
  </si>
  <si>
    <t>Change generic search library so when saving topics and facades, the ACL are preserved</t>
  </si>
  <si>
    <t>OX Framework</t>
  </si>
  <si>
    <t>Do the search library release</t>
  </si>
  <si>
    <t>OXFRAME-801</t>
  </si>
  <si>
    <t>DataXpCodeField : reloading fails on code group change</t>
  </si>
  <si>
    <t>Added Binding to DefiniedCodeGroup in CodeField</t>
  </si>
  <si>
    <t>OXFRAME-828</t>
  </si>
  <si>
    <t>Optimize how zone 6 selections views are retrieved when refreshing a page</t>
  </si>
  <si>
    <t>OXFRAME-825</t>
  </si>
  <si>
    <t>Clipboard failed to open - Client crashed</t>
  </si>
  <si>
    <t>OXFRAME-807</t>
  </si>
  <si>
    <t>Sort Grid Zurücksetzen geht nicht immer / Reset of the grid is not working all the time</t>
  </si>
  <si>
    <t>OXFRAME-826</t>
  </si>
  <si>
    <t>Application checksum might be wrong</t>
  </si>
  <si>
    <t>OXFRAME-813</t>
  </si>
  <si>
    <t>Typing in the filtertextfield leads to a crash</t>
  </si>
  <si>
    <t>OXFRAME-855</t>
  </si>
  <si>
    <t>ExcelReader doesnt work anymore (reads formula)</t>
  </si>
  <si>
    <t>OXFRAME-841</t>
  </si>
  <si>
    <t>Error in StopWatchLog</t>
  </si>
  <si>
    <t>OXFRAME-852</t>
  </si>
  <si>
    <t>Design time errors in visual studio</t>
  </si>
  <si>
    <t>Investigating problem</t>
  </si>
  <si>
    <t>OXFRAME-842</t>
  </si>
  <si>
    <t>Error from long paths in socket level tracing</t>
  </si>
  <si>
    <t>OXFRAME-843</t>
  </si>
  <si>
    <t>Sometimes the command is not been executed by using the shortcut.</t>
  </si>
  <si>
    <t>OXFRAME-859</t>
  </si>
  <si>
    <t>Correct Tabbing in EditableItemsControlCustom if +-Button is set inline (InlineAddButton == true)</t>
  </si>
  <si>
    <t>OXFL</t>
  </si>
  <si>
    <t>OXFL-197</t>
  </si>
  <si>
    <t>Interface NPAFALL</t>
  </si>
  <si>
    <t>eneXs 2.4.2</t>
  </si>
  <si>
    <t>Gespräch mit Matteo betr. NPAFALL Schnittstelle</t>
  </si>
  <si>
    <t>OXFL-175</t>
  </si>
  <si>
    <t>Searching for persons by name etc. does not work properly</t>
  </si>
  <si>
    <t>eneXs 2.4.1</t>
  </si>
  <si>
    <t>OXFL-182</t>
  </si>
  <si>
    <t>Search mask Personen Nat. komb. mit Fall: wrong label for Datum/Zeit (von/bis)</t>
  </si>
  <si>
    <t>Pair programming with Alvaro</t>
  </si>
  <si>
    <t>OXFL-181</t>
  </si>
  <si>
    <t>Search mask Nachrichten, hit list Pro Nachricht 1 Treffer: nothing appears in some fields</t>
  </si>
  <si>
    <t>Pair programming with Álvaro</t>
  </si>
  <si>
    <t>OXFL-164</t>
  </si>
  <si>
    <t>Not everything is found, what should be found</t>
  </si>
  <si>
    <t>OXFL-168</t>
  </si>
  <si>
    <t>Monitoring logs of the interfaces are no longer written if an error occurs in interface</t>
  </si>
  <si>
    <t>wrapper.conf entsprechend ergänzen für Monitoring</t>
  </si>
  <si>
    <t>OXFL-179</t>
  </si>
  <si>
    <t>Interface RechercheSync: some mapping fields are to be corrected</t>
  </si>
  <si>
    <t>RechercheSync Mapping Korrekturen</t>
  </si>
  <si>
    <t>Analizing old code</t>
  </si>
  <si>
    <t>Prüfen + Frage beantworten + verbesserte Abfrage</t>
  </si>
  <si>
    <t>Develop and test changes</t>
  </si>
  <si>
    <t>OXFL-163</t>
  </si>
  <si>
    <t>The search Personen Nat. komb. mit Fall does not work</t>
  </si>
  <si>
    <t>OXFL-183</t>
  </si>
  <si>
    <t>Search mask Spuren komb. mit Fall: all search fields are placed below each other</t>
  </si>
  <si>
    <t>Solve situation for group of search fields</t>
  </si>
  <si>
    <t>OXFL-174</t>
  </si>
  <si>
    <t>Memory Exception in the search for persons by date 01.01.2018 - 31.12.2018</t>
  </si>
  <si>
    <t>OXFL-204</t>
  </si>
  <si>
    <t>The display format of the fields Sachbetrag and Gesamtbetrag is incorrect</t>
  </si>
  <si>
    <t>Improvement of normalized queries</t>
  </si>
  <si>
    <t>Beispielsuche + Gespräch mit Angela</t>
  </si>
  <si>
    <t>Gespräch mit Angela + Problemsuche</t>
  </si>
  <si>
    <t>fixed missing fields</t>
  </si>
  <si>
    <t>OXFL-176</t>
  </si>
  <si>
    <t>Searching for vehicles with persons occurs an error</t>
  </si>
  <si>
    <t>Entsprechende Views korrigiert</t>
  </si>
  <si>
    <t>Fixing missed fields</t>
  </si>
  <si>
    <t>OXFL-169</t>
  </si>
  <si>
    <t>When changing users via settings, the history is not deleted and the saved search queries Meine are also not emptied</t>
  </si>
  <si>
    <t>General review of consultations and persistence to improve the searches.</t>
  </si>
  <si>
    <t>Gespräch mit Lorenzo betr. normalized search</t>
  </si>
  <si>
    <t>fixed production bug... the improvement in the autologin was not such a good idea :-D</t>
  </si>
  <si>
    <t>Gespräch mit Lorenzo</t>
  </si>
  <si>
    <t>ORMA</t>
  </si>
  <si>
    <t>ORMA-987</t>
  </si>
  <si>
    <t xml:space="preserve">Baustein Einvernahme zur Sache Unterschiedliche Zeilenabstände zwischen Frage und Antwort im selben Baustein </t>
  </si>
  <si>
    <t>5.1.1</t>
  </si>
  <si>
    <t>Find where so remove the space.Trying t use the Admintool to edit the StQuestion and StAnswer (not saving the changes).</t>
  </si>
  <si>
    <t>ORMA-985</t>
  </si>
  <si>
    <t>Französiche Version Wordausgabe: Codewerte in deutschen Berichten werden in Französisch ausgegeben</t>
  </si>
  <si>
    <t>Trying to find a solution by using DisplayCodeDictionary.fo fix the first codegroup load.</t>
  </si>
  <si>
    <t>ORMA-981</t>
  </si>
  <si>
    <t>False Bracket setting accesssors part in search for reports (SERVER)</t>
  </si>
  <si>
    <t>Analysis and checkings</t>
  </si>
  <si>
    <t>Change the style, by using StQuestion and StAnswer</t>
  </si>
  <si>
    <t>ORMA-1001</t>
  </si>
  <si>
    <t>VASS Treeview does not show all entries if the 2nd Sicherstellung has more elements as the 1st one</t>
  </si>
  <si>
    <t>Problem anschauen + korrigieren</t>
  </si>
  <si>
    <t>Problem anschauen</t>
  </si>
  <si>
    <t>ORMA-1007</t>
  </si>
  <si>
    <t>The Buildingblock Rapportende cant be entered anymore</t>
  </si>
  <si>
    <t>5.2.0</t>
  </si>
  <si>
    <t>Trying to solve the problem.Special char &amp; is causing the problem.</t>
  </si>
  <si>
    <t>ORMA-971</t>
  </si>
  <si>
    <t>ORMA 5.1 cant open attachments</t>
  </si>
  <si>
    <t>5.1.0.0 Change Package</t>
  </si>
  <si>
    <t>solution for xsi:xsi2 namespace wrong URI</t>
  </si>
  <si>
    <t>Analysis and solving the error</t>
  </si>
  <si>
    <t>ORMA-967</t>
  </si>
  <si>
    <t>Fixing tests in prepare deployment</t>
  </si>
  <si>
    <t>Prepare artifacts and explain to Gregorio</t>
  </si>
  <si>
    <t>ORMA-975</t>
  </si>
  <si>
    <t>Database Cursors stay open</t>
  </si>
  <si>
    <t>Reviewing the OX5 methods that open transactions in DB and adapting them to release resources adequately</t>
  </si>
  <si>
    <t>ORMA-976</t>
  </si>
  <si>
    <t>Bugfixing of the the report output of blocks BbFreetext and BbFrmPersonalien1</t>
  </si>
  <si>
    <t>Gespräch mit Marcel betr. Korrekturen</t>
  </si>
  <si>
    <t>ORMA-984</t>
  </si>
  <si>
    <t>Fall aus einer Meldung eröffnen</t>
  </si>
  <si>
    <t>Trying to solve the problem</t>
  </si>
  <si>
    <t>trying to solve (cont...)</t>
  </si>
  <si>
    <t>ORMA-909</t>
  </si>
  <si>
    <t>unnecessary paragraph when not filling the whole buildingBlock</t>
  </si>
  <si>
    <t>Added TabelCell Alignments. (bottom and left).</t>
  </si>
  <si>
    <t>-Change the output (no longer returning tables) in: BbFrmDatumZeit1, BbFrmFahrzeug1, BbFrmSicherstellungDrogen1, BbFrmPersonalien1.-Finding a way to split a word like its done when table were used.</t>
  </si>
  <si>
    <t>Added an if condition, to prevente the error.</t>
  </si>
  <si>
    <t>comment to the task</t>
  </si>
  <si>
    <t>Investigation of the origin of the open cursors doing tests in the development environment</t>
  </si>
  <si>
    <t>Investigate, coordinate the changes in the code, build new artifact and testing</t>
  </si>
  <si>
    <t>Talk with  Matteo. Inspect with Lorenzo ox code</t>
  </si>
  <si>
    <t>Gespräch mit Marcel + Anschauen</t>
  </si>
  <si>
    <t>NPAFL</t>
  </si>
  <si>
    <t>NPAFL-690</t>
  </si>
  <si>
    <t>Signalement Formular</t>
  </si>
  <si>
    <t>1.3.0</t>
  </si>
  <si>
    <t>Anpassen</t>
  </si>
  <si>
    <t>NPAFL-688</t>
  </si>
  <si>
    <t>Aliase hinzufügen</t>
  </si>
  <si>
    <t>NPAFL-687</t>
  </si>
  <si>
    <t>Doppelt erfasst Rufnamen nicht korrekt</t>
  </si>
  <si>
    <t>NPAFL-686</t>
  </si>
  <si>
    <t>Personen-Übersicht</t>
  </si>
  <si>
    <t>NPAFL-691</t>
  </si>
  <si>
    <t>Import aus ZPR</t>
  </si>
  <si>
    <t>Anschauen + Skript bereitstellen</t>
  </si>
  <si>
    <t>NPAFL-601</t>
  </si>
  <si>
    <t>Bei mehreren Dokumenten werden falsche Daten angezogen</t>
  </si>
  <si>
    <t>NPA FL</t>
  </si>
  <si>
    <t>Testen + Korrigieren + Release als Hotfix bereitstellen</t>
  </si>
  <si>
    <t>NPAFL-656</t>
  </si>
  <si>
    <t>Stammperson Verifikation Auswahl Stammdaten</t>
  </si>
  <si>
    <t>NPAFL-661</t>
  </si>
  <si>
    <t>Fusszeilen nicht bündig freigabeprozess Word 2019</t>
  </si>
  <si>
    <t>Anschauen + Korrekturen in den Hauptvorlagen</t>
  </si>
  <si>
    <t>NPAFL-318</t>
  </si>
  <si>
    <t>Suche Fahndungen fehlerhaft</t>
  </si>
  <si>
    <t>Korrektur</t>
  </si>
  <si>
    <t>NPAFL-657</t>
  </si>
  <si>
    <t>Betäubungsmittel Rapport</t>
  </si>
  <si>
    <t>add Betäubungsmittel to multiple templates.</t>
  </si>
  <si>
    <t>NPAFL-704</t>
  </si>
  <si>
    <t>Problem mit Änderung von abgeschlossenem Rapport</t>
  </si>
  <si>
    <t>1.2.6 Hotfix</t>
  </si>
  <si>
    <t>Gespräche mit Valentin</t>
  </si>
  <si>
    <t>Fehlersuche + Gespräch mit Marcel + Anfangen</t>
  </si>
  <si>
    <t>NPAFL-443</t>
  </si>
  <si>
    <t>ti181704 NPA Tippfehler in der Dokumentierung bei einem Titel mit Dreieck Ergänzungen zum Sachverhalt</t>
  </si>
  <si>
    <t>1.2.5 Hotfix</t>
  </si>
  <si>
    <t>Korrekturen in den Vorlagen</t>
  </si>
  <si>
    <t>Problem in der Vorlage (3055) anschauen</t>
  </si>
  <si>
    <t>Gespräch mit Stella + Zusammenanschauen</t>
  </si>
  <si>
    <t>Gespräch mit Stella + Anzeigen</t>
  </si>
  <si>
    <t>Gespräch mit Marcel</t>
  </si>
  <si>
    <t>NPAFL-576</t>
  </si>
  <si>
    <t>NPA beenden via Beenden Button auf dem Application Menu Footer</t>
  </si>
  <si>
    <t>Korrektur + Release bereitstellen</t>
  </si>
  <si>
    <t>NPAFL-494</t>
  </si>
  <si>
    <t>Fehler beim Speichern von Verbreitung</t>
  </si>
  <si>
    <t>NPAFL-696</t>
  </si>
  <si>
    <t>Wiederherstellung gelöschter Dokumente als admin</t>
  </si>
  <si>
    <t>Korrigieren</t>
  </si>
  <si>
    <t>Gespräch mit Valentin</t>
  </si>
  <si>
    <t>NPAFL-655</t>
  </si>
  <si>
    <t>Stammperson Verifikation Personenübersicht</t>
  </si>
  <si>
    <t>Gespräch mit Valentin + Problem anschauen</t>
  </si>
  <si>
    <t>Marcus weitergeben</t>
  </si>
  <si>
    <t>NPAFL-682</t>
  </si>
  <si>
    <t>Suche Stamm-Signalement Bilder</t>
  </si>
  <si>
    <t>NPAFL-616</t>
  </si>
  <si>
    <t>Stammperson kann nicht mehr abgebildet werden</t>
  </si>
  <si>
    <t>Gespräch mit Jürg</t>
  </si>
  <si>
    <t>NPAFL-457</t>
  </si>
  <si>
    <t>NPA Version 1.2.6</t>
  </si>
  <si>
    <t>NPAFL-694</t>
  </si>
  <si>
    <t>Suche nach Name Vorname findet Fälle, in denen besagte Person logisch gelöscht ist</t>
  </si>
  <si>
    <t>NPAFL-674</t>
  </si>
  <si>
    <t>Scan just Trennblatt</t>
  </si>
  <si>
    <t>NPAFL-625</t>
  </si>
  <si>
    <t>Trefferliste Person Haft falsche Spaltenbeschriftungen</t>
  </si>
  <si>
    <t>Correction of wrong column captions.</t>
  </si>
  <si>
    <t>NPAFL-620</t>
  </si>
  <si>
    <t>Trefferlister Ausweise</t>
  </si>
  <si>
    <t>Add column Geschlecht to the hit lsit</t>
  </si>
  <si>
    <t>NPAFL-681</t>
  </si>
  <si>
    <t>Datum Fehleingabe führt zu Datenverlust</t>
  </si>
  <si>
    <t>Add a MessageBox and reset the rapport datum to the current date, when the date value is null.</t>
  </si>
  <si>
    <t>NPAFL-693</t>
  </si>
  <si>
    <t>Freigabedatum und Vorgangsabschlussdatum verändern sich</t>
  </si>
  <si>
    <t>Bearbeiten + Korrigieren</t>
  </si>
  <si>
    <t>Änderungen in 1.3 einfliessen</t>
  </si>
  <si>
    <t>Update error mesage.Set rapport date empty instead of the current date</t>
  </si>
  <si>
    <t>NPAFL-648</t>
  </si>
  <si>
    <t>Falscher AB in Fall verlinkt</t>
  </si>
  <si>
    <t>NPAFL-677</t>
  </si>
  <si>
    <t>Office 2019 Option Senden an E-Mail Empfänger freischalten</t>
  </si>
  <si>
    <t>Gespräch mit Valentin + Anschauen</t>
  </si>
  <si>
    <t>NPAFL-712</t>
  </si>
  <si>
    <t>Fingerabdruckblatt kann nicht mehr gedruckt werden</t>
  </si>
  <si>
    <t>Fix null exception for the fields afisGrund and nation.</t>
  </si>
  <si>
    <t>NPAFL-455</t>
  </si>
  <si>
    <t>Win10 Applikationsname und Version</t>
  </si>
  <si>
    <t>Diverse Gespräche + Screenshots</t>
  </si>
  <si>
    <t>NPAFL-623</t>
  </si>
  <si>
    <t>Trefferliste Nachrichten Spalte Melder</t>
  </si>
  <si>
    <t>trying to solve the problem.changed the binding_path to rufname.Text</t>
  </si>
  <si>
    <t>NPAFL-617</t>
  </si>
  <si>
    <t>Zusätzliche Trefferlisten</t>
  </si>
  <si>
    <t>Trying to solve the problem. removed the hitlist IT-Forensik from the other search masks.</t>
  </si>
  <si>
    <t>NPAFL-456</t>
  </si>
  <si>
    <t>NPA Version 1.2.5</t>
  </si>
  <si>
    <t>Release bereitstellen</t>
  </si>
  <si>
    <t>NPAFL-624</t>
  </si>
  <si>
    <t>Trefferliste Nachrichten/Melder Spalte Klassifizierung</t>
  </si>
  <si>
    <t>Added for each one a column on the grid.</t>
  </si>
  <si>
    <t>NPAFL-653</t>
  </si>
  <si>
    <t>Falsche Codegruppe</t>
  </si>
  <si>
    <t>NPAFL-710</t>
  </si>
  <si>
    <t>NPA-Dokument verliert Verknüpfung zum Vorgang</t>
  </si>
  <si>
    <t>Anschauen + Korrigieren + Hotfix bereitstellen</t>
  </si>
  <si>
    <t>NPAFL-716</t>
  </si>
  <si>
    <t>Ausweisprüfung Echtsatz geht verloren</t>
  </si>
  <si>
    <t>Gespräch mit Valentin + Anpassen</t>
  </si>
  <si>
    <t>Bereitstellen</t>
  </si>
  <si>
    <t>NPAFL-709</t>
  </si>
  <si>
    <t>Linie visiert bei neuen zur Freigabe gegebenen neuen Dokumenten fehlt</t>
  </si>
  <si>
    <t>NPAFL-313</t>
  </si>
  <si>
    <t>ti80834 - Import Geburtsland aus ZPR</t>
  </si>
  <si>
    <t>Gespräch mit Valentin + Zusammenanschauen</t>
  </si>
  <si>
    <t>Kurz anschauen wieso in 1.2.5 einige Sachen aus der Version 1.2.3 fehlen</t>
  </si>
  <si>
    <t>Anschauen + Marcus weiterleiten</t>
  </si>
  <si>
    <t>Anschauen + Gespräch mit Stella</t>
  </si>
  <si>
    <t>NPAFL-715</t>
  </si>
  <si>
    <t>Dokument lässt sich nicht mehr aus Vorgang löschen</t>
  </si>
  <si>
    <t>Anschauen Info für Valentin</t>
  </si>
  <si>
    <t>NPAFL-679</t>
  </si>
  <si>
    <t>Ctrl + P im CustomUi frei schalten</t>
  </si>
  <si>
    <t>Gespräch mit Stella + Anschauen</t>
  </si>
  <si>
    <t>NPAFL-703</t>
  </si>
  <si>
    <t>Visiert auf der Fusszeile muss linksbündig wie freigegeben sein</t>
  </si>
  <si>
    <t>Vorlagen prüfen und korrigieren wo notwendig</t>
  </si>
  <si>
    <t>NPAFL-446</t>
  </si>
  <si>
    <t>Geburtsland Schriftenort im Personendetail anpassen</t>
  </si>
  <si>
    <t>NPAFL-684</t>
  </si>
  <si>
    <t>Schreibfehler in der NPA Maske</t>
  </si>
  <si>
    <t>Aktualisieren der Vorlagen (NPAFL-661+NPAFL-614)</t>
  </si>
  <si>
    <t>Gespräch mit Marcel + Zusammenführen und Aktualisieren der Vorlagen (NPAFL-661+NPAFL-614)</t>
  </si>
  <si>
    <t>ADM</t>
  </si>
  <si>
    <t>ADM-95</t>
  </si>
  <si>
    <t>Save even its saved</t>
  </si>
  <si>
    <t>Configuration</t>
  </si>
  <si>
    <t>MYM</t>
  </si>
  <si>
    <t>MYM-4</t>
  </si>
  <si>
    <t>Database design</t>
  </si>
  <si>
    <t>NEX-MyM3</t>
  </si>
  <si>
    <t>JUSTT</t>
  </si>
  <si>
    <t>JUSTT-76</t>
  </si>
  <si>
    <t>Dont show the message Möchten Sie die Daten ändern</t>
  </si>
  <si>
    <t>0.8.0</t>
  </si>
  <si>
    <t>Context changes debugging</t>
  </si>
  <si>
    <t>JUSTT-77</t>
  </si>
  <si>
    <t>The Column Code is empty in selection of 3961</t>
  </si>
  <si>
    <t>Analysis and tests</t>
  </si>
  <si>
    <t>JUSTT-57</t>
  </si>
  <si>
    <t>Tatbestände mask: bug field length of field [Article_Additional]</t>
  </si>
  <si>
    <t>Analyzing bug and creating task.</t>
  </si>
  <si>
    <t>JUSTT-61</t>
  </si>
  <si>
    <t>Verifikation in der T Solution</t>
  </si>
  <si>
    <t>fehlersuche</t>
  </si>
  <si>
    <t>JUSTT-64</t>
  </si>
  <si>
    <t>Short-cuts Validation</t>
  </si>
  <si>
    <t>JUSTT-68</t>
  </si>
  <si>
    <t>Changes on search</t>
  </si>
  <si>
    <t>JUSTT-49</t>
  </si>
  <si>
    <t>Functions Anzeige Dokumente and Gesamtdossier are not working.</t>
  </si>
  <si>
    <t>fix the error deploying dms</t>
  </si>
  <si>
    <t>JUSTT-63</t>
  </si>
  <si>
    <t>Exchange T not importing dossiers to WORX_OWNER on test-fed-orma</t>
  </si>
  <si>
    <t>look why exchange T is not importing dossiers in test-fed-ormaSupport to T look why the configuration script is not creating broadcast users</t>
  </si>
  <si>
    <t>Generating proxy and checking related field.</t>
  </si>
  <si>
    <t>Investigate and find solution</t>
  </si>
  <si>
    <t>JUSTT-67</t>
  </si>
  <si>
    <t>Implement functions in Beteiligte</t>
  </si>
  <si>
    <t>Binding issues</t>
  </si>
  <si>
    <t>ADM-96</t>
  </si>
  <si>
    <t>Admin-Tool no response</t>
  </si>
  <si>
    <t>Merge tests</t>
  </si>
  <si>
    <t>Branch mess</t>
  </si>
  <si>
    <t>Saving issues</t>
  </si>
  <si>
    <t>ADM-81</t>
  </si>
  <si>
    <t>Xuser Edit splitter dont works</t>
  </si>
  <si>
    <t>1.1 - 1</t>
  </si>
  <si>
    <t>Event debugging</t>
  </si>
  <si>
    <t>Binding error on branch</t>
  </si>
  <si>
    <t>ADM-4</t>
  </si>
  <si>
    <t>Changes in eyesPrinciple field are ignored when checking if some field changed</t>
  </si>
  <si>
    <t>AF</t>
  </si>
  <si>
    <t>AF-31</t>
  </si>
  <si>
    <t xml:space="preserve">Wrong characters encoding on Codes.xml </t>
  </si>
  <si>
    <t>Angular Framework</t>
  </si>
  <si>
    <t>Try to solvo on Client side</t>
  </si>
  <si>
    <t>ANGTEST</t>
  </si>
  <si>
    <t>ANGTEST-74</t>
  </si>
  <si>
    <t>Dont open a save project</t>
  </si>
  <si>
    <t>Client</t>
  </si>
  <si>
    <t>DEVOPS</t>
  </si>
  <si>
    <t>DEVOPS-214</t>
  </si>
  <si>
    <t>ORMA.SEQ_SEARCH_PERSON_ID inconsistency with OX4_OWNER schema</t>
  </si>
  <si>
    <t>DevOps</t>
  </si>
  <si>
    <t>DEVOPS-354</t>
  </si>
  <si>
    <t>Solve libraries problems</t>
  </si>
  <si>
    <t>DEVOPS-348</t>
  </si>
  <si>
    <t>Fix test String utils</t>
  </si>
  <si>
    <t>devops-348</t>
  </si>
  <si>
    <t>DEVOPS-32</t>
  </si>
  <si>
    <t xml:space="preserve">BUG-WSDLs Reference is not editable </t>
  </si>
  <si>
    <t>Working on issue DEVOPS-32</t>
  </si>
  <si>
    <t>ENEXSC-815</t>
  </si>
  <si>
    <t>Shutdown problem</t>
  </si>
  <si>
    <t>2.3.4 GWK</t>
  </si>
  <si>
    <t>revised fix</t>
  </si>
  <si>
    <t>ENEXSC-793</t>
  </si>
  <si>
    <t>Window Dokumentansicht title bar is out of visible screen area, misaligned</t>
  </si>
  <si>
    <t>2.4.4</t>
  </si>
  <si>
    <t>revised fix, it caused multi monitor issues</t>
  </si>
  <si>
    <t>ENEXSC-867</t>
  </si>
  <si>
    <t>License expired warning from Regula</t>
  </si>
  <si>
    <t>ENEXS</t>
  </si>
  <si>
    <t>ENEXSC-689</t>
  </si>
  <si>
    <t>SelectFisrtPage method not works properly</t>
  </si>
  <si>
    <t>ENEXSC-913</t>
  </si>
  <si>
    <t>[Support FUELS] Event DetailLoaded not triggered anymore</t>
  </si>
  <si>
    <t>SDK.FUELS</t>
  </si>
  <si>
    <t>analysed and fixed</t>
  </si>
  <si>
    <t>ENEXSC-873</t>
  </si>
  <si>
    <t>ZEMIS is not queried for VISUM type C (VCCHE)</t>
  </si>
  <si>
    <t>2.4.0 SEM</t>
  </si>
  <si>
    <t>ENEXSC-914</t>
  </si>
  <si>
    <t>Delta Sync CSCA Bugs</t>
  </si>
  <si>
    <t>2.4.5 eSysP</t>
  </si>
  <si>
    <t>ENEXSC-941</t>
  </si>
  <si>
    <t>Translations missing</t>
  </si>
  <si>
    <t>2.4.6 eSysP</t>
  </si>
  <si>
    <t>ENEXSC-938</t>
  </si>
  <si>
    <t>Ungültige Zertifikate werden nicht neu geladen wenn aktuelles CRL File vorhanden ist</t>
  </si>
  <si>
    <t>ENEXSC-939</t>
  </si>
  <si>
    <t>Fehlende Zertifikate werden nicht geladen, wenn aktuelles CRL File vorhanden ist</t>
  </si>
  <si>
    <t>ENEXSC-943</t>
  </si>
  <si>
    <t>Dateninhalte von EF und DG können nicht kopiert werden [fedpol]</t>
  </si>
  <si>
    <t>Versuch zu reproduzieren</t>
  </si>
  <si>
    <t>ENEXSC-646</t>
  </si>
  <si>
    <t>Error-Report kann nicht erstellt werden</t>
  </si>
  <si>
    <t>Extend ZEMIS scope rules</t>
  </si>
  <si>
    <t>ENEXSC-818</t>
  </si>
  <si>
    <t>ID Center: Allow to re-export</t>
  </si>
  <si>
    <t>2.3.3 GWK</t>
  </si>
  <si>
    <t>ENEXSC-892</t>
  </si>
  <si>
    <t>CSCA Sync shall be delta-sync, not loading all certs at Trtup</t>
  </si>
  <si>
    <t>ENEXSC-786</t>
  </si>
  <si>
    <t>eneXs Kapo Bern 2.3.3</t>
  </si>
  <si>
    <t>2.3.3 KapoBE</t>
  </si>
  <si>
    <t>ENEXSC-633</t>
  </si>
  <si>
    <t>Memory Leaks after reading many documents</t>
  </si>
  <si>
    <t>testing with documents</t>
  </si>
  <si>
    <t>ENEXSC-708</t>
  </si>
  <si>
    <t>Scanner Reset does not work reliably</t>
  </si>
  <si>
    <t>fixed scanner reset with VISOCORE websocket</t>
  </si>
  <si>
    <t>ENEXSC-945</t>
  </si>
  <si>
    <t>Resolution of error reporting dialog is not adapted properly when scaling is applied</t>
  </si>
  <si>
    <t>ENEXSC-844</t>
  </si>
  <si>
    <t>Export from 1. KL does not open the right folder</t>
  </si>
  <si>
    <t>ENEXSC-899</t>
  </si>
  <si>
    <t>Expiry date of documents is misinterpreted</t>
  </si>
  <si>
    <t>2.4.1 GWK</t>
  </si>
  <si>
    <t>ENEXSC-900</t>
  </si>
  <si>
    <t>Change default inTllation path</t>
  </si>
  <si>
    <t>ENEXSC-722</t>
  </si>
  <si>
    <t>Avoid accesses to the installation folder of eneXs</t>
  </si>
  <si>
    <t>Changing for saving files directory</t>
  </si>
  <si>
    <t>ENEXSC-944</t>
  </si>
  <si>
    <t>Application focus issue</t>
  </si>
  <si>
    <t>ENEXSC-723</t>
  </si>
  <si>
    <t>Modul settings - remove mobile broadband for Production</t>
  </si>
  <si>
    <t>USP</t>
  </si>
  <si>
    <t>USP-257</t>
  </si>
  <si>
    <t>error message by search a archived task</t>
  </si>
  <si>
    <t>tasX USP JTI Desktop 1.2.3</t>
  </si>
  <si>
    <t>translate literal and testing</t>
  </si>
  <si>
    <t>USP-266</t>
  </si>
  <si>
    <t>Missing tasks</t>
  </si>
  <si>
    <t>Phillips issue. Validation on updateWorkingReport</t>
  </si>
  <si>
    <t>ENEXSC-956</t>
  </si>
  <si>
    <t>Falsches Userzerifikat wird für eneXs Abfrage gelesen</t>
  </si>
  <si>
    <t>diagnose</t>
  </si>
  <si>
    <t>ENEXSC-745</t>
  </si>
  <si>
    <t>Out of memory error in ID center</t>
  </si>
  <si>
    <t>analyzed and fixed</t>
  </si>
  <si>
    <t>ENEXSC-743</t>
  </si>
  <si>
    <t>ID Center Image Cropping does not work the first time</t>
  </si>
  <si>
    <t>fixing</t>
  </si>
  <si>
    <t>detecting problem</t>
  </si>
  <si>
    <t>trying to find the root cause</t>
  </si>
  <si>
    <t>ENEXSC-906</t>
  </si>
  <si>
    <t>Enable NIST File creation in eneXs Server</t>
  </si>
  <si>
    <t>AFIS for ineXs Mobile</t>
  </si>
  <si>
    <t>NIST file creation (file created on disk but not returned in the function)JUnit testing</t>
  </si>
  <si>
    <t>ENEXSC-871</t>
  </si>
  <si>
    <t>FaceSDK.NET.dll - wrong file in root directory</t>
  </si>
  <si>
    <t>error message by search a archived task solved</t>
  </si>
  <si>
    <t>ENEXSC-721</t>
  </si>
  <si>
    <t>VIS Identification by parameters - fulldetails incomplete</t>
  </si>
  <si>
    <t>Investigating and fixing issue</t>
  </si>
  <si>
    <t>ENEXSC-720</t>
  </si>
  <si>
    <t>Error when generating reports</t>
  </si>
  <si>
    <t>Fixed error</t>
  </si>
  <si>
    <t>prepared the task</t>
  </si>
  <si>
    <t>ENEXSC-719</t>
  </si>
  <si>
    <t>Terminal Authentication can not be completed</t>
  </si>
  <si>
    <t>ENEXSC-644</t>
  </si>
  <si>
    <t>VIS Verfikation falsche Nationalität</t>
  </si>
  <si>
    <t>eneXsServer.Standalone</t>
  </si>
  <si>
    <t>confirmed</t>
  </si>
  <si>
    <t>Branch creation, license request and Trt investigation about the needed params</t>
  </si>
  <si>
    <t>ENEXSC-715</t>
  </si>
  <si>
    <t>Chip reading of NLD ID card</t>
  </si>
  <si>
    <t>Research and analyzing logs</t>
  </si>
  <si>
    <t>ENEXSC-798</t>
  </si>
  <si>
    <t>Error while initiailizing Canon Camera</t>
  </si>
  <si>
    <t>Fixed DLL load to work with Tomcat and Tndalone builds (x86 and x64)Base64 encoding/decoding to fileJUnit testing (working tests and XML to QueryData functionality)</t>
  </si>
  <si>
    <t>created package</t>
  </si>
  <si>
    <t>ENEXSC-961</t>
  </si>
  <si>
    <t>PDF Report leads to crash</t>
  </si>
  <si>
    <t>ENEXSC-942</t>
  </si>
  <si>
    <t>Gemalto doc reader issues on VDI</t>
  </si>
  <si>
    <t>support tests @ ZH</t>
  </si>
  <si>
    <t>ENEXSC-707</t>
  </si>
  <si>
    <t>Change translations for cancel button from filter popups in datagrid</t>
  </si>
  <si>
    <t>analysed and discussed</t>
  </si>
  <si>
    <t>ENEXSC-929</t>
  </si>
  <si>
    <t>Layout problem in eneXs Fingerprints / facematch</t>
  </si>
  <si>
    <t>2.5.0 GWK</t>
  </si>
  <si>
    <t>ENEXSC-801</t>
  </si>
  <si>
    <t>Binding Error when entering ChipViewer</t>
  </si>
  <si>
    <t>Researching about Property x:Name. Sometimes the controls needs to have an x:Name for binding. This solved the problem.</t>
  </si>
  <si>
    <t>ENEXSC-703</t>
  </si>
  <si>
    <t>VISOCORE: Locking app when document is processed</t>
  </si>
  <si>
    <t>ENEXSC-704</t>
  </si>
  <si>
    <t>Translations in eneXs</t>
  </si>
  <si>
    <t>Changed translations</t>
  </si>
  <si>
    <t>ENEXSC-706</t>
  </si>
  <si>
    <t>Cancel in MRZ correction leads to Correction dialoge showing again</t>
  </si>
  <si>
    <t>ENEXSC-800</t>
  </si>
  <si>
    <t>Fulldetail FABER results in error</t>
  </si>
  <si>
    <t>ENEXSC-857</t>
  </si>
  <si>
    <t>PACE documents are read with BAC</t>
  </si>
  <si>
    <t>filed a bug @ Bundesdruckerei</t>
  </si>
  <si>
    <t>Code refactorPackaging DLL functionalities inside a libraryJUnit testing (complete example)</t>
  </si>
  <si>
    <t>ENEXSC-799</t>
  </si>
  <si>
    <t>eneXs Server STandalone  - User changes</t>
  </si>
  <si>
    <t>ENEXSC-797</t>
  </si>
  <si>
    <t>QuattroP Travel direction is not taken into account</t>
  </si>
  <si>
    <t>Quattro P Export</t>
  </si>
  <si>
    <t>ENEXSC-794</t>
  </si>
  <si>
    <t>Aborting reporting leads to error</t>
  </si>
  <si>
    <t>2.4.3</t>
  </si>
  <si>
    <t>ENEXSC-792</t>
  </si>
  <si>
    <t>DG11 Parsing</t>
  </si>
  <si>
    <t>ENEXSC-738</t>
  </si>
  <si>
    <t>Translations client status</t>
  </si>
  <si>
    <t>ENEXSC-853</t>
  </si>
  <si>
    <t>RUMACA Export empty</t>
  </si>
  <si>
    <t>ENEXSC-788</t>
  </si>
  <si>
    <t>Facial image in DG2 Viewer too large</t>
  </si>
  <si>
    <t>2.3.2 Stadt Bern</t>
  </si>
  <si>
    <t>ENEXSC-848</t>
  </si>
  <si>
    <t>User interface scaling not working properly</t>
  </si>
  <si>
    <t>Params study</t>
  </si>
  <si>
    <t>Loading DLL files from system path</t>
  </si>
  <si>
    <t>ENEXSC-784</t>
  </si>
  <si>
    <t>Face matching fails on french windows</t>
  </si>
  <si>
    <t xml:space="preserve">fixed </t>
  </si>
  <si>
    <t>ENEXSC-782</t>
  </si>
  <si>
    <t>No queries performed on KAPO NW installation</t>
  </si>
  <si>
    <t>2.3.2 Kapo NW</t>
  </si>
  <si>
    <t>ENEXSC-872</t>
  </si>
  <si>
    <t>Chip reading not reliable / LocalProxy</t>
  </si>
  <si>
    <t>2.4.3 SEM</t>
  </si>
  <si>
    <t>ENEXSC-861</t>
  </si>
  <si>
    <t>TA shown as not done when CSCA not found</t>
  </si>
  <si>
    <t>ENEXSC-841</t>
  </si>
  <si>
    <t>ID Center: Nation is not imported from document</t>
  </si>
  <si>
    <t>ENEXSC-840</t>
  </si>
  <si>
    <t>Show checksum in ZEMIS Numbers</t>
  </si>
  <si>
    <t>Cropping the check number from ZEMIS numbers is now configurable so it can be done just for IT builds</t>
  </si>
  <si>
    <t>ENEXSC-874</t>
  </si>
  <si>
    <t>MRZ Viewer not enabled after error from document reader</t>
  </si>
  <si>
    <t>ENEXSC-875</t>
  </si>
  <si>
    <t>RIPOL-NSF hit not being shown</t>
  </si>
  <si>
    <t>Documentation update</t>
  </si>
  <si>
    <t>ENEXSC-839</t>
  </si>
  <si>
    <t>Expired since shows wrong values</t>
  </si>
  <si>
    <t>WSDL generation</t>
  </si>
  <si>
    <t>ENEXSC-810</t>
  </si>
  <si>
    <t>RUMACA Export -&gt; empty second person</t>
  </si>
  <si>
    <t>ENEXSC-976</t>
  </si>
  <si>
    <t>Enable Preview of Documents inserted into VISOCORE reader</t>
  </si>
  <si>
    <t>2.5.1 GWK</t>
  </si>
  <si>
    <t>implemented live preview</t>
  </si>
  <si>
    <t>ENEXSC-975</t>
  </si>
  <si>
    <t>eneXs fails to complete documents without chip</t>
  </si>
  <si>
    <t>analyze error</t>
  </si>
  <si>
    <t>ENEXSC-817</t>
  </si>
  <si>
    <t>ID Center: Search in Dropdowns / Codefields</t>
  </si>
  <si>
    <t>ENEXSC-898</t>
  </si>
  <si>
    <t>FL: error when changing user and entering wrong password</t>
  </si>
  <si>
    <t>2.4.2 FL</t>
  </si>
  <si>
    <t>ENEXSC-894</t>
  </si>
  <si>
    <t>DG3 for Fedpol - MouseOver not working - fingerprints are not shown</t>
  </si>
  <si>
    <t>ENEXSC-849</t>
  </si>
  <si>
    <t>Code values in reports are not translated</t>
  </si>
  <si>
    <t>Input params studyTrting to code the NIST generation processMeeting with Sebastian</t>
  </si>
  <si>
    <t>ENEXSC-833</t>
  </si>
  <si>
    <t>Report is not created</t>
  </si>
  <si>
    <t>NIST file generation with a real requestJUnit testing</t>
  </si>
  <si>
    <t>TPOBO</t>
  </si>
  <si>
    <t>TPOBO-311</t>
  </si>
  <si>
    <t>App loads old data / show old train data</t>
  </si>
  <si>
    <t>ENEXSC-974</t>
  </si>
  <si>
    <t>eneXs does not shutdown cleanly when exiting with the X in the windowtopbar</t>
  </si>
  <si>
    <t>TPOBO-315</t>
  </si>
  <si>
    <t>DebiCode is not available</t>
  </si>
  <si>
    <t>client-mobile</t>
  </si>
  <si>
    <t>Anpassen in BO-Client</t>
  </si>
  <si>
    <t>Gespräch mit Bea + Anschauen</t>
  </si>
  <si>
    <t>ENEXSC-863</t>
  </si>
  <si>
    <t>SIS Error 96</t>
  </si>
  <si>
    <t>2.3.4 Stadt Bern</t>
  </si>
  <si>
    <t>ENEXSC-865</t>
  </si>
  <si>
    <t>Identification card BEL - Support special format with longer DocumentNo</t>
  </si>
  <si>
    <t>reproduced</t>
  </si>
  <si>
    <t>Changed location for translations of controlprocessstates Enum</t>
  </si>
  <si>
    <t>SIS2 vehicle registration document searches are not allowed for all customers. They get error responses with status code 96. Those requests are now configurable. They will be disabled for SEM and Stadt Bern customers among others</t>
  </si>
  <si>
    <t>integrated, built test version</t>
  </si>
  <si>
    <t>Investigate, solve the issue</t>
  </si>
  <si>
    <t>TPOBO-346</t>
  </si>
  <si>
    <t>App crash, when Trt to write a tourname</t>
  </si>
  <si>
    <t>2.5.6</t>
  </si>
  <si>
    <t>ENEXSC-607</t>
  </si>
  <si>
    <t>Visa should give an exact hit in Orbis</t>
  </si>
  <si>
    <t>ENEXSC-737</t>
  </si>
  <si>
    <t>Translations (Defect customer 677)</t>
  </si>
  <si>
    <t>Adding translations for Gemalto Dokument leser</t>
  </si>
  <si>
    <t>Reproducing problem and working on fixing it</t>
  </si>
  <si>
    <t>ENEXSC-610</t>
  </si>
  <si>
    <t>Support: Error in DeploymentLauncher</t>
  </si>
  <si>
    <t>checked the mail</t>
  </si>
  <si>
    <t>Implemented IDBEL parser</t>
  </si>
  <si>
    <t>ENEXSC-611</t>
  </si>
  <si>
    <t>Long names on documents lead to inexact hits</t>
  </si>
  <si>
    <t>TPOBO-328</t>
  </si>
  <si>
    <t>Difference between date and dat/zeit</t>
  </si>
  <si>
    <t>testing</t>
  </si>
  <si>
    <t>Logging and error debugging</t>
  </si>
  <si>
    <t>ENEXSC-774</t>
  </si>
  <si>
    <t>C-VIS Queries not working</t>
  </si>
  <si>
    <t>Testing support</t>
  </si>
  <si>
    <t>TPOBO-321</t>
  </si>
  <si>
    <t>Entkoppeln der Buildversion zur Loginversion</t>
  </si>
  <si>
    <t>Mock for the SDKNIST generation process (first approach)</t>
  </si>
  <si>
    <t xml:space="preserve">more research </t>
  </si>
  <si>
    <t>LUC</t>
  </si>
  <si>
    <t>LUC-8</t>
  </si>
  <si>
    <t>Dont dissable forward buttom when the list is empty</t>
  </si>
  <si>
    <t>0.9 - Lucene for fileserver</t>
  </si>
  <si>
    <t>LUC-1</t>
  </si>
  <si>
    <t>Missing English translations</t>
  </si>
  <si>
    <t>analyse</t>
  </si>
  <si>
    <t>ENEXSC-880</t>
  </si>
  <si>
    <t>ID-Center: Alias nations are not transmitted properly</t>
  </si>
  <si>
    <t>2.4.0 GWK</t>
  </si>
  <si>
    <t>ENEXSC-617</t>
  </si>
  <si>
    <t>ID-Center Module -  Casing names</t>
  </si>
  <si>
    <t>analysis of the state of the application, how the codes are getted</t>
  </si>
  <si>
    <t>ENEXSC-962</t>
  </si>
  <si>
    <t>Scanner reset: Fokus verlust / Reload Modul Scan unvollständig / Plötzliche Schliessung der App</t>
  </si>
  <si>
    <t>2.4.7 eSysP</t>
  </si>
  <si>
    <t>ENEXSC-755</t>
  </si>
  <si>
    <t>Unplugged document reader has to be recognized during scanner reset (was: Show correct state)</t>
  </si>
  <si>
    <t>ENEXSC-979</t>
  </si>
  <si>
    <t>Memory load in eneXs</t>
  </si>
  <si>
    <t>ENEXSC-917</t>
  </si>
  <si>
    <t>Overlays not always shown</t>
  </si>
  <si>
    <t>Framework</t>
  </si>
  <si>
    <t>tried to fix</t>
  </si>
  <si>
    <t>Confluence entry creation</t>
  </si>
  <si>
    <t>reverted</t>
  </si>
  <si>
    <t>ENEXSC-854</t>
  </si>
  <si>
    <t>VISOCORE 3.5 Service Report fails to be created</t>
  </si>
  <si>
    <t>ENEXSC-770</t>
  </si>
  <si>
    <t>No issuing authority in language = english</t>
  </si>
  <si>
    <t>fixed codes.xml... for english no site code was defined</t>
  </si>
  <si>
    <t>ENEXSC-921</t>
  </si>
  <si>
    <t>Alias Gender missing in ID Center leads to failing report creation</t>
  </si>
  <si>
    <t>ENEXSC-769</t>
  </si>
  <si>
    <t>RIPOL-GVZ - add Name / Year as query combination</t>
  </si>
  <si>
    <t>ENEXSC-767</t>
  </si>
  <si>
    <t>Duplicate spaces lead to hit not found</t>
  </si>
  <si>
    <t>ENEXSC-923</t>
  </si>
  <si>
    <t>Scaling shall be disabled by default.</t>
  </si>
  <si>
    <t>LUC-12</t>
  </si>
  <si>
    <t>Incorrect name file</t>
  </si>
  <si>
    <t>TPOBO-325</t>
  </si>
  <si>
    <t>Case E1909240016: bug in link</t>
  </si>
  <si>
    <t>Trying to find the problem.</t>
  </si>
  <si>
    <t>tests</t>
  </si>
  <si>
    <t>LUC-2</t>
  </si>
  <si>
    <t>Unable to get property summary of undefined or null reference</t>
  </si>
  <si>
    <t>analysing</t>
  </si>
  <si>
    <t>repro and fix</t>
  </si>
  <si>
    <t>Generate build</t>
  </si>
  <si>
    <t>error analysis</t>
  </si>
  <si>
    <t>ENEXSC-808</t>
  </si>
  <si>
    <t>eneXs hangs in Prüfung läuft</t>
  </si>
  <si>
    <t>ENEXSC-640</t>
  </si>
  <si>
    <t>ID-card images not shown</t>
  </si>
  <si>
    <t>RequiresDeviceInstallationChanges</t>
  </si>
  <si>
    <t>ENEXSS</t>
  </si>
  <si>
    <t>ENEXSS-585</t>
  </si>
  <si>
    <t>Integrate new Web Service Rialto in eneXs</t>
  </si>
  <si>
    <t>RIALTO Work Package</t>
  </si>
  <si>
    <t>Enexss-585</t>
  </si>
  <si>
    <t>ENEXSS-588</t>
  </si>
  <si>
    <t>ASF Person Search - Results from Initialtests</t>
  </si>
  <si>
    <t>ASF Nominal Work Package</t>
  </si>
  <si>
    <t>ENEXSS-585Generate three enexss versions to test in Rialto.</t>
  </si>
  <si>
    <t>ENEXSS-653</t>
  </si>
  <si>
    <t>Not all FL-SIS Person hits seem to get to the client</t>
  </si>
  <si>
    <t>ENEXS Server</t>
  </si>
  <si>
    <t>Problem analysis</t>
  </si>
  <si>
    <t>ENEXSS-586</t>
  </si>
  <si>
    <t>ZEMIS &lt;AugPersonStatus&gt; wrong translation in F and I</t>
  </si>
  <si>
    <t>Translation updated</t>
  </si>
  <si>
    <t>ENEXSS-609</t>
  </si>
  <si>
    <t>Detailview - Körpermerkmale: Code instead of text</t>
  </si>
  <si>
    <t>Enexss-609</t>
  </si>
  <si>
    <t>Investigate security policies of WSDL</t>
  </si>
  <si>
    <t>Helping Gregorio with the standalone build</t>
  </si>
  <si>
    <t>Check branch. Add new standalone plan and build. Solve deployment issues. Merge latest trunk commits.</t>
  </si>
  <si>
    <t>TPOBO-312</t>
  </si>
  <si>
    <t>Check why some KURZ_D are not right</t>
  </si>
  <si>
    <t>TPO BACKOFFICE</t>
  </si>
  <si>
    <t xml:space="preserve">skype with Robert. Detect the problem. Launch a new import </t>
  </si>
  <si>
    <t>Rialto</t>
  </si>
  <si>
    <t>Create branch, add wsdl, fix issues related to wsdl</t>
  </si>
  <si>
    <t>Create new version 2.5.5</t>
  </si>
  <si>
    <t>ENEXSS-604</t>
  </si>
  <si>
    <t>eneXs GWK: SIS hit is not exact</t>
  </si>
  <si>
    <t>ENEXSS-635</t>
  </si>
  <si>
    <t>ASF Nominals - expiration date wrong</t>
  </si>
  <si>
    <t>Working on mapping change</t>
  </si>
  <si>
    <t>Check language issue with Gregorio</t>
  </si>
  <si>
    <t>VATRO-2117</t>
  </si>
  <si>
    <t>TI03_D-26: Grid settings are not saved in the grids in the Geschäft</t>
  </si>
  <si>
    <t>ENEXSS-587</t>
  </si>
  <si>
    <t>CVIS - No hit on automatic search and incomplete data on detailview for manual search</t>
  </si>
  <si>
    <t>Meeting with Andreas. Fix issue country mapping</t>
  </si>
  <si>
    <t>ENEXSS-626</t>
  </si>
  <si>
    <t>ZEMIS Request Birthyear From .. To is not working</t>
  </si>
  <si>
    <t>Check logs</t>
  </si>
  <si>
    <t>ENEXSM</t>
  </si>
  <si>
    <t>ENEXSM-79</t>
  </si>
  <si>
    <t>C-VIS query is not working</t>
  </si>
  <si>
    <t>ENEXS MAPP</t>
  </si>
  <si>
    <t>ENEXSM-81</t>
  </si>
  <si>
    <t>Support: AFIS Query not working on some Detachables</t>
  </si>
  <si>
    <t>handling</t>
  </si>
  <si>
    <t>ENEXSM-80</t>
  </si>
  <si>
    <t>Incident No requests possible</t>
  </si>
  <si>
    <t>SDK integration</t>
  </si>
  <si>
    <t>repro</t>
  </si>
  <si>
    <t>ENEXSC-856</t>
  </si>
  <si>
    <t>Emulation not working in internal test build</t>
  </si>
  <si>
    <t>Investigate the task with Teo and Mario. Ask Bea about that.</t>
  </si>
  <si>
    <t>ENEXSC-855</t>
  </si>
  <si>
    <t>After first PDF report created the Ausstellende Behörde field is empty.</t>
  </si>
  <si>
    <t>FM-422</t>
  </si>
  <si>
    <t>Image import - Wizard not opens for the first media added</t>
  </si>
  <si>
    <t>Fixing the problem with add medias files.</t>
  </si>
  <si>
    <t>FM-236</t>
  </si>
  <si>
    <t>Binding error in Gültigkeit field ScanDocInfoControlXMedia mask</t>
  </si>
  <si>
    <t>Fixed error in ScanDocInfoControlXMedia mask. The correct binding for Gültigkeit field is Of_Valid_To instead of Of_Issue</t>
  </si>
  <si>
    <t>FM-503</t>
  </si>
  <si>
    <t>Weird behaviour in the image editor (drawing functions)</t>
  </si>
  <si>
    <t>Scrollbar</t>
  </si>
  <si>
    <t>Analyse and correct IT database to generate new proxy</t>
  </si>
  <si>
    <t>POAG-2733</t>
  </si>
  <si>
    <t xml:space="preserve">Keine Defaultwerte bei Nationalität(en) und bei Ausweis-Land </t>
  </si>
  <si>
    <t>Defaultwert bei Nationalität(en) = Schweiz und bei Ausweis-Land = CH im Bausteine:-Beschuldigt-Deliktsgut-Deliktsgut Ausweis</t>
  </si>
  <si>
    <t>FM-501</t>
  </si>
  <si>
    <t>Error message in the image editor while using the arrow functions</t>
  </si>
  <si>
    <t>Canvas</t>
  </si>
  <si>
    <t>FM-129</t>
  </si>
  <si>
    <t>Overview grid appears with the old columns in the final client</t>
  </si>
  <si>
    <t>settings_ox5kernel_global.xml</t>
  </si>
  <si>
    <t>Check</t>
  </si>
  <si>
    <t>FM-578</t>
  </si>
  <si>
    <t>Error message empty report when login and logout</t>
  </si>
  <si>
    <t>FM-574</t>
  </si>
  <si>
    <t>File types</t>
  </si>
  <si>
    <t>POAG-2863</t>
  </si>
  <si>
    <t>Menu im Workflow entfernen</t>
  </si>
  <si>
    <t>add a config settings_worx_global.xml for show WorkflowProcessPage.</t>
  </si>
  <si>
    <t>XP</t>
  </si>
  <si>
    <t>XP-126</t>
  </si>
  <si>
    <t>Mapping of Reference (Unserer ref:) should be only on the same line before line break</t>
  </si>
  <si>
    <t>1.0.2 Xchange Platform</t>
  </si>
  <si>
    <t>Change the rule to support this</t>
  </si>
  <si>
    <t>Analyzing task and related code, implementing.</t>
  </si>
  <si>
    <t>FM-435</t>
  </si>
  <si>
    <t>Hide the Sending Package button on the Media Übersicht</t>
  </si>
  <si>
    <t>FM-102</t>
  </si>
  <si>
    <t xml:space="preserve">After loggin the appliction is not rendering on ie </t>
  </si>
  <si>
    <t>POAG-3262</t>
  </si>
  <si>
    <t>Einvernahme Einvernahme Opfer Auskunftsperson polizeilich falscher Titel</t>
  </si>
  <si>
    <t>Trimming Template Name</t>
  </si>
  <si>
    <t>FM-117</t>
  </si>
  <si>
    <t>results on search hit list should redirect to geschäft entity</t>
  </si>
  <si>
    <t>BadgePage.cs</t>
  </si>
  <si>
    <t>POAG-3261</t>
  </si>
  <si>
    <t>Error with Ort/Zeit Gemeinde</t>
  </si>
  <si>
    <t>changed method to retrieve gemeinde</t>
  </si>
  <si>
    <t>FM-313</t>
  </si>
  <si>
    <t>Export Tool - PDF exported as TIFF</t>
  </si>
  <si>
    <t>FM-303</t>
  </si>
  <si>
    <t>Duplicate media - Avoid last update call</t>
  </si>
  <si>
    <t>Developing fixed the bug.</t>
  </si>
  <si>
    <t>POAG-3257</t>
  </si>
  <si>
    <t>TatbeTnd - Darstellung fehlerhaft</t>
  </si>
  <si>
    <t>Add SetChartData() that was missing in the VM</t>
  </si>
  <si>
    <t>POAG-3252</t>
  </si>
  <si>
    <t>Import Tool Problem with Textbausteine</t>
  </si>
  <si>
    <t xml:space="preserve">Add changes to fix for the ArgumentOutOfRangeException, like it was on the branch (20190409_PO_1_5_0_0, revision 49869). </t>
  </si>
  <si>
    <t>FM-487</t>
  </si>
  <si>
    <t>XMedia Editor - Empty contextual menu</t>
  </si>
  <si>
    <t>FM-499</t>
  </si>
  <si>
    <t>Error while duplicating a Mediendatei</t>
  </si>
  <si>
    <t>XP-119</t>
  </si>
  <si>
    <t>Messages sent from ORMA to ORMA through exchange platform do not reach to ORMA</t>
  </si>
  <si>
    <t>Xchange Platform</t>
  </si>
  <si>
    <t>Messages sent from ORMA to ORMA through exchange platform do not reach to ORMA.</t>
  </si>
  <si>
    <t>XP-118</t>
  </si>
  <si>
    <t>Adjust the length of the REMARK/COMMENT fields to 4000 char</t>
  </si>
  <si>
    <t>POAG-3255</t>
  </si>
  <si>
    <t>Codegruppe 4396 falsche Werte</t>
  </si>
  <si>
    <t>Replaced codegroup 4396 elements for new ones (att excel).</t>
  </si>
  <si>
    <t>POAG-3148</t>
  </si>
  <si>
    <t>Maske Signalement Feld Grösse in cm</t>
  </si>
  <si>
    <t>Add visibility prop for the field Size_To, so it is displayed for Personenbeschreibung UT</t>
  </si>
  <si>
    <t>XP-133</t>
  </si>
  <si>
    <t xml:space="preserve">Error when sending email through Xchange orma -&gt; mail server, when trying to mark the message as sent. </t>
  </si>
  <si>
    <t>POAG-3105</t>
  </si>
  <si>
    <t>Funktionen bei Felder bei WSA</t>
  </si>
  <si>
    <t>Fix mandatory field after reset mask</t>
  </si>
  <si>
    <t>POAG-3104</t>
  </si>
  <si>
    <t>Funktionen bei Felder bei Dakty</t>
  </si>
  <si>
    <t xml:space="preserve">Fix mandatory field after reset mask </t>
  </si>
  <si>
    <t>FM-172</t>
  </si>
  <si>
    <t>Search Personen is not working</t>
  </si>
  <si>
    <t>Query correction</t>
  </si>
  <si>
    <t>Missing compare condition for textbaustein with the same number of questions.Because of the memory exception I add the same change that was made on the branch (20190409_PO_1_5_0_0) on OpentextDocTemplateViewModel revision 49869.Import all templates</t>
  </si>
  <si>
    <t>Getting Memory exceptions while importing.Trying to find a solution</t>
  </si>
  <si>
    <t>POAG-3254</t>
  </si>
  <si>
    <t>AbTnd nach Textvorlage</t>
  </si>
  <si>
    <t>For StHiddenL, StFinalNotes, StNotes, add a paragraph after the text.</t>
  </si>
  <si>
    <t>ZoomableClippableImage.cs</t>
  </si>
  <si>
    <t>POAG-3251</t>
  </si>
  <si>
    <t>Text not in Word from bb Ende Einvernahme</t>
  </si>
  <si>
    <t>Remove uncessary text</t>
  </si>
  <si>
    <t>POAG-3098</t>
  </si>
  <si>
    <t>Suchen welche nicht benötigt werden</t>
  </si>
  <si>
    <t>Investigating, dev, test and skype calls</t>
  </si>
  <si>
    <t>Trying to solve the task (cont)</t>
  </si>
  <si>
    <t>FM-581</t>
  </si>
  <si>
    <t>Warning message closing a geschaft</t>
  </si>
  <si>
    <t>The property get IsTypeSet has been overridden in At_AttachmentXMediaVM and Vi_ViewLod_Bo_OpentextdocViewXMediaVM</t>
  </si>
  <si>
    <t>FM-582</t>
  </si>
  <si>
    <t>Action FileViewer is missing for doc and docx attachments</t>
  </si>
  <si>
    <t>Added DOC_WORD_DOCUMENT and DOCX_WORD_XML_DOCUMENT as KnownFileExtension</t>
  </si>
  <si>
    <t>POAG-3250</t>
  </si>
  <si>
    <t xml:space="preserve">Baustein Betäubungsmittel </t>
  </si>
  <si>
    <t>print the Letzte VerzeigungW into word</t>
  </si>
  <si>
    <t>POAG-2770</t>
  </si>
  <si>
    <t>Error creating rapport on PO</t>
  </si>
  <si>
    <t>POAG-3139</t>
  </si>
  <si>
    <t>Feld Spurenart auf Maske Spurendetail</t>
  </si>
  <si>
    <t>Find and solve the problem.call in the constr.</t>
  </si>
  <si>
    <t>FM-447</t>
  </si>
  <si>
    <t>Geschaeft Duplication - Tatzeit time field not correctly duplicated</t>
  </si>
  <si>
    <t>POAG-3102</t>
  </si>
  <si>
    <t>Löschfristen Felder</t>
  </si>
  <si>
    <t>-Set Verfalldatum, Erfasst durch as readonly.-Set Verfallgrund as Mussfield.-Set Erfasst durch as user logged.</t>
  </si>
  <si>
    <t>POAG-3076</t>
  </si>
  <si>
    <t>Cursor auf falschem Feld</t>
  </si>
  <si>
    <t>Set Angebotsart as IsFirstFocusedElement: true.</t>
  </si>
  <si>
    <t>POAG-3107</t>
  </si>
  <si>
    <t>Funktionen bei Felder bei Betäubungsmittel</t>
  </si>
  <si>
    <t>Add KT Archiv into Codegroupe 4501</t>
  </si>
  <si>
    <t>POAG-3109</t>
  </si>
  <si>
    <t>Funktionen bei Felder bei Haare</t>
  </si>
  <si>
    <t>POAG-3142</t>
  </si>
  <si>
    <t>ED-Erfassung falsches Label und TopBar in Zone 3 und 6</t>
  </si>
  <si>
    <t>Changed Label und TopBars from Personenbeschreibung UT to Signalement.</t>
  </si>
  <si>
    <t>POAG-3110</t>
  </si>
  <si>
    <t>Funktionen bei Felder bei Vergleichsmaterial</t>
  </si>
  <si>
    <t>XP-106</t>
  </si>
  <si>
    <t>Subtype not filled in a incoming forwarded diffussion message.</t>
  </si>
  <si>
    <t>Get attachment type from mime type like first option and from file name like second option.</t>
  </si>
  <si>
    <t>FM-583</t>
  </si>
  <si>
    <t>sometimes the codegroup 2252 is empty</t>
  </si>
  <si>
    <t>FM-511</t>
  </si>
  <si>
    <t>The Hinzufügen button is active when the geschäft is inactive</t>
  </si>
  <si>
    <t>Fixing the problem</t>
  </si>
  <si>
    <t>ScanDocumentStep.cs</t>
  </si>
  <si>
    <t>Check the information and reproduce again</t>
  </si>
  <si>
    <t>FM-130</t>
  </si>
  <si>
    <t>Opening an Ausweis-ZH by an userFH (should be opened in read-only mode)</t>
  </si>
  <si>
    <t>Checked Main2Type in the properly mode</t>
  </si>
  <si>
    <t>POAG-3208</t>
  </si>
  <si>
    <t>Import Tool Einvernahmen</t>
  </si>
  <si>
    <t>Trying to find a solution for memory exceptionsHot fix: Since for now we only have german reports in PO, there is no need to generate in othere language, this way the process does not consume so much memory.</t>
  </si>
  <si>
    <t>Add info of import fields from Ad_AdressXLMask and Pe_PersonXLMaskinfo when Develinfo ON I/II is activated.</t>
  </si>
  <si>
    <t>FM-131</t>
  </si>
  <si>
    <t>Bug in Ausweis page</t>
  </si>
  <si>
    <t>BadgePage.csBadgePageLogic.cs</t>
  </si>
  <si>
    <t>FM-315</t>
  </si>
  <si>
    <t>Esc key - Review key functions in dialogs</t>
  </si>
  <si>
    <t>POAG-2875</t>
  </si>
  <si>
    <t>Zone 4 Aufbewahrungsort</t>
  </si>
  <si>
    <t>Trying to find the problem.Sorting on zone 6 was causing the saving problem.</t>
  </si>
  <si>
    <t>POAG-2536</t>
  </si>
  <si>
    <t>Fehler mit Kamera beim Hinzufügen von Fotos im Fotoformular</t>
  </si>
  <si>
    <t>Trying to solve the issue</t>
  </si>
  <si>
    <t>FM-296</t>
  </si>
  <si>
    <t>Home Page - Result list hidden forever</t>
  </si>
  <si>
    <t>FM-226</t>
  </si>
  <si>
    <t>[Spec.: 2.2.1.2] Geschäft Ausweis sequence number is wrongly generated from scan wizzard</t>
  </si>
  <si>
    <t>Development: Document_Number field has been filled</t>
  </si>
  <si>
    <t>POAG-3063</t>
  </si>
  <si>
    <t>Wrong top bar in Ort/Zeit</t>
  </si>
  <si>
    <t>0.9.4 PO KIS / GEKO</t>
  </si>
  <si>
    <t>Update dates display in zone 6.</t>
  </si>
  <si>
    <t>Analysis, correction and testing.</t>
  </si>
  <si>
    <t>POAG-2511</t>
  </si>
  <si>
    <t>Textbox Rendering (Scrollbar wird nicht angezeigt auf Personenbaustein)</t>
  </si>
  <si>
    <t>POAG-2877</t>
  </si>
  <si>
    <t>Zusatzmaske Anfrage</t>
  </si>
  <si>
    <t>Testing, checking commit</t>
  </si>
  <si>
    <t>POAG-3108 Mask Ha_HairXLMask Label Länge: Change label text Länge to Länge in cm.</t>
  </si>
  <si>
    <t>Set default values in the OnAfterConstructorInitialized()</t>
  </si>
  <si>
    <t>FM-342</t>
  </si>
  <si>
    <t>Add media - First media file with drag&amp;drop in Thumbnails view</t>
  </si>
  <si>
    <t>Must fields</t>
  </si>
  <si>
    <t>Development and deploy of oxgeneric</t>
  </si>
  <si>
    <t>Deployment and tests</t>
  </si>
  <si>
    <t>FM-489</t>
  </si>
  <si>
    <t>Overwrite version - Database model problem</t>
  </si>
  <si>
    <t>FM-153</t>
  </si>
  <si>
    <t>Program closed when I use inhalt field search mediendatei Ausweise</t>
  </si>
  <si>
    <t>Trying to solve the bug. (when textblock have the same text)</t>
  </si>
  <si>
    <t>FM-579</t>
  </si>
  <si>
    <t>Backoffice - Date mappings not done to XplainDate</t>
  </si>
  <si>
    <t>POAG-2884</t>
  </si>
  <si>
    <t>Search Aufgaben Labels missing</t>
  </si>
  <si>
    <t>check information and change all unknown translation</t>
  </si>
  <si>
    <t>Reproduce error</t>
  </si>
  <si>
    <t>XP-130</t>
  </si>
  <si>
    <t>When sending an email with exchange-platform, the error No value present somtime appears</t>
  </si>
  <si>
    <t>unklar</t>
  </si>
  <si>
    <t>POAG-3134</t>
  </si>
  <si>
    <t>Falsches Tooltip und Label</t>
  </si>
  <si>
    <t>renamed the mask, and label text</t>
  </si>
  <si>
    <t>FM-152</t>
  </si>
  <si>
    <t>The field sortierung is not working search ausweis</t>
  </si>
  <si>
    <t>Deploy and testing</t>
  </si>
  <si>
    <t>POAG-2732</t>
  </si>
  <si>
    <t>Baustein Fahrstrecke</t>
  </si>
  <si>
    <t>Add an condition, remove the header from word, when the fields are empty.</t>
  </si>
  <si>
    <t>tried to reproduce</t>
  </si>
  <si>
    <t>POAG-2572</t>
  </si>
  <si>
    <t>Übernahmw Kontrollschild, Fz und Halter aus Home</t>
  </si>
  <si>
    <t>added comments</t>
  </si>
  <si>
    <t>Analisis  and construction</t>
  </si>
  <si>
    <t>FM-595</t>
  </si>
  <si>
    <t>Geschaeft update - Document Nr. not saved</t>
  </si>
  <si>
    <t>Construction, unit tests and deployment</t>
  </si>
  <si>
    <t>FM-134</t>
  </si>
  <si>
    <t>Error trying to protect  a Geschäft or Attachment</t>
  </si>
  <si>
    <t>Analysis and plan.</t>
  </si>
  <si>
    <t>FM-423</t>
  </si>
  <si>
    <t>FOR Info - Login error in test-zh-for</t>
  </si>
  <si>
    <t>POAG-3370</t>
  </si>
  <si>
    <t>Mask Spuren field Spurenart error (sherloX)</t>
  </si>
  <si>
    <t>fix, get the enm value</t>
  </si>
  <si>
    <t>FM-517</t>
  </si>
  <si>
    <t>The Geschäft number is not reflected at the top</t>
  </si>
  <si>
    <t>POAG-3039</t>
  </si>
  <si>
    <t>Menu KT Zusatzdaten falsch plaziert</t>
  </si>
  <si>
    <t>Change the CASEKT page display order in the zone1.</t>
  </si>
  <si>
    <t>POAG-2903</t>
  </si>
  <si>
    <t>Angezeigte Daten in der Top Bar Adresse nicht korrekt</t>
  </si>
  <si>
    <t>Add the Country ISO to the TopBar, remove , before (</t>
  </si>
  <si>
    <t>FM-132</t>
  </si>
  <si>
    <t>GeoReference button should be on read-only mode</t>
  </si>
  <si>
    <t>WorXXMediaDirectoryHelper.csWorXXMediaDirectoryPage.csWorXXMediaOverviewPage.csWorXXMediaThumbnailsPage.csWorXXMediaRightsEngine.cs</t>
  </si>
  <si>
    <t>POAG-3197</t>
  </si>
  <si>
    <t>OpentextA4h_10pt.docx ersetzen inkl. ShortCut</t>
  </si>
  <si>
    <t>Add new short-cuts to change to Tnswre1 and Tnswer2</t>
  </si>
  <si>
    <t>SetReadOnly = true in Codefields which not exist codegroup in database.</t>
  </si>
  <si>
    <t>POAG-3349</t>
  </si>
  <si>
    <t>Error on dataobject Tatbestände, Betäubungsmittel, Modus Operandi (sherloX)</t>
  </si>
  <si>
    <t>0.100000</t>
  </si>
  <si>
    <t>FM-53</t>
  </si>
  <si>
    <t>Error when the app tries to open an M2</t>
  </si>
  <si>
    <t>WorXFor</t>
  </si>
  <si>
    <t>Develop</t>
  </si>
  <si>
    <t>Fixed bug: get selected directory from Active Page and call engine with a parentDirectory in the constructor.</t>
  </si>
  <si>
    <t>POAG-2904</t>
  </si>
  <si>
    <t>Angezeigte Daten in der Top Bar zu viele Kommas</t>
  </si>
  <si>
    <t>Removed the , before ( on Zone4 TopBar, for Pa_Person_AlertVM and Ps_Sideperson.</t>
  </si>
  <si>
    <t>Cloning file data field.</t>
  </si>
  <si>
    <t>POAG-3350</t>
  </si>
  <si>
    <t>Error on dataobject Sache (sherloX)</t>
  </si>
  <si>
    <t>- New worX proxy regenerated.- Updated field Besitzer in the mask (to text field).</t>
  </si>
  <si>
    <t>Problem anschauen + Gespräch mit Valentin und mit Marcus</t>
  </si>
  <si>
    <t>FM-504</t>
  </si>
  <si>
    <t>Geo Reference problems</t>
  </si>
  <si>
    <t>Checking problems.</t>
  </si>
  <si>
    <t>FM-179</t>
  </si>
  <si>
    <t>Changing text button Neues Dossier/Geschäft to Neues Geschäft</t>
  </si>
  <si>
    <t>worXXMediaModule.csLocalTranslations.cs</t>
  </si>
  <si>
    <t>FM-496</t>
  </si>
  <si>
    <t>Sort order of the Media Files in the Thumbnail view and Verzeichnis</t>
  </si>
  <si>
    <t>FM-564</t>
  </si>
  <si>
    <t>Cloning Geschaeft error</t>
  </si>
  <si>
    <t>Fixed null reference bug</t>
  </si>
  <si>
    <t>FM-507</t>
  </si>
  <si>
    <t>Error when updating the Schlagwörter field</t>
  </si>
  <si>
    <t>FM-180</t>
  </si>
  <si>
    <t>Error message doesnt appears when it tries to create a new Geschaeft without a title</t>
  </si>
  <si>
    <t>M2_MainworxXLXMediaWithSelectionMask.csM2_m2MainworxVM.csMain2SummaryWorXXmediaVM.cs</t>
  </si>
  <si>
    <t>FM-603</t>
  </si>
  <si>
    <t>Review if version validation still applies with JWT authentication</t>
  </si>
  <si>
    <t>Tests against test-zh-for</t>
  </si>
  <si>
    <t>POAG-2746</t>
  </si>
  <si>
    <t>Beim Personalienblock fehlen die Ausweise</t>
  </si>
  <si>
    <t>Updated birthDate =&gt; birthDateNew.date</t>
  </si>
  <si>
    <t>FM-182</t>
  </si>
  <si>
    <t>Error in Geschäfts-Titel translation</t>
  </si>
  <si>
    <t>Translation corrected + Deployment + Testing</t>
  </si>
  <si>
    <t>FM-181</t>
  </si>
  <si>
    <t>Error creating Ausweise Geschäft</t>
  </si>
  <si>
    <t>Settings.csScanProcClient.csScanProcessProxy.cssettings_DocumentScan_global.xmlXMLSettings.cssettings_DocumentImport_global.xml</t>
  </si>
  <si>
    <t>POAG-3302</t>
  </si>
  <si>
    <t>Foto Beteiligte  (sherloX &amp; worX)</t>
  </si>
  <si>
    <t>remove foto tab for jur. personen</t>
  </si>
  <si>
    <t>FM-241</t>
  </si>
  <si>
    <t>Streaming - Large files arent download completely</t>
  </si>
  <si>
    <t>Overriden NewMain2ToNewMain1CommandIsVisible method to hide Neues Fall/Dossier option in Home.</t>
  </si>
  <si>
    <t>XP-88</t>
  </si>
  <si>
    <t>Sending outgoing E-Mail from ORMA doesnt work any more</t>
  </si>
  <si>
    <t>Adpat model to support body in test greater than 4000 bytes. Use CLOB type</t>
  </si>
  <si>
    <t>Trying to solve the task</t>
  </si>
  <si>
    <t>POAG-3348</t>
  </si>
  <si>
    <t>Dataobject Ort/Zeit not correct</t>
  </si>
  <si>
    <t>POAG-3057</t>
  </si>
  <si>
    <t>Cursor bei Checklisten</t>
  </si>
  <si>
    <t>POAG-3052</t>
  </si>
  <si>
    <t>Mehrfacherfassung</t>
  </si>
  <si>
    <t xml:space="preserve">research </t>
  </si>
  <si>
    <t>ImageEditorWizard.cs</t>
  </si>
  <si>
    <t>FM-264</t>
  </si>
  <si>
    <t>Missing translation</t>
  </si>
  <si>
    <t>POAG-2757</t>
  </si>
  <si>
    <t>Atemalkoholmessung</t>
  </si>
  <si>
    <t>All field are being printed.Reorder filed in the word.</t>
  </si>
  <si>
    <t>POAG-3078</t>
  </si>
  <si>
    <t>Confugration for additional Masks</t>
  </si>
  <si>
    <t>Analyzing related code and adding information to the task</t>
  </si>
  <si>
    <t>VOTRA</t>
  </si>
  <si>
    <t>VOTRA-1925</t>
  </si>
  <si>
    <t>VOTRA-1971</t>
  </si>
  <si>
    <t>POAG-3149</t>
  </si>
  <si>
    <t>Maske ED Foto - Foto löschen nicht möglich (sherloX)</t>
  </si>
  <si>
    <t>Find solution</t>
  </si>
  <si>
    <t>Find and implement solutions.</t>
  </si>
  <si>
    <t>FM-502</t>
  </si>
  <si>
    <t>Change Label names in the Image editor</t>
  </si>
  <si>
    <t>VOTRA-1974</t>
  </si>
  <si>
    <t>Working on issue POAG-2987</t>
  </si>
  <si>
    <t>Analysis and testing with configuration files.</t>
  </si>
  <si>
    <t>FM-190</t>
  </si>
  <si>
    <t>Person Search in Person Page doesnt works properly</t>
  </si>
  <si>
    <t>Developing hide the button.</t>
  </si>
  <si>
    <t>Drivers</t>
  </si>
  <si>
    <t>VOTRA-2054</t>
  </si>
  <si>
    <t>Developing to fix the problem.</t>
  </si>
  <si>
    <t>VOTRA-2051</t>
  </si>
  <si>
    <t>VOTRA Scan Client Error message after using the same Document twice</t>
  </si>
  <si>
    <t>FM-260</t>
  </si>
  <si>
    <t>Review server error trace: Violation of PRIMARY KEY constraint PK_LOG_CLIENT_SESSION_TTIC</t>
  </si>
  <si>
    <t>old-module-ox-generic-for</t>
  </si>
  <si>
    <t>VOTRA-1904</t>
  </si>
  <si>
    <t>VOTRA-2052</t>
  </si>
  <si>
    <t>Developing to calculate zoom position.</t>
  </si>
  <si>
    <t>POAG-3343</t>
  </si>
  <si>
    <t>Change Logic address fields RayonRestrictionMask</t>
  </si>
  <si>
    <t>FM-259</t>
  </si>
  <si>
    <t>Error Media Logically Deleted</t>
  </si>
  <si>
    <t>Checked where is the problem</t>
  </si>
  <si>
    <t>Trying to find a solution</t>
  </si>
  <si>
    <t>FM-263</t>
  </si>
  <si>
    <t>For Info - User id visualized after login</t>
  </si>
  <si>
    <t>VOTRA-2055</t>
  </si>
  <si>
    <t>Development and deployment on dev-bj-VOTRA.</t>
  </si>
  <si>
    <t>POAG-3205</t>
  </si>
  <si>
    <t>Sonderdruck aus Rapport erstellen</t>
  </si>
  <si>
    <t>The AT_FI_FULLNAME must maintain file path from the client machine.</t>
  </si>
  <si>
    <t>POAG-2758</t>
  </si>
  <si>
    <t>ED-Erfassung are not printed in Word</t>
  </si>
  <si>
    <t>Fields are printed.</t>
  </si>
  <si>
    <t>Construction &amp; deployment</t>
  </si>
  <si>
    <t>Fields are now being printed.</t>
  </si>
  <si>
    <t>VOTRA-1924</t>
  </si>
  <si>
    <t>VOTRA-1956</t>
  </si>
  <si>
    <t>Error Tndard-Control date fields</t>
  </si>
  <si>
    <t>VOTRA-2056</t>
  </si>
  <si>
    <t>FM-189</t>
  </si>
  <si>
    <t>Open In fileviewer Button only opens PDF &amp; WORD files</t>
  </si>
  <si>
    <t>0.850000</t>
  </si>
  <si>
    <t>POAG-2755</t>
  </si>
  <si>
    <t>Remove fields Koordinaten und Strassennummer</t>
  </si>
  <si>
    <t>Moved the fields from OrtCsMask to OrtZeitCsBbMask.</t>
  </si>
  <si>
    <t>POAG-2754</t>
  </si>
  <si>
    <t>Fehler im Scan Client</t>
  </si>
  <si>
    <t>POAG-2690</t>
  </si>
  <si>
    <t>Vormeldung TBA-EBD- aus F+</t>
  </si>
  <si>
    <t>FM-268</t>
  </si>
  <si>
    <t>Adding attachments doesnt work in dev-zh-for</t>
  </si>
  <si>
    <t>Analysis and reeTblish DB sequence.</t>
  </si>
  <si>
    <t>Investigate the cause of the error, delete the sequence and recreate it.</t>
  </si>
  <si>
    <t>Temporary fix on dev.</t>
  </si>
  <si>
    <t>FM-139</t>
  </si>
  <si>
    <t>Error: This could lead to a crash and loss of unsaved data.</t>
  </si>
  <si>
    <t>Analysis, supporting Sergio, development and deployment on dev-bj-VOTRA.</t>
  </si>
  <si>
    <t>FM-267</t>
  </si>
  <si>
    <t>Scan wizard - Disabled button  Neues Ausweise Geschaft</t>
  </si>
  <si>
    <t>Dev, generating and checking proxy, discussions with server-team</t>
  </si>
  <si>
    <t>VOTRA-1889</t>
  </si>
  <si>
    <t>Fix the problem.</t>
  </si>
  <si>
    <t>FM-269</t>
  </si>
  <si>
    <t>A New scan Ausweis problem with load data</t>
  </si>
  <si>
    <t>Analyze, reproduce</t>
  </si>
  <si>
    <t>POAG-3303</t>
  </si>
  <si>
    <t>New field on mask Foto - ED-Erfassung (sherloX)</t>
  </si>
  <si>
    <t>update new proxy (got an error)updated the translation text.</t>
  </si>
  <si>
    <t>VOTRA-2049</t>
  </si>
  <si>
    <t>FM-270</t>
  </si>
  <si>
    <t>The button delete Geshaeft is disabled when the geshaeft has 1 or more attachments</t>
  </si>
  <si>
    <t>M2_m2MainworxVM.cs</t>
  </si>
  <si>
    <t>VOTRA-2034</t>
  </si>
  <si>
    <t>FM-250</t>
  </si>
  <si>
    <t>Thumbnails - Generating thumbnail of big image files in server memory error</t>
  </si>
  <si>
    <t>VOTRA-1963</t>
  </si>
  <si>
    <t>POAG-3041</t>
  </si>
  <si>
    <t>Bei Ort / Zeit im Feld Adress-Art hat es falsche Codewerte (sherloX)</t>
  </si>
  <si>
    <t>dev &amp; test</t>
  </si>
  <si>
    <t>FM-506</t>
  </si>
  <si>
    <t>Multiediting in 200+ images</t>
  </si>
  <si>
    <t>Image EditorImageManipulationExtensions.cs</t>
  </si>
  <si>
    <t>Checking the problem.</t>
  </si>
  <si>
    <t>FM-140</t>
  </si>
  <si>
    <t>I cannot open a file</t>
  </si>
  <si>
    <t>PageBaseWithLogicAndZone3List.csSettings.csAt_AttachmentVM.cssettings_ox5plus_global.xml</t>
  </si>
  <si>
    <t>POAG-3320</t>
  </si>
  <si>
    <t>Changes on Fotos (worX)</t>
  </si>
  <si>
    <t>Fix, could not add a foto,and removed from the first line the the double data info.</t>
  </si>
  <si>
    <t>VOTRA-1922</t>
  </si>
  <si>
    <t>POAG-3337</t>
  </si>
  <si>
    <t>Error in dataobject Adresse on field PLZ (worX &amp; sherloX)</t>
  </si>
  <si>
    <t>Fix, Null Exception in Ad_AddressPOVM, OnAfterConstructorInitialized().</t>
  </si>
  <si>
    <t>Analyzing and adding information to the task.</t>
  </si>
  <si>
    <t>POAG-3319</t>
  </si>
  <si>
    <t>Changes on Modus Operandi Zone 2 + 3  (sherloX)</t>
  </si>
  <si>
    <t xml:space="preserve">-Fix First, Second line and TopBar text.-Updataded the GetLineEntry(), so that we get the correct info of DataXpCodeMulti fields. </t>
  </si>
  <si>
    <t>Checking problems clicking with elements.</t>
  </si>
  <si>
    <t>VOTRA-1968</t>
  </si>
  <si>
    <t>VOTRA-1964</t>
  </si>
  <si>
    <t>Check whats wrong.Focus of EditableItemsControlCustom controller</t>
  </si>
  <si>
    <t>FM-185</t>
  </si>
  <si>
    <t>Multi code Schlagwörter dont save the changes</t>
  </si>
  <si>
    <t>M2_M2MainworxVM.cs</t>
  </si>
  <si>
    <t>Test cases. Improve load</t>
  </si>
  <si>
    <t>Management, supporting to Manuel.</t>
  </si>
  <si>
    <t>POAG-3332</t>
  </si>
  <si>
    <t>Changes on Dataobject Zone 2 TopBar (sherloX &amp; worX)</t>
  </si>
  <si>
    <t xml:space="preserve"> Add missing text in the top bar of zone 2.</t>
  </si>
  <si>
    <t>FM-314</t>
  </si>
  <si>
    <t>Problem changing permissions in several medias.</t>
  </si>
  <si>
    <t>Developing fix.</t>
  </si>
  <si>
    <t>FM-261</t>
  </si>
  <si>
    <t>For Info - Get the original filename instead internal MMA file id</t>
  </si>
  <si>
    <t>FM-122</t>
  </si>
  <si>
    <t>Change column title to Miniaturansich</t>
  </si>
  <si>
    <t>Added item Miniaturansich to CommonTranslations in order to change the column title on the new method AddImageInfoColumn()</t>
  </si>
  <si>
    <t>Add missing in the zone2 topbar the page title.</t>
  </si>
  <si>
    <t>POAG-3325</t>
  </si>
  <si>
    <t>Changes on WSA (sherloX)</t>
  </si>
  <si>
    <t xml:space="preserve"> Fix FirstLine, SecondLine and TopBar text.</t>
  </si>
  <si>
    <t>POAG-3322</t>
  </si>
  <si>
    <t>Changes on Signalement (sherloX)</t>
  </si>
  <si>
    <t>Removed wrong TopBar text.</t>
  </si>
  <si>
    <t>POAG-3331</t>
  </si>
  <si>
    <t>Changes on Spuren &gt; Spurendetail (sherloX)</t>
  </si>
  <si>
    <t>Fix FirstLine, SecondLine and TopBar text.</t>
  </si>
  <si>
    <t>POAG-3330</t>
  </si>
  <si>
    <t>Changes on Spuren (sherloX)</t>
  </si>
  <si>
    <t>POAG-3329</t>
  </si>
  <si>
    <t>Changes on Personenbeschreibung UT &gt; Merkmale (sherloX)</t>
  </si>
  <si>
    <t>POAG-3328</t>
  </si>
  <si>
    <t>Changes on KT Zusatzdaten &gt; Haare (sherloX)</t>
  </si>
  <si>
    <t>POAG-3327</t>
  </si>
  <si>
    <t>Changes on KT Zusatzdaten &gt; Betäubungsmittel (sherloX)</t>
  </si>
  <si>
    <t>POAG-3326</t>
  </si>
  <si>
    <t>Changes on Betäubungsmittel (sherloX)</t>
  </si>
  <si>
    <t>POAG-3324</t>
  </si>
  <si>
    <t>Changes on Daktyoloskopie (sherloX)</t>
  </si>
  <si>
    <t>Remove the relation condition in the At_AttachmentVM.</t>
  </si>
  <si>
    <t>POAG-3323</t>
  </si>
  <si>
    <t>Changes on Merkamle (sherloX)</t>
  </si>
  <si>
    <t>POAG-3321</t>
  </si>
  <si>
    <t>Changes on ED-Erfassung (sherloX)</t>
  </si>
  <si>
    <t>Added new fields.Print in Word.</t>
  </si>
  <si>
    <t>Fix First, Second line and TopBar text</t>
  </si>
  <si>
    <t>POAG-2728</t>
  </si>
  <si>
    <t>MISTRA in Word</t>
  </si>
  <si>
    <t>Main Cause(typeOfVehicle, mainCause) is no longer being printed.</t>
  </si>
  <si>
    <t>POAG-3293</t>
  </si>
  <si>
    <t>Personenbeschreibung UT Jahrgang von/bis missing (sherloX)</t>
  </si>
  <si>
    <t>Add the fields in the mask</t>
  </si>
  <si>
    <t>POAG-3155</t>
  </si>
  <si>
    <t>Maske Vergleichsmaterial Feld Wann sichergestellt</t>
  </si>
  <si>
    <t>Set Vergleichsmaterial NotFuture = true.</t>
  </si>
  <si>
    <t>POAG-3272</t>
  </si>
  <si>
    <t>Remove Keine Angaben on Haare</t>
  </si>
  <si>
    <t>Remove default values and unecessary translation text from the enums</t>
  </si>
  <si>
    <t>Add new field Type only for KIS(sherloX) in the page (ED-Erfassung). Add translations text for at_attachment_at_photo_type enum</t>
  </si>
  <si>
    <t>POAG-3160</t>
  </si>
  <si>
    <t>Maske WSA/DANN/Dakty.. Feld Auftragsdatum (sherloX)</t>
  </si>
  <si>
    <t>Set Auftragsdatum NotFuture = true.</t>
  </si>
  <si>
    <t>POAG-3162</t>
  </si>
  <si>
    <t>Maske Info Feld Datum (sherloX)</t>
  </si>
  <si>
    <t>Set the NotFuture = true.</t>
  </si>
  <si>
    <t>VOTRA-1982</t>
  </si>
  <si>
    <t>Problem with the Assignment of an Aufgabe in VOTRA after BJ ORMA Import.</t>
  </si>
  <si>
    <t>POAG-3152</t>
  </si>
  <si>
    <t>Maske Betäbungsmittel Feld Abnahmedatum</t>
  </si>
  <si>
    <t>Analyzing task and checking related commits, dev, testing on PO and IT (rev. 47386).</t>
  </si>
  <si>
    <t>VOTRA-1872</t>
  </si>
  <si>
    <t>VOTRA-1955</t>
  </si>
  <si>
    <t>FM-192</t>
  </si>
  <si>
    <t>Missing translations search Personen</t>
  </si>
  <si>
    <t>POAG-2820</t>
  </si>
  <si>
    <t>Falsche Codegruppen</t>
  </si>
  <si>
    <t>Remove config setting for specific translation text in PO</t>
  </si>
  <si>
    <t>POAG-3301</t>
  </si>
  <si>
    <t>Die Maske „Betäubungsmittel“ wird der Maske aus der Rapportierung angepasst</t>
  </si>
  <si>
    <t>Add new field Bemerkungen with the same behavior like in backoffice.</t>
  </si>
  <si>
    <t>Analysis of the error</t>
  </si>
  <si>
    <t>implementierung f. spezifische Fälle</t>
  </si>
  <si>
    <t xml:space="preserve">Check if its possible to change MustField prop, based os a value on an Field. </t>
  </si>
  <si>
    <t>POAG-3314</t>
  </si>
  <si>
    <t>Changes on Betailigte &gt; juristische Person &gt; Alias</t>
  </si>
  <si>
    <t>Fix, First and Second line</t>
  </si>
  <si>
    <t>FM-532</t>
  </si>
  <si>
    <t>Error importing video files</t>
  </si>
  <si>
    <t>Some files</t>
  </si>
  <si>
    <t>Add new Method to set the fields as Mustfields only when when Signalementart = ED-Signalement.</t>
  </si>
  <si>
    <t>POAG-3133</t>
  </si>
  <si>
    <t>Flackern bei Geburtsdatum</t>
  </si>
  <si>
    <t>Hide foto tab for sherloX</t>
  </si>
  <si>
    <t>Pe_personWorXXMediaVM.csPe_PersonVm.cs</t>
  </si>
  <si>
    <t>POAG-3298</t>
  </si>
  <si>
    <t>Label missing in Suche Personen und Adresse</t>
  </si>
  <si>
    <t>VIN-1238</t>
  </si>
  <si>
    <t>Double branch addresses in the PDF footer</t>
  </si>
  <si>
    <t xml:space="preserve">fixing double addresses in the pdf footer to bu 021. Creating script. </t>
  </si>
  <si>
    <t>VIN-1027</t>
  </si>
  <si>
    <t>Elektro-material Catalog URL broken</t>
  </si>
  <si>
    <t>change urls</t>
  </si>
  <si>
    <t>Detect and fix the issue. Prepare package to be deployed on test</t>
  </si>
  <si>
    <t>Adding and adjusting translations.</t>
  </si>
  <si>
    <t>POAG-3279</t>
  </si>
  <si>
    <t>Baustein Ort/Zeit</t>
  </si>
  <si>
    <t>POAG-3300</t>
  </si>
  <si>
    <t>„Personenbeschreibung UT“ Feld Name weg</t>
  </si>
  <si>
    <t>Add new mask Pd_PersondescriptionXLMask to hide the field.</t>
  </si>
  <si>
    <t>POAG-3281</t>
  </si>
  <si>
    <t>Löschfristen bei Beteiligte (sherloX)</t>
  </si>
  <si>
    <t>-Set Expiration and Capturedby as readonly. -Capturedby display the curent user logged.-when Manualexpiration has a date, Reason_Exp is a MustField.</t>
  </si>
  <si>
    <t>FM-428</t>
  </si>
  <si>
    <t>Duplicate media - Error duplicating media with the copy button</t>
  </si>
  <si>
    <t>Fixed bug: the collection AllEntriSubElements in Communications and Asservats must be initialized in KOPIE attachment</t>
  </si>
  <si>
    <t>finishing and deployed on test</t>
  </si>
  <si>
    <t>POAG-3292</t>
  </si>
  <si>
    <t>Zone 2 Personenbeschreibung UT</t>
  </si>
  <si>
    <t>Fix SecondLine text</t>
  </si>
  <si>
    <t>POAG-3270</t>
  </si>
  <si>
    <t>Fehler bei WSA/DNA/Dakty Direktvergleich</t>
  </si>
  <si>
    <t>Set Field PCN as not readonly, and PCNText is readonly when PCN = AG.</t>
  </si>
  <si>
    <t>Configure oxGeneric on local</t>
  </si>
  <si>
    <t>FM-193</t>
  </si>
  <si>
    <t>Wrong URL in deployment global settings file</t>
  </si>
  <si>
    <t>http://dev-zh-for:8080/deploymentService/services/deploymentWebService</t>
  </si>
  <si>
    <t>POAG-3129</t>
  </si>
  <si>
    <t>Felder auf Maske Spuren ReadOnly</t>
  </si>
  <si>
    <t>Add NotFuture prop.</t>
  </si>
  <si>
    <t>POAG-3275</t>
  </si>
  <si>
    <t>Bei Waffenprüfung wrong values</t>
  </si>
  <si>
    <t>Updated the SecondLine text</t>
  </si>
  <si>
    <t>POAG-3156</t>
  </si>
  <si>
    <t>Maske Vergleichsmaterial Feld Auswertung</t>
  </si>
  <si>
    <t>Set default value of Auswertung as NO</t>
  </si>
  <si>
    <t>VIN-1059</t>
  </si>
  <si>
    <t>Completing a task from Messerly  does not result in calling tempus</t>
  </si>
  <si>
    <t>Completing a task from Messerly does not result in calling tempus. Make call to tempus from checkInTask</t>
  </si>
  <si>
    <t xml:space="preserve">developing, deploying on dev-tasx and testing. </t>
  </si>
  <si>
    <t>VIN-1004</t>
  </si>
  <si>
    <t>correct the footer of bu 073</t>
  </si>
  <si>
    <t>fixing address (script) on dev-tasx, opuss and opusp</t>
  </si>
  <si>
    <t>POAG-3287</t>
  </si>
  <si>
    <t>Baustein Modus Operandi Feld TatbeTnd grösser</t>
  </si>
  <si>
    <t>Updated the line numbers to 15 of the field Tatvorgehen</t>
  </si>
  <si>
    <t xml:space="preserve">investigations </t>
  </si>
  <si>
    <t>POAG-3297</t>
  </si>
  <si>
    <t>Auf Workflow Rapportvorlage hinzufügen geht nicht</t>
  </si>
  <si>
    <t>Develop some checking to load scanned data.</t>
  </si>
  <si>
    <t>Fixing problems clicking with more than 10 elements.</t>
  </si>
  <si>
    <t>POAG-3280</t>
  </si>
  <si>
    <t>FM-110</t>
  </si>
  <si>
    <t>Cannot create a Geschäft with for-media-user</t>
  </si>
  <si>
    <t>Fixing bug of checking rights</t>
  </si>
  <si>
    <t>Investigate the  problem. Design to solve it. Changes in follow-up task. Add more fields to workinguserhour</t>
  </si>
  <si>
    <t>running all scripts on production. Running synchronize process on production</t>
  </si>
  <si>
    <t>FM-218</t>
  </si>
  <si>
    <t>Error after revision 47886</t>
  </si>
  <si>
    <t>SubElementManagerBase.csMain2SummaryWorXXmediaVM.cs</t>
  </si>
  <si>
    <t>POAG-2704</t>
  </si>
  <si>
    <t>VU-Rapport Baustein MISTRA Verkehrsdaten</t>
  </si>
  <si>
    <t>Field Anhänger (mitgeführt) is a required field.</t>
  </si>
  <si>
    <t>FM-526</t>
  </si>
  <si>
    <t>Mediendatei - Error editing mediendatei data</t>
  </si>
  <si>
    <t>Construction &amp; unit tests</t>
  </si>
  <si>
    <t>Canton is no longer readonly. Fix error bindin caused by nullreference.(red flashes)</t>
  </si>
  <si>
    <t>POAG-3066</t>
  </si>
  <si>
    <t>When Schweiz then PLZ mandatory</t>
  </si>
  <si>
    <t>Invest, dev, test (JustThis and PO)</t>
  </si>
  <si>
    <t>FM-538</t>
  </si>
  <si>
    <t>FOR Info - Thumbnails not loaded at int environment</t>
  </si>
  <si>
    <t>-Update the codegroups 4320  and 4362 .-New scrip file 970_oxlogon_codes_update39_geko.sql (for Release 0.9.3).</t>
  </si>
  <si>
    <t>POAG-2833</t>
  </si>
  <si>
    <t>Sonderdruck kann nicht erstellt werden</t>
  </si>
  <si>
    <t>Change the rendering behaviour of copyToWithTexts. Deploy on dev-ag-PO. Fix unit tests</t>
  </si>
  <si>
    <t>VIN-1170</t>
  </si>
  <si>
    <t>PDF view blocked</t>
  </si>
  <si>
    <t>POAG-3291</t>
  </si>
  <si>
    <t>Remove all references to openteXtJustThis from worX</t>
  </si>
  <si>
    <t>1st Version (needs to get improved yet)</t>
  </si>
  <si>
    <t>analyze the solution for pdf report in another languages. Try to use the session.</t>
  </si>
  <si>
    <t>Investigate and inspect logs and source code.</t>
  </si>
  <si>
    <t>analysing, testing and developing</t>
  </si>
  <si>
    <t>POAG-3188</t>
  </si>
  <si>
    <t>Der Wert darf nicht NULL sein. Parametername: inputSource</t>
  </si>
  <si>
    <t>Set specific label text for PO</t>
  </si>
  <si>
    <t>POAG-3130</t>
  </si>
  <si>
    <t>Fehler beim Vergleichen von zwei Elementen im Array</t>
  </si>
  <si>
    <t>POAG-3269</t>
  </si>
  <si>
    <t>Bei Mengeneinheit bei Betäubungsmittel nicht alle Codeelemente anzeigen</t>
  </si>
  <si>
    <t>-Updated codeMeta.xml-Add ECG_Typeofgrossquant_1031.cs to filter the field Typeofgrossquant.-Add new mask to worxPO Dr_DrugPOXLMask, to not affect other projects/products</t>
  </si>
  <si>
    <t>Look at the logs. Identify the problem</t>
  </si>
  <si>
    <t>ZoomableClippableImageWithDrawingCanvas.cs</t>
  </si>
  <si>
    <t>Removed default value from Evaluation and set it as MustField.</t>
  </si>
  <si>
    <t>Skript auf dev-ag-PO ausführen + Gespräch mit Valentin</t>
  </si>
  <si>
    <t>-Add in the worXPO the DefaultConTnts.cs to add default values, that can be used in many places.-Fix done only for PO, Canton is no longer readonly. And PCN is only readonly when canton = AG.</t>
  </si>
  <si>
    <t>created client release</t>
  </si>
  <si>
    <t>POAG-3266</t>
  </si>
  <si>
    <t>Baustein Atemalkohol - Label Atemalkohol</t>
  </si>
  <si>
    <t>fixing lable display for various situations</t>
  </si>
  <si>
    <t>POAG-3277</t>
  </si>
  <si>
    <t>Fokus Word geht verlohren</t>
  </si>
  <si>
    <t>alternate Version of word activation</t>
  </si>
  <si>
    <t>Script on production</t>
  </si>
  <si>
    <t xml:space="preserve">Reviewing  customer feedback. </t>
  </si>
  <si>
    <t>VIN-1243</t>
  </si>
  <si>
    <t>Search: Bug with With + without signature</t>
  </si>
  <si>
    <t>fix the query _finishedWork_  + _hasSignature_</t>
  </si>
  <si>
    <t>FM-194</t>
  </si>
  <si>
    <t xml:space="preserve">Error downloading media </t>
  </si>
  <si>
    <t>Analisys and testing</t>
  </si>
  <si>
    <t>VIN-1245</t>
  </si>
  <si>
    <t>Backoffice: PDF report can not be displayed</t>
  </si>
  <si>
    <t>evaluating..</t>
  </si>
  <si>
    <t>VIN-1248</t>
  </si>
  <si>
    <t>Duplicate addreses in BU-025</t>
  </si>
  <si>
    <t>investigating and creating and executing database script.</t>
  </si>
  <si>
    <t>VIN-1246</t>
  </si>
  <si>
    <t>PSP-element is displayed although it is not active anymore in TEMPUS</t>
  </si>
  <si>
    <t>Investigate. Find the reason why that psp appears as active</t>
  </si>
  <si>
    <t>Investigation in the server part</t>
  </si>
  <si>
    <t>FM-100</t>
  </si>
  <si>
    <t>An user can only protect/release Geschäfts/Media files if has the PROTECT right</t>
  </si>
  <si>
    <t>At_AttachmentXLXMediaMask.cs</t>
  </si>
  <si>
    <t>VIN-1159</t>
  </si>
  <si>
    <t>measurement is overlapping &amp; remarks are missing</t>
  </si>
  <si>
    <t>analysing the bug1 and giving a answer. Fixing bug2: updating loginid</t>
  </si>
  <si>
    <t>Fixing bug in image editor.</t>
  </si>
  <si>
    <t>DEvelop</t>
  </si>
  <si>
    <t>Construction and tests</t>
  </si>
  <si>
    <t>revising</t>
  </si>
  <si>
    <t>VIN-1200</t>
  </si>
  <si>
    <t>Follow-up task: working hours of temporary employees should be readonly</t>
  </si>
  <si>
    <t>VIN-1208</t>
  </si>
  <si>
    <t>Field and value Arbeit fertig are missing in the task</t>
  </si>
  <si>
    <t>Supporting Miguel.</t>
  </si>
  <si>
    <t>FM-615</t>
  </si>
  <si>
    <t>checkEndpoint Method not available in OXLogon service</t>
  </si>
  <si>
    <t>Construction, test and deployment</t>
  </si>
  <si>
    <t>analyis</t>
  </si>
  <si>
    <t>Checking scan problems.</t>
  </si>
  <si>
    <t>XMedia.FOR.exe.config</t>
  </si>
  <si>
    <t>FM-262</t>
  </si>
  <si>
    <t>Thumbnails - Thumbnail not refreshed when media has just been added</t>
  </si>
  <si>
    <t>Construction, deployment and tests</t>
  </si>
  <si>
    <t>POAG-3151</t>
  </si>
  <si>
    <t>Maske WSA Feld durch</t>
  </si>
  <si>
    <t>Set durch as readonly. But when Vernichtet has value, durch is no longer readonly but IsMustField.</t>
  </si>
  <si>
    <t>POAG-3077</t>
  </si>
  <si>
    <t>Zone 6 bei Angebot nicht korrekt</t>
  </si>
  <si>
    <t>Add the method SetChartData()</t>
  </si>
  <si>
    <t>POAG-3278</t>
  </si>
  <si>
    <t>Shortcuts and Styles bei Einvernahmen</t>
  </si>
  <si>
    <t>Update shortcuts- Add shortcut for StQuestion, Ctrl+Q.- Comment out shortcut Tnswer1.- Update Tnswer1 to Tnswer and Tnswer2 to Tnswer3.</t>
  </si>
  <si>
    <t>POAG-3150</t>
  </si>
  <si>
    <t>Maske Daktyloskopie Feld Verfalldatum</t>
  </si>
  <si>
    <t>Set Verfalldatum as readonly</t>
  </si>
  <si>
    <t>Reopening analysis and support.</t>
  </si>
  <si>
    <t>Set Verfalldatum as ReadOnly</t>
  </si>
  <si>
    <t>POAG-2873</t>
  </si>
  <si>
    <t>Crash in georeferencing / Rapport / building Block Ort/Zeit</t>
  </si>
  <si>
    <t>mike</t>
  </si>
  <si>
    <t>VIN-1199</t>
  </si>
  <si>
    <t>Search date from/to</t>
  </si>
  <si>
    <t>investigating the bug, looking at logs, searching the request with the error. Solving error and deploying in dev-tasx</t>
  </si>
  <si>
    <t>merging and deploying on opuss</t>
  </si>
  <si>
    <t xml:space="preserve">analysing, bug in dozer converter, fixing. </t>
  </si>
  <si>
    <t>Checking possible solution.</t>
  </si>
  <si>
    <t>war File zum Installieren bereitstellen</t>
  </si>
  <si>
    <t>Changing test</t>
  </si>
  <si>
    <t>FM-221</t>
  </si>
  <si>
    <t xml:space="preserve">OX5Accounting is missing in XMedia solution </t>
  </si>
  <si>
    <t>OX5Accounting project has been added into XMedia solution</t>
  </si>
  <si>
    <t>FM-136</t>
  </si>
  <si>
    <t>Fields Delikt doesnt work</t>
  </si>
  <si>
    <t>POAG-2886</t>
  </si>
  <si>
    <t>The Codegroup Art der Anstellung (3506) does not have elements</t>
  </si>
  <si>
    <t>add new codegroups</t>
  </si>
  <si>
    <t>Research. A similar pdf (same properties) and bigger size +100kb runs properly. Imports.FPDF_RenderPageBitmap() takes too long.</t>
  </si>
  <si>
    <t>POAG-2871</t>
  </si>
  <si>
    <t>Exception when the verification has been launched.</t>
  </si>
  <si>
    <t>FM-244</t>
  </si>
  <si>
    <t>FOR-Info - Styles break down when on small screen sizes</t>
  </si>
  <si>
    <t>finishedWork mapping</t>
  </si>
  <si>
    <t>Test changes</t>
  </si>
  <si>
    <t>working hours of temporary employees should be readonly</t>
  </si>
  <si>
    <t>FM-197</t>
  </si>
  <si>
    <t xml:space="preserve">Adding Open environment in deployment folder </t>
  </si>
  <si>
    <t>VIN-1206</t>
  </si>
  <si>
    <t>Ttus Archiv: the PDF should be displayed</t>
  </si>
  <si>
    <t>FM-198</t>
  </si>
  <si>
    <t>X64 folder dont appears in the deployment folder</t>
  </si>
  <si>
    <t>FoldersToDelete.txt</t>
  </si>
  <si>
    <t>Skript erstellen + Gespräch mit Marcus</t>
  </si>
  <si>
    <t>Gespräch mit Valentin Files aus Integration abholen + Fehlersuche</t>
  </si>
  <si>
    <t>POAG-3036</t>
  </si>
  <si>
    <t xml:space="preserve">Freitext Felder zu Marke / Modell und Typ </t>
  </si>
  <si>
    <t>reorder the fields.</t>
  </si>
  <si>
    <t>Set default value</t>
  </si>
  <si>
    <t>FM-276</t>
  </si>
  <si>
    <t>FOR Info - Filename missing when exporting file content</t>
  </si>
  <si>
    <t>Added HandleExceptions in DeleteCommandExecute method.</t>
  </si>
  <si>
    <t>FM-374</t>
  </si>
  <si>
    <t>Changing visibility to CreateDefaultBlockInTnces method of RapportierungXMediaSection to Protected</t>
  </si>
  <si>
    <t>RapportierungXMediaSection.cs</t>
  </si>
  <si>
    <t>Learning about followup reports</t>
  </si>
  <si>
    <t>POAG-3146</t>
  </si>
  <si>
    <t>Maske ED-Erfassung - Zust. Tatasanwaltschaft</t>
  </si>
  <si>
    <t>set the ExactMatch = true, in the VM</t>
  </si>
  <si>
    <t xml:space="preserve">Inserting icons in all sizes directories and then replacing icons </t>
  </si>
  <si>
    <t>POAG-3218</t>
  </si>
  <si>
    <t>New OpentextA4h_10pt.docx</t>
  </si>
  <si>
    <t>Updated OpentextA4h_10pt.docx</t>
  </si>
  <si>
    <t>SetChartData method has been overridden in m2_m2MainworxVM class and RefreshSectionText method is called from this.</t>
  </si>
  <si>
    <t>Developing to remove dialog for manage files that already exist.</t>
  </si>
  <si>
    <t>VIN-1205</t>
  </si>
  <si>
    <t>Measurement: different adjustments</t>
  </si>
  <si>
    <t>developing and deploying on dev-tasx</t>
  </si>
  <si>
    <t>POAG-3040</t>
  </si>
  <si>
    <t>Falsche Werte bei Codegruppe bei Personenstatus</t>
  </si>
  <si>
    <t>Deleted 4320 and Inserted again with new values.</t>
  </si>
  <si>
    <t>FM-278</t>
  </si>
  <si>
    <t>Add Media - Metadata is not being saved</t>
  </si>
  <si>
    <t>Construction, deployment and test</t>
  </si>
  <si>
    <t>Analyzing</t>
  </si>
  <si>
    <t>Analyze traces</t>
  </si>
  <si>
    <t>Work on hotfix branch</t>
  </si>
  <si>
    <t>Check logs and generate new test versions.</t>
  </si>
  <si>
    <t>progress</t>
  </si>
  <si>
    <t>EXEXSS-585</t>
  </si>
  <si>
    <t>enexss-585</t>
  </si>
  <si>
    <t>Check information in the database</t>
  </si>
  <si>
    <t>Create branch to merge RIALTO changes to an updated version of enexs trunk</t>
  </si>
  <si>
    <t>ENEXSS-627</t>
  </si>
  <si>
    <t>FL-SIS: Links in hits do not open</t>
  </si>
  <si>
    <t>Hotfix merged to branch</t>
  </si>
  <si>
    <t>Clone the missing fields.</t>
  </si>
  <si>
    <t>Mapping fixed</t>
  </si>
  <si>
    <t>ERJOS</t>
  </si>
  <si>
    <t>ERJOS-3</t>
  </si>
  <si>
    <t>Darstellungsfehler ERJOS</t>
  </si>
  <si>
    <t>1.9.0.0</t>
  </si>
  <si>
    <t>change the WdSaveFormat to wdFormatXMLDocument.Correct the display of Meldung fieds.</t>
  </si>
  <si>
    <t>patrick</t>
  </si>
  <si>
    <t>ERJOS-16</t>
  </si>
  <si>
    <t>Administration Auftrag</t>
  </si>
  <si>
    <t>Set xpCFTatortDetail.Clear() when xpCFStandort is changed.</t>
  </si>
  <si>
    <t>ERJOS-15</t>
  </si>
  <si>
    <t>Save field Erstmeldung</t>
  </si>
  <si>
    <t>Trying to understad the problem.</t>
  </si>
  <si>
    <t>FIBU</t>
  </si>
  <si>
    <t>FIBU-29</t>
  </si>
  <si>
    <t>Microservice, Delete Partner</t>
  </si>
  <si>
    <t>Acconting Module</t>
  </si>
  <si>
    <t>dani.fricker</t>
  </si>
  <si>
    <t>FIBU-28</t>
  </si>
  <si>
    <t>Microservice, Update Partner</t>
  </si>
  <si>
    <t>FIBU-87</t>
  </si>
  <si>
    <t>ELBA PDF report</t>
  </si>
  <si>
    <t>Support of how to use oxGeneric library to save atAttachments through oxGeneric</t>
  </si>
  <si>
    <t>Research and tests.</t>
  </si>
  <si>
    <t>FIBU-51</t>
  </si>
  <si>
    <t>When searching for an AccountingEvent or MasterDataEvent by model and method can include the odooconnectionparameters on a search</t>
  </si>
  <si>
    <t>FIBU-83</t>
  </si>
  <si>
    <t>Initialization of Name/Adress</t>
  </si>
  <si>
    <t>Dev, test (rev. 48911) and some related issues</t>
  </si>
  <si>
    <t>FIBU-26</t>
  </si>
  <si>
    <t>Getting JT user from session</t>
  </si>
  <si>
    <t>FIBU-57</t>
  </si>
  <si>
    <t>Microservice, Create Invoice</t>
  </si>
  <si>
    <t>FIBU-58</t>
  </si>
  <si>
    <t>Microservice, Create Invoice Line</t>
  </si>
  <si>
    <t>POAG-2625</t>
  </si>
  <si>
    <t>Doppelklick in Übersicht Mistra Exporte</t>
  </si>
  <si>
    <t>removed preview on mistral results</t>
  </si>
  <si>
    <t>New WSDL adaptation</t>
  </si>
  <si>
    <t>POAG-2479</t>
  </si>
  <si>
    <t>Karte falsche Ausgabe in Word</t>
  </si>
  <si>
    <t>scaling adapted</t>
  </si>
  <si>
    <t>discuss with Pilar about option to save PDF on DMS</t>
  </si>
  <si>
    <t>support to generate proxy from wsdl</t>
  </si>
  <si>
    <t>FIBU-27</t>
  </si>
  <si>
    <t>Microservice, Create Partner</t>
  </si>
  <si>
    <t>FM-429</t>
  </si>
  <si>
    <t>Errors on the GeschäftsTtus</t>
  </si>
  <si>
    <t>Replicating the error with David.</t>
  </si>
  <si>
    <t>POAG-3056</t>
  </si>
  <si>
    <t>Codegruppe 1148 funktioniert nicht</t>
  </si>
  <si>
    <t>Trying to solve the problem.Ended up using the Admin tool.</t>
  </si>
  <si>
    <t>POAG-2783</t>
  </si>
  <si>
    <t>Problem with coordinates</t>
  </si>
  <si>
    <t>Find the problem.Request format is wrong.</t>
  </si>
  <si>
    <t>POAG-3067</t>
  </si>
  <si>
    <t>Personendossier Suche Error</t>
  </si>
  <si>
    <t>Dev, test (46482)</t>
  </si>
  <si>
    <t>Check error</t>
  </si>
  <si>
    <t>Checking how works oxGEneric to mma</t>
  </si>
  <si>
    <t>Investigating Message Boxes and implementing</t>
  </si>
  <si>
    <t>FM-535</t>
  </si>
  <si>
    <t>Repeated search does not work</t>
  </si>
  <si>
    <t>Testing. Cant reproduce it.</t>
  </si>
  <si>
    <t>FM-549</t>
  </si>
  <si>
    <t>Home Searches - Review permissions for users not Administrator</t>
  </si>
  <si>
    <t>FM-432</t>
  </si>
  <si>
    <t>Preview in the Ausweis search should be read only</t>
  </si>
  <si>
    <t>The fields of ausweis mask has been set Read-Only depending on a new parameter in constructor.</t>
  </si>
  <si>
    <t>0.300000</t>
  </si>
  <si>
    <t>Remove unecessary paragraph.Correct tab space of Annerkennung</t>
  </si>
  <si>
    <t>Development and test</t>
  </si>
  <si>
    <t>FM-316</t>
  </si>
  <si>
    <t>Add Media - Repeated file name media</t>
  </si>
  <si>
    <t>POAG-3240</t>
  </si>
  <si>
    <t>Import Tool Einvernahmen: Not adding StHiddenKonf and some StHidden.</t>
  </si>
  <si>
    <t>Analise and fix errors.</t>
  </si>
  <si>
    <t>POAG-3233</t>
  </si>
  <si>
    <t>Improvement of Allgemeine Suche</t>
  </si>
  <si>
    <t>Supporting Valentin in analysis an testing.</t>
  </si>
  <si>
    <t>A new boolean property DocumentOverviewPage_EnableDocumentProcessingWizard has been added in TticConfigurationsWorx to show/hide Versandpacket button in overview page (true by default).</t>
  </si>
  <si>
    <t>FM-439</t>
  </si>
  <si>
    <t>OX Generic - Error quering XUSER table</t>
  </si>
  <si>
    <t>Import not working correctly with the new excel.Cause: Excel was to big, had empty lines.-Updated OpentextA410pt.docx.-Add error message-Add OutOfMemoryException</t>
  </si>
  <si>
    <t>POAG-2779</t>
  </si>
  <si>
    <t>Functions zu- and ausschneiden are bugy</t>
  </si>
  <si>
    <t>Fixing bug and testing</t>
  </si>
  <si>
    <t>POAG-2798</t>
  </si>
  <si>
    <t>Labels Level 1 &amp; 2 falsch</t>
  </si>
  <si>
    <t>Update mask lables</t>
  </si>
  <si>
    <t>Working on implementation and tests</t>
  </si>
  <si>
    <t>FM-408</t>
  </si>
  <si>
    <t>Error to search in the Foto-Datum field</t>
  </si>
  <si>
    <t>The fields have been deleted from the  masks</t>
  </si>
  <si>
    <t>Changed worXXMediaModule class in order to load type element using Load method instead of LoadTypeElement method.</t>
  </si>
  <si>
    <t>FM-551</t>
  </si>
  <si>
    <t>Code Group sort order is wrong for Befund(4354), Auftraggeber(1105) and Dokument(1101)</t>
  </si>
  <si>
    <t>FM-111</t>
  </si>
  <si>
    <t>Admin client crash when open the Schriftgut Administration menu section</t>
  </si>
  <si>
    <t>searching the issue. After creating a new version on test from the last revision, everything seems to be working fine. Can it be the problem a missing revision on the release?</t>
  </si>
  <si>
    <t>POAG-3219</t>
  </si>
  <si>
    <t>Building Block Ende Einvernahme Layout</t>
  </si>
  <si>
    <t>Update the print display in word</t>
  </si>
  <si>
    <t>FM-258</t>
  </si>
  <si>
    <t>Geschaeft Media: Two media files selected</t>
  </si>
  <si>
    <t>Checking the problems.</t>
  </si>
  <si>
    <t>Call with Matteo to inform me of the cause of the reopening.</t>
  </si>
  <si>
    <t>development changing codesMeta.xml</t>
  </si>
  <si>
    <t>POAG-3034</t>
  </si>
  <si>
    <t>Maske Personenbeschreibung UT Label fehlt</t>
  </si>
  <si>
    <t>Add GER label text</t>
  </si>
  <si>
    <t>POAG-2888</t>
  </si>
  <si>
    <t>Schnellsuche vs Memory Auslastung</t>
  </si>
  <si>
    <t>Fixed the error message problem.</t>
  </si>
  <si>
    <t>FM-125</t>
  </si>
  <si>
    <t>The documents are always loaded into the main directory</t>
  </si>
  <si>
    <t>WorXMain2Repository.csWorXXMediaDirectoryPage.csWorXXMediaOverviewPage.csWorXXMediaThumbnailsPage.csM2_MainworxXLXMediaMask.csWorXXMediaMain2Repository.cs</t>
  </si>
  <si>
    <t>Development, deployment and testing.</t>
  </si>
  <si>
    <t>FM-119</t>
  </si>
  <si>
    <t>A FOR-Media user cannot have access to FOR-Ausweise Geschäfts and viceversa</t>
  </si>
  <si>
    <t xml:space="preserve">Checking rights </t>
  </si>
  <si>
    <t>Overridden NavigateTo methods</t>
  </si>
  <si>
    <t>Change codeMeta.xml.</t>
  </si>
  <si>
    <t>BadgePage has been modified. Now, Zone3 content is loaded from Au_AusweisWorXXMediaMask constructor and check if Main2 is closed.</t>
  </si>
  <si>
    <t>POAG-3042</t>
  </si>
  <si>
    <t>Keine Tooltips</t>
  </si>
  <si>
    <t>Add missing ToolTipProperty</t>
  </si>
  <si>
    <t>DrawingImageFunctionData.cs</t>
  </si>
  <si>
    <t>ZoomableClippableWithDrawingCanvas.cs</t>
  </si>
  <si>
    <t>Talking to Valentin. Checking LOGs and code.</t>
  </si>
  <si>
    <t>WorXXMediaDirectoryPage.csWorXXMediaDirectoryHelper.cs</t>
  </si>
  <si>
    <t>FM-311</t>
  </si>
  <si>
    <t xml:space="preserve">MMA: Review linked modules </t>
  </si>
  <si>
    <t>Construction, Deployment and Tests</t>
  </si>
  <si>
    <t>POAG-3141</t>
  </si>
  <si>
    <t>Zone 2 Vergleichsmaterial</t>
  </si>
  <si>
    <t>Resolved by loading the subelements in the page.</t>
  </si>
  <si>
    <t>Try to solve the problem (cont.)</t>
  </si>
  <si>
    <t>POAG-2532</t>
  </si>
  <si>
    <t>Fehler im Sonderdruck Kostenrapport</t>
  </si>
  <si>
    <t>Removed the    char from the number: e.g: 100.000 =&gt; 100000.</t>
  </si>
  <si>
    <t>Try to solve the problem</t>
  </si>
  <si>
    <t>FM-107</t>
  </si>
  <si>
    <t>GIF files are not generating thumbnail when theyre uploaded to the MMA</t>
  </si>
  <si>
    <t>POAG-3232</t>
  </si>
  <si>
    <t>Improvement of KKS Triage Zuteilung</t>
  </si>
  <si>
    <t>Analysis and management.</t>
  </si>
  <si>
    <t>Change the property IsMussField for the fileds asked.</t>
  </si>
  <si>
    <t>POAG-3159</t>
  </si>
  <si>
    <t>Maske WSA/DANN/Dakty.. Feld Auswertung</t>
  </si>
  <si>
    <t>Add a bool prop Ws_Wsadna_Result in Wspc_PcnVM.having some issues because of the mask.</t>
  </si>
  <si>
    <t>POAG-2801</t>
  </si>
  <si>
    <t>Authentitäztsvermerk noch nicht korrekt</t>
  </si>
  <si>
    <t>Try to understan the problem.</t>
  </si>
  <si>
    <t>POAG-2876</t>
  </si>
  <si>
    <t>Codegruppe - Status bei Landesverweisung</t>
  </si>
  <si>
    <t>POAG-2781</t>
  </si>
  <si>
    <t>Wrong value in ScanDeviceIdentifier</t>
  </si>
  <si>
    <t>changing the default scanner.</t>
  </si>
  <si>
    <t>Update word doc and test it</t>
  </si>
  <si>
    <t>POAG-2895</t>
  </si>
  <si>
    <t>Zone 4 bei Beteiligte</t>
  </si>
  <si>
    <t>POAG-2900</t>
  </si>
  <si>
    <t>Adressart fehlt</t>
  </si>
  <si>
    <t>POAG-2897</t>
  </si>
  <si>
    <t>Workflow Status auf Abschliessen setzen (worX)</t>
  </si>
  <si>
    <t>POAG-2701</t>
  </si>
  <si>
    <t>Werte bei Atemalkoholprobe</t>
  </si>
  <si>
    <t>Finding and trying to solve the problem.</t>
  </si>
  <si>
    <t>changing sort order of media files</t>
  </si>
  <si>
    <t>Working on issue POAG-3136</t>
  </si>
  <si>
    <t>POAG-2739</t>
  </si>
  <si>
    <t>BuildingBlock Beschuldigt missing fields</t>
  </si>
  <si>
    <t>Changed the RowSpan from 2 to 4.</t>
  </si>
  <si>
    <t>add new paragraphInfo styles StHiddenL and StHiddenKonf2. Rename StQuestions to StQuestion.run tests</t>
  </si>
  <si>
    <t>FM-566</t>
  </si>
  <si>
    <t>The new grids are introduced into the old grids in the Kontaktabzug repport when is used only 1 image</t>
  </si>
  <si>
    <t>MedienDateiXMediaBbInTnce.cs</t>
  </si>
  <si>
    <t>FM-565</t>
  </si>
  <si>
    <t>FOR Info - Searches not loaded in test-zh-for (CORS problem)</t>
  </si>
  <si>
    <t>POAG-2696</t>
  </si>
  <si>
    <t>Schlussbericht Feld Privatklage</t>
  </si>
  <si>
    <t>Removed Privatklage from the mask</t>
  </si>
  <si>
    <t>POAG-2703</t>
  </si>
  <si>
    <t>Sonderdruck Verlust Kontrollschild</t>
  </si>
  <si>
    <t>name and street are printed correctly.</t>
  </si>
  <si>
    <t>POAG-2702</t>
  </si>
  <si>
    <t>Ausgabe Werte bei Atemalkoholprobe</t>
  </si>
  <si>
    <t>No longer printing the info text, and the Mundspülng and Gerät fieds.</t>
  </si>
  <si>
    <t>Client tests</t>
  </si>
  <si>
    <t>implementation and tests finished</t>
  </si>
  <si>
    <t>0.150000</t>
  </si>
  <si>
    <t>Merge and tests</t>
  </si>
  <si>
    <t>Debugging, loading issues</t>
  </si>
  <si>
    <t>ScanXMediaWizard.cs</t>
  </si>
  <si>
    <t>POAG-3202</t>
  </si>
  <si>
    <t>Fehler beim Trt vom Aktenpaket</t>
  </si>
  <si>
    <t>Trying reproduce the error, but the Aktenpaken wizard is not ok.</t>
  </si>
  <si>
    <t>Researching about the problem and adding settings_backofficeCommon_global.xml file in XMedia.ForAdmin project</t>
  </si>
  <si>
    <t>POAG-3161</t>
  </si>
  <si>
    <t>Maske WSA/DNA/Dakty.. Feld Ergebnis (sherloX)</t>
  </si>
  <si>
    <t>Run basic tests</t>
  </si>
  <si>
    <t>Trying to find the problem.The Logo can not be found .</t>
  </si>
  <si>
    <t>Fix printing label into word</t>
  </si>
  <si>
    <t>POAG-3274</t>
  </si>
  <si>
    <t>Wrong mask @Personenbeschreibung UT</t>
  </si>
  <si>
    <t>- Register Pd_PersondescriptionXLMask instead of Pd_SignalementEDErfassungXLMask.- For DetecttreatmentPage, fixed Tap wiith Pd_SignalementEDErfassungXLMask.</t>
  </si>
  <si>
    <t>Merging and supporting Sergio</t>
  </si>
  <si>
    <t>POAG-3094</t>
  </si>
  <si>
    <t>Codegruppe 5046 doppelte Werte</t>
  </si>
  <si>
    <t>Changed codesMeta.xml as suggested</t>
  </si>
  <si>
    <t>POAG-2902</t>
  </si>
  <si>
    <t>Codegruppe 1800 fehlt</t>
  </si>
  <si>
    <t>Trying to solve the problem.add IsHyperLink prop to the memory controler</t>
  </si>
  <si>
    <t>POAG-3276</t>
  </si>
  <si>
    <t>Ctrl+1 &amp; 2 funktinieren nicht korrekt</t>
  </si>
  <si>
    <t>0.833333</t>
  </si>
  <si>
    <t>FM-161</t>
  </si>
  <si>
    <t>searchLogs on Admin client not working</t>
  </si>
  <si>
    <t>POAG-3163</t>
  </si>
  <si>
    <t>Maske Schuhe Feld Überprüfung</t>
  </si>
  <si>
    <t>POAG-3138</t>
  </si>
  <si>
    <t>Try to solve the problem.</t>
  </si>
  <si>
    <t>FM-168</t>
  </si>
  <si>
    <t>Administration: Error in Search Module</t>
  </si>
  <si>
    <t>POAG-3153</t>
  </si>
  <si>
    <t>Maske Betäbungsmittel Feld Auswertung</t>
  </si>
  <si>
    <t>FM-515</t>
  </si>
  <si>
    <t>In other projects that uses ZoomableClippableImage.cs has some visual problems.</t>
  </si>
  <si>
    <t>Solved. make a snapshot of the value.</t>
  </si>
  <si>
    <t>POAG-2982</t>
  </si>
  <si>
    <t>New zone 1 item KT Zusatzdaten</t>
  </si>
  <si>
    <t>Implementation (commit: 45992)</t>
  </si>
  <si>
    <t>Run basic test</t>
  </si>
  <si>
    <t>Changed loggingWebService endpoint and Added the properly namespace for KAPO_ZH in AuthenticationInjectionBehavior class</t>
  </si>
  <si>
    <t>POAG-2894</t>
  </si>
  <si>
    <t>Moushover fehlt</t>
  </si>
  <si>
    <t>Add Tooltip for E-mail, Telefon and Url.</t>
  </si>
  <si>
    <t>Add missing LogoKapo.png.</t>
  </si>
  <si>
    <t>Fixed bug checking if AllElements collections is null in Communications and Asservats</t>
  </si>
  <si>
    <t>POAG-3059</t>
  </si>
  <si>
    <t>Funktion Daten aus CSV laden entfernen</t>
  </si>
  <si>
    <t>Remove the btn when CustomerCode.KAPO_AG</t>
  </si>
  <si>
    <t>POAG-3032</t>
  </si>
  <si>
    <t>Label auf dem Subdatenobjekt (beim Herz) nicht vorhanden und nicht übersetzt</t>
  </si>
  <si>
    <t>Add Tooltip text</t>
  </si>
  <si>
    <t xml:space="preserve">Development, deployment, testing and management. </t>
  </si>
  <si>
    <t>POAG-3062</t>
  </si>
  <si>
    <t>Wrong zone 4 for Aliase</t>
  </si>
  <si>
    <t>Add SetChartData() into the Or_OrganizationPOVM.</t>
  </si>
  <si>
    <t>Format the topbar text.</t>
  </si>
  <si>
    <t>Implementation, discussions</t>
  </si>
  <si>
    <t>Analysis, dev, skype calls</t>
  </si>
  <si>
    <t>Development: the AddNewDirectoryAndSaveIt method has been overridden in WorXXMediaDirectoryManager class</t>
  </si>
  <si>
    <t>The entry DATABASE_TYPE value=MSSQL should be enabled in App.config</t>
  </si>
  <si>
    <t>POAG-3097</t>
  </si>
  <si>
    <t>Suche Triage</t>
  </si>
  <si>
    <t>Analysis, debugging,  discussions (server-team) and testing.</t>
  </si>
  <si>
    <t>FM-80</t>
  </si>
  <si>
    <t>Missing translations</t>
  </si>
  <si>
    <t>Reviw of missing translations on worx excelOB_OF_AUTHENTICITY_CDM2_DELETION_PERIOD_DATEOB_OF_BIRTH_DATE</t>
  </si>
  <si>
    <t>Replaced method of copy for Communications. CopyFromAnotherManager method doesnt work fine because doesnt copy the Number_Num field.Now, we use CopyCommunication method from At_AttachmentXMediaVM</t>
  </si>
  <si>
    <t>POAG-2847</t>
  </si>
  <si>
    <t>Fehler auf DB</t>
  </si>
  <si>
    <t xml:space="preserve">In Timeofcrime field the property BindTime has been set. </t>
  </si>
  <si>
    <t>POAG-3253</t>
  </si>
  <si>
    <t>Sonderzeichen in Codegruppe 1003</t>
  </si>
  <si>
    <t>Analysis and looking into an error with search. Solving error</t>
  </si>
  <si>
    <t>VATRO-2113</t>
  </si>
  <si>
    <t>ERRORS in the GRIDS Hitlist SEARCH --&gt; EMA searches</t>
  </si>
  <si>
    <t>Developing points 0 and 1.</t>
  </si>
  <si>
    <t>JUSTVI-442</t>
  </si>
  <si>
    <t>Error in SEARCH_WORX_ORGANIZATION</t>
  </si>
  <si>
    <t>Investigate: puntual database lock</t>
  </si>
  <si>
    <t>Pro Person 1 Treffer and Pro Stammperson 1 Treffer hitlist are now showing results when a person doesn´t have any address</t>
  </si>
  <si>
    <t>Review</t>
  </si>
  <si>
    <t>JUSTIT-1323</t>
  </si>
  <si>
    <t>On a testenvironment we have a Geschäft there the Aktenpaket functions are not working (only in this Geschäft)</t>
  </si>
  <si>
    <t>Reproducing problem, implementing, testing</t>
  </si>
  <si>
    <t>analyzed and fixed the files from michu</t>
  </si>
  <si>
    <t>JUSTIT-1311</t>
  </si>
  <si>
    <t>Error when publishing Workflows</t>
  </si>
  <si>
    <t>JUSTIT-1332</t>
  </si>
  <si>
    <t>Tomcat has to be restarted to fix database connection issues</t>
  </si>
  <si>
    <t>Investigate the error of the data source when starting the tomcat.Approach the jndi datasource configuration other way, as only 1 application uses it</t>
  </si>
  <si>
    <t>JUSTIT-1337</t>
  </si>
  <si>
    <t>Error after deleting entity with SubElements Wrong number of deleted rows</t>
  </si>
  <si>
    <t>Investigate, changing jndi datasource strategy, revise ox5 cleaning database resources. Comments</t>
  </si>
  <si>
    <t>MMO-433</t>
  </si>
  <si>
    <t>Create new message, choose IP-MAIL, we get Binding Error</t>
  </si>
  <si>
    <t>Testing, debugging</t>
  </si>
  <si>
    <t>JUSTVI-464</t>
  </si>
  <si>
    <t>Minimizing Zone (DoubleClick on header) causes layout errors</t>
  </si>
  <si>
    <t>MMO-700</t>
  </si>
  <si>
    <t>Update behavior of Linked messages page</t>
  </si>
  <si>
    <t>analysing the query, developing</t>
  </si>
  <si>
    <t>MMO-693</t>
  </si>
  <si>
    <t>linking messages (popup &amp; grid)</t>
  </si>
  <si>
    <t>FullActivityControl.csValidationPageLogic.csPosteingangPage.cs</t>
  </si>
  <si>
    <t>JUSTIT-964</t>
  </si>
  <si>
    <t>Favourite search fixing</t>
  </si>
  <si>
    <t>Restoring db, scripts and model</t>
  </si>
  <si>
    <t>developing and deploying on dev-ag-VI</t>
  </si>
  <si>
    <t>MMO-694</t>
  </si>
  <si>
    <t>Delete created message with status Draft</t>
  </si>
  <si>
    <t>testing. I wasnt able to reproduce the error.</t>
  </si>
  <si>
    <t>JUSTIT-802</t>
  </si>
  <si>
    <t>Schriftgut &gt; Template Selection</t>
  </si>
  <si>
    <t>Working.</t>
  </si>
  <si>
    <t>MMO-666</t>
  </si>
  <si>
    <t>10.1 It is no more possible to create Fall Link for all messages and also for CLEMONA Import</t>
  </si>
  <si>
    <t>MMO-674</t>
  </si>
  <si>
    <t>Search Autoprocess - The Sorting field is missing</t>
  </si>
  <si>
    <t>MMO-687</t>
  </si>
  <si>
    <t>CAKE Build fails due to COM component</t>
  </si>
  <si>
    <t>analysed why the build in CAKE is failing</t>
  </si>
  <si>
    <t>Unit tests</t>
  </si>
  <si>
    <t>MMO-652</t>
  </si>
  <si>
    <t>Error message in INTEGRATION weblogic.common.resourcepool..while saving a message / Missing E-Mails</t>
  </si>
  <si>
    <t>Change the approach of saving alerList and alert notices. One by one in little transactions</t>
  </si>
  <si>
    <t>MMO-639</t>
  </si>
  <si>
    <t xml:space="preserve">118 Old Home grid (Outgoing message), Absender / Empfänger: Content is wrong in case the message is saved as a draft </t>
  </si>
  <si>
    <t>5.3.3.0 Orma Meldung TRIAGE</t>
  </si>
  <si>
    <t>Developing, Testing</t>
  </si>
  <si>
    <t>MMO-655</t>
  </si>
  <si>
    <t>Search with Multicode Fields - Delete of search parameter can be faulty</t>
  </si>
  <si>
    <t>transform html content does not to exceed page wide. Not use pageSize attribute</t>
  </si>
  <si>
    <t>MMO-612</t>
  </si>
  <si>
    <t>Meldungsverlauf (History) Inhalt (Content) Zuteilungen is wrong when message is assigned automatic</t>
  </si>
  <si>
    <t>MMO-654</t>
  </si>
  <si>
    <t>Mapping data object in diffusions.Only one nationality is mapped</t>
  </si>
  <si>
    <t>MMO-620</t>
  </si>
  <si>
    <t>Not all messages from Xchange platform are saved in ORMA</t>
  </si>
  <si>
    <t>MMO-637</t>
  </si>
  <si>
    <t>When anserwing or forwading a message which has a Fall Link, the conbent of unsere Ref: Must be inserted in Mail body</t>
  </si>
  <si>
    <t>Fix the 2point.</t>
  </si>
  <si>
    <t>MMO-660</t>
  </si>
  <si>
    <t>Error on OX Server after searchDataMulti</t>
  </si>
  <si>
    <t>Bugfix, testing and deployment</t>
  </si>
  <si>
    <t>MMO-662</t>
  </si>
  <si>
    <t>Backoffice orma is unable to deploy on test environment</t>
  </si>
  <si>
    <t>Support and identifying problem</t>
  </si>
  <si>
    <t>SUPPORT LOOKING AT THE XCHANGE/OXGENERIC LOGS from customer site</t>
  </si>
  <si>
    <t>Create an unit test to reproduce the error, when more nationalities are in the xml</t>
  </si>
  <si>
    <t>Debugging, analysing possible solutions.</t>
  </si>
  <si>
    <t>Analysing, debugging</t>
  </si>
  <si>
    <t>JUSTVI-380</t>
  </si>
  <si>
    <t>Accounting address: bug (Debitorenrechnung and Kostenvorschuss)</t>
  </si>
  <si>
    <t>MMO-641</t>
  </si>
  <si>
    <t>168 Preview Windows - Changes if Undocked in full size</t>
  </si>
  <si>
    <t>5.3.2.1 ORMA Meldung TRIAGE</t>
  </si>
  <si>
    <t>MMO-648</t>
  </si>
  <si>
    <t>Messages appear in the Not delivered Folder</t>
  </si>
  <si>
    <t>Analysis, development and deploy on dev.</t>
  </si>
  <si>
    <t>JUSTIT-968</t>
  </si>
  <si>
    <t>Search Activity: There is no hit with undefined Status</t>
  </si>
  <si>
    <t>Change restrictions to support nulls at not satisfying the state</t>
  </si>
  <si>
    <t>JUSTIT-1017</t>
  </si>
  <si>
    <t>Failure on Natürliche Person &gt; Hinweise</t>
  </si>
  <si>
    <t>Solving</t>
  </si>
  <si>
    <t>MMO-628</t>
  </si>
  <si>
    <t>hyphenation is missing in the created PDF for the Document View</t>
  </si>
  <si>
    <t>Development, unit tests</t>
  </si>
  <si>
    <t>JUSTIT-906</t>
  </si>
  <si>
    <t>Check pdf format.</t>
  </si>
  <si>
    <t>changing the leadtools parameters to improve the pdf. By changing the size of the pdf to the correct one, it reduces the pdf size but the resolution is worse as well.</t>
  </si>
  <si>
    <t>JUSTIT-1022</t>
  </si>
  <si>
    <t>Saved images</t>
  </si>
  <si>
    <t>JUSTIT-857</t>
  </si>
  <si>
    <t>Bugs Step QK</t>
  </si>
  <si>
    <t>Changing the default loaded page of the pdf to the first page. Allowing to set correctly the default zoom.</t>
  </si>
  <si>
    <t>JUSTIT-881</t>
  </si>
  <si>
    <t>Adjust MFP importer (Filedmapping)</t>
  </si>
  <si>
    <t>Implement task</t>
  </si>
  <si>
    <t>Trying to understand the problem.We check at OnLoad if there is a FallLink value, if so, this on has to be loaded.</t>
  </si>
  <si>
    <t>MMO-585</t>
  </si>
  <si>
    <t>Problem in the Mail Body while changing the field Dringlichkeit</t>
  </si>
  <si>
    <t>JUSTIT-1006</t>
  </si>
  <si>
    <t>Correction for the Function Status Zurücksetzen auf in Bearbeitung</t>
  </si>
  <si>
    <t>Resect fields Completion and Completionuser</t>
  </si>
  <si>
    <t>MMO-613</t>
  </si>
  <si>
    <t>Notices: Cant match countries from field Organisation to field Land</t>
  </si>
  <si>
    <t>Fix country mapping when lower/uperCase does not macth with CodeNormal table</t>
  </si>
  <si>
    <t>MMO-623</t>
  </si>
  <si>
    <t>From Notices which have no names unknown should be filled in field name</t>
  </si>
  <si>
    <t>Unknown when no name</t>
  </si>
  <si>
    <t>increase time to wait for a response to 30 min</t>
  </si>
  <si>
    <t>create a custom display text for assignment</t>
  </si>
  <si>
    <t>MMO-622</t>
  </si>
  <si>
    <t>Notices: Meldungsverlauf - to many data displayed in Notice</t>
  </si>
  <si>
    <t>look for the xchange errors and connect them with oxGeneric errors</t>
  </si>
  <si>
    <t>modifying displayText for AsAssigmente entities</t>
  </si>
  <si>
    <t>MMO-576</t>
  </si>
  <si>
    <t>261, 10.1 FRE, ITA: Translation</t>
  </si>
  <si>
    <t>Get new translations.Add new Translations.Add new file for OK5Plus</t>
  </si>
  <si>
    <t>Analyzing bug, dev (rev. 49718)</t>
  </si>
  <si>
    <t>JUSTIT-960</t>
  </si>
  <si>
    <t>Show correctly the text in CCNavigationTreeCustom</t>
  </si>
  <si>
    <t>MMO-589</t>
  </si>
  <si>
    <t>231 Create new message (which is associated with the open message)</t>
  </si>
  <si>
    <t>MMO-584</t>
  </si>
  <si>
    <t>There should be no entry in field Versandstatus (Shipping state for manual (localy stored)  messages</t>
  </si>
  <si>
    <t>MMO-611</t>
  </si>
  <si>
    <t>eneXs Verification in old ORMA: Short Detail takes a long time and full detail shows error</t>
  </si>
  <si>
    <t>MMO-592</t>
  </si>
  <si>
    <t>5 Read / unread messages</t>
  </si>
  <si>
    <t>MMO-609</t>
  </si>
  <si>
    <t>175 Addressbook: The languages are not visible in the address mask</t>
  </si>
  <si>
    <t>Analyisis</t>
  </si>
  <si>
    <t>MMO-596</t>
  </si>
  <si>
    <t>The mail content should not be sent as attachment from ORMA to Mail Server</t>
  </si>
  <si>
    <t>Look if this a client error.find the message in the exchange_platform_notebox3a9c2bab-d4fa-4fcb-8b6e-6afdbc3f9e91</t>
  </si>
  <si>
    <t>Working</t>
  </si>
  <si>
    <t>analysing, fixing</t>
  </si>
  <si>
    <t>testing issue. The creation of the clemona message from triage, it is working fine, the shipping_state is null.</t>
  </si>
  <si>
    <t>MMO-582</t>
  </si>
  <si>
    <t>Problem with translation of the mail body in the message and Pop Up for a message</t>
  </si>
  <si>
    <t>Fix ITA translations.</t>
  </si>
  <si>
    <t>JUSTIT-1055</t>
  </si>
  <si>
    <t xml:space="preserve">Suche Favoriten - Dokumente - Opening from hitlist is not correct </t>
  </si>
  <si>
    <t>Suche Favoriten - Dokumente - Opening from hitlist is not correct Add PKs for documents in the output param.</t>
  </si>
  <si>
    <t>Analyzing task, some discussions (Nacho, Bea) related with Orma.</t>
  </si>
  <si>
    <t>MMO-580</t>
  </si>
  <si>
    <t>Performance OX Generic with activated Log tables to slow</t>
  </si>
  <si>
    <t>Add the translation text.now is no longer possible the change the mail header text on the setting conf.</t>
  </si>
  <si>
    <t>MMO-581</t>
  </si>
  <si>
    <t>IP Mail Representation of special characters and sections in Mail Body</t>
  </si>
  <si>
    <t>Fixing showing special characters in response messages</t>
  </si>
  <si>
    <t>MMO-591</t>
  </si>
  <si>
    <t>Open Message 2019M0003550 from ORMA4 is not working</t>
  </si>
  <si>
    <t>MMO-577</t>
  </si>
  <si>
    <t>262 eneXs in F and I: Verification in ORMA not possible --&gt; Error message</t>
  </si>
  <si>
    <t>Updated codes_orma.xml files added for all possible languages. Changes on systems based on our generic search services (WORX_MIKA, ORMA_PLUS): adapting the getAllFacades parsing process knowing that some fields in the response change for different languages.</t>
  </si>
  <si>
    <t>Log issue</t>
  </si>
  <si>
    <t>MMO-586</t>
  </si>
  <si>
    <t>CLEMONA it is not possible to edit CLEMONA Import Error Message</t>
  </si>
  <si>
    <t>Update some translation text.Update the excel translation.</t>
  </si>
  <si>
    <t>JUSTIT-1074</t>
  </si>
  <si>
    <t>Investigating why Activities are not being shown in Validation Module.</t>
  </si>
  <si>
    <t>Investigating. The problem seems to be in the server side.</t>
  </si>
  <si>
    <t>JUSTIT-1067</t>
  </si>
  <si>
    <t xml:space="preserve">poor SQL Performance on view_lod_bo_opentextdoc </t>
  </si>
  <si>
    <t>Analysis of the queries</t>
  </si>
  <si>
    <t>MMO-574</t>
  </si>
  <si>
    <t>Problem with side margin in the Document Preview</t>
  </si>
  <si>
    <t>Analysis, development, deployment on dev and testing.</t>
  </si>
  <si>
    <t>JUSTIT-1072</t>
  </si>
  <si>
    <t xml:space="preserve">Exception while pdf is being generated in customer application </t>
  </si>
  <si>
    <t>looking into the problem.</t>
  </si>
  <si>
    <t>MMO-521</t>
  </si>
  <si>
    <t>10.1  Message can be saved when inserting invalid Fall number</t>
  </si>
  <si>
    <t>Testing, fixing bug fix in clemona import</t>
  </si>
  <si>
    <t>JUSTIT performance. Inspect queries</t>
  </si>
  <si>
    <t>JUSTIT-745</t>
  </si>
  <si>
    <t>InvalidOperationException : PushFrame when closing application</t>
  </si>
  <si>
    <t>Testing and Investigate why the pdf is crested with different page size than the given images sizes. Leadtools service say that they have to investigate about it.</t>
  </si>
  <si>
    <t>The activities will not being shown, from the begging, in the validation module. Testing the search to see the created activities.</t>
  </si>
  <si>
    <t>JUSTIT-867</t>
  </si>
  <si>
    <t>Never open a Schriftgut without the correspondig Geschäft</t>
  </si>
  <si>
    <t>Implementing, skype calls, proxy generation, PDF merge improvements, testing..</t>
  </si>
  <si>
    <t>JUSTIT-932</t>
  </si>
  <si>
    <t>zone2 Selection changes to parent after activity is saved</t>
  </si>
  <si>
    <t>Reproducing, implementing, testing</t>
  </si>
  <si>
    <t>JUSTIT-1076</t>
  </si>
  <si>
    <t xml:space="preserve">Error writing PDF </t>
  </si>
  <si>
    <t>Testing different versions. Checking .dll. The problem was the path for the INT folder.</t>
  </si>
  <si>
    <t>MMO-554</t>
  </si>
  <si>
    <t xml:space="preserve">Several problems with creation of the Dokumentenansicht/ Vorschau </t>
  </si>
  <si>
    <t>Development, testing and deployment.</t>
  </si>
  <si>
    <t>MMO-567</t>
  </si>
  <si>
    <t>188 adressbuch search</t>
  </si>
  <si>
    <t>MMO-569</t>
  </si>
  <si>
    <t>Update content of a Meldung in the fields Referenzand Referenz BJ</t>
  </si>
  <si>
    <t>JUSTIT-1094</t>
  </si>
  <si>
    <t>Aufgabeneingang - duplicate activity</t>
  </si>
  <si>
    <t>Some problem to login as FRE.Updated the script 970_oxlogon_codes_update16.sql.</t>
  </si>
  <si>
    <t>testing with the client.</t>
  </si>
  <si>
    <t>MMO-565</t>
  </si>
  <si>
    <t>126 Search PR5 missing</t>
  </si>
  <si>
    <t>Detecting problem</t>
  </si>
  <si>
    <t>Dev. and testing</t>
  </si>
  <si>
    <t>MMO-792</t>
  </si>
  <si>
    <t>Investigate the cause of M2 memory leaks</t>
  </si>
  <si>
    <t>5.3.2.3 Orma Meldung Triage</t>
  </si>
  <si>
    <t>MMO-769</t>
  </si>
  <si>
    <t>Allgemeine Suche: Meldung statt Rapport gefunden / Message found instead of Report</t>
  </si>
  <si>
    <t>JUSTIT-1090</t>
  </si>
  <si>
    <t>Search Dossier and search Dossier Geschäft</t>
  </si>
  <si>
    <t>Changing the dpi in the images and testing the generated pdf.</t>
  </si>
  <si>
    <t>JUSTIT-1100</t>
  </si>
  <si>
    <t>MIKA Home - Counter in Icons are only updated after restart</t>
  </si>
  <si>
    <t>Developing and testing.</t>
  </si>
  <si>
    <t>JUSTVI-376</t>
  </si>
  <si>
    <t>On Depot and on Kostengutsprache the zone 6 is not correct implemented</t>
  </si>
  <si>
    <t>Analysing and solving error</t>
  </si>
  <si>
    <t>MMO-789</t>
  </si>
  <si>
    <t>Power Point Document cannot be opened from message</t>
  </si>
  <si>
    <t>JUSTIT-1099</t>
  </si>
  <si>
    <t>Search Person</t>
  </si>
  <si>
    <t>JUSTIT-1098</t>
  </si>
  <si>
    <t>Search Objects - Deleted Aufbewahrungsort is found</t>
  </si>
  <si>
    <t>JUSTIT-922</t>
  </si>
  <si>
    <t>Search Dossier / Geschäft and Person. Deleted person appears in hitlist</t>
  </si>
  <si>
    <t>Checking db</t>
  </si>
  <si>
    <t>JUSTIT-1117</t>
  </si>
  <si>
    <t>Bugfixing Bulkoperation in Search Validation</t>
  </si>
  <si>
    <t>InputWrapper_SEARCH_WORX_ACTIVITY_VALIDATION_ADMIN.cs</t>
  </si>
  <si>
    <t>JUSTIT-1097</t>
  </si>
  <si>
    <t>Search Favorite - Some M2 are listed double</t>
  </si>
  <si>
    <t>Fixing bug</t>
  </si>
  <si>
    <t>JUSTIT-1105</t>
  </si>
  <si>
    <t>Bugfixing Aktenpaket</t>
  </si>
  <si>
    <t>Implementing, testing, skype calls, analysing solutions...</t>
  </si>
  <si>
    <t>JUSTIT-959</t>
  </si>
  <si>
    <t>Function black/white</t>
  </si>
  <si>
    <t>MMO-752</t>
  </si>
  <si>
    <t>A new message can not be created with font windows font 150%</t>
  </si>
  <si>
    <t>Trying to reproduce problem</t>
  </si>
  <si>
    <t xml:space="preserve">the input param dtos are able to know if there is some restriction filled. We can switch to a different query in case </t>
  </si>
  <si>
    <t>JUSTIT-1913</t>
  </si>
  <si>
    <t>Eigenschriftgut: Dokument-Zeit wird nicht übernommen</t>
  </si>
  <si>
    <t>Investigating and implementing a new function to convert the image to grayscale.</t>
  </si>
  <si>
    <t>working on the resolution issue. Testing</t>
  </si>
  <si>
    <t>Adjusting the resolution of the images created by the editing commands. Testing</t>
  </si>
  <si>
    <t xml:space="preserve">working on the task and testing. </t>
  </si>
  <si>
    <t>MMO-743</t>
  </si>
  <si>
    <t>Settings of Default Value for Eingang / Ausgang doesnt work properly</t>
  </si>
  <si>
    <t>Implementing, testing, meetings</t>
  </si>
  <si>
    <t>MMO-732</t>
  </si>
  <si>
    <t>Autoprocess: When opening a messgae directly from the Pop Up Autoprocess it is not possible to add an attachment</t>
  </si>
  <si>
    <t>Analysis, calls, research</t>
  </si>
  <si>
    <t>MMO-739</t>
  </si>
  <si>
    <t>The insert user of the messages created by xchange changed to 11000001 and is wrong</t>
  </si>
  <si>
    <t>Investigate, debug, integration tests</t>
  </si>
  <si>
    <t>MMO-738</t>
  </si>
  <si>
    <t>The mails sent from ORMA should not contain mail content as attachment</t>
  </si>
  <si>
    <t>5.3.2.2 ORMA Meldung Triage</t>
  </si>
  <si>
    <t>The mails sent from ORMA should not contain mail content as attachment.</t>
  </si>
  <si>
    <t>JUSTIT-1101</t>
  </si>
  <si>
    <t>Search Person: In some cases the default values in the fields Option  and Alias are empty</t>
  </si>
  <si>
    <t>fields value are load with the default value</t>
  </si>
  <si>
    <t>JUSTIT-1119</t>
  </si>
  <si>
    <t>Mail Import from mails - 2 problems</t>
  </si>
  <si>
    <t>MMO-729</t>
  </si>
  <si>
    <t>Verifikationsverlauf: It is not possible to show all entries if more than one verification was done</t>
  </si>
  <si>
    <t>MMO-730</t>
  </si>
  <si>
    <t>It is not possible to open attachements with a double click in the modul Message</t>
  </si>
  <si>
    <t>MMO-717</t>
  </si>
  <si>
    <t>Structure of forwarded Mail Body get lost</t>
  </si>
  <si>
    <t>Prepare delivery for integration. Conference with Andreas</t>
  </si>
  <si>
    <t>MMO-728</t>
  </si>
  <si>
    <t>Fallnumber is not updated in the message</t>
  </si>
  <si>
    <t>MMO-727</t>
  </si>
  <si>
    <t>Problem with the Falllink field</t>
  </si>
  <si>
    <t>MMO-723</t>
  </si>
  <si>
    <t>Saving request if opening a message and then directly try to answer or forward it in the Message module</t>
  </si>
  <si>
    <t>MMO-722</t>
  </si>
  <si>
    <t xml:space="preserve">After sending a message it is possible to edit the fields of creating user and creating date </t>
  </si>
  <si>
    <t>JUSTIT-1146</t>
  </si>
  <si>
    <t>DMS getMergedPDFContent: UTF-16 is BE in Java by default and LE in .NET by default</t>
  </si>
  <si>
    <t>MMO-720</t>
  </si>
  <si>
    <t>Changing the message type to --- and back to the original the mask is not there anymore</t>
  </si>
  <si>
    <t>Develop a new component to resolve the drawbacks of losing line breaks. Test it</t>
  </si>
  <si>
    <t>MMO-714</t>
  </si>
  <si>
    <t>Revise the orma-search war for integration, as two translations are missing</t>
  </si>
  <si>
    <t xml:space="preserve">Revise the orma-search war for integration, as two translations are missing. </t>
  </si>
  <si>
    <t>MMO-696</t>
  </si>
  <si>
    <t>Problem with special characters in the received E-Mail from ORMA</t>
  </si>
  <si>
    <t>Detect the problem. Do test to confirm. Describe solution</t>
  </si>
  <si>
    <t>JUSTIT-1140</t>
  </si>
  <si>
    <t>Search Dossier M1</t>
  </si>
  <si>
    <t>JUSTIT-924</t>
  </si>
  <si>
    <t>Search Person - Open Alias from hitlist</t>
  </si>
  <si>
    <t>JUSTIT-1133</t>
  </si>
  <si>
    <t>Selecting imported file/folder (mappe) after importing</t>
  </si>
  <si>
    <t>Implementing, browsing and reviewing code</t>
  </si>
  <si>
    <t>JUSTIT-1142</t>
  </si>
  <si>
    <t>Search Dossier / Geschäft - If Best Person is deleted, the Geschäft will no mor be found</t>
  </si>
  <si>
    <t>Revision</t>
  </si>
  <si>
    <t>MMO-712</t>
  </si>
  <si>
    <t>Clemona import error when fall number empty</t>
  </si>
  <si>
    <t>checking whats possible</t>
  </si>
  <si>
    <t>MMO-701</t>
  </si>
  <si>
    <t xml:space="preserve">Fix the assignment of the error message notificaton </t>
  </si>
  <si>
    <t>fix the error</t>
  </si>
  <si>
    <t>JUSTIT-1137</t>
  </si>
  <si>
    <t>Administration opentextDocTemplae Filter on eyesPrinciple</t>
  </si>
  <si>
    <t>Values are save before and set after the save process</t>
  </si>
  <si>
    <t>MMO-706</t>
  </si>
  <si>
    <t>Error Message when saving mesages with attachments</t>
  </si>
  <si>
    <t>Investigate. Conclusions. Reason of the error</t>
  </si>
  <si>
    <t>Testing, reviewing, browsing code, skype calls</t>
  </si>
  <si>
    <t>Investigate the reason why after retrying the message, the mail has not the special chars. Investigate posible solutions</t>
  </si>
  <si>
    <t>Developing.</t>
  </si>
  <si>
    <t>JUSTIT-768</t>
  </si>
  <si>
    <t>Error Object reference not set to an instance of an object. when it tries to open a Document</t>
  </si>
  <si>
    <t>MainViewModel.cs</t>
  </si>
  <si>
    <t>MMO-818</t>
  </si>
  <si>
    <t>Serach Linked messages: Verbundende Meldungen - Wrong text label in header</t>
  </si>
  <si>
    <t>MMO-822</t>
  </si>
  <si>
    <t>A protected Case (Fall) is found via Search Allgemein</t>
  </si>
  <si>
    <t>Support to @Marcial with ACL in ox5</t>
  </si>
  <si>
    <t>Analysis, development and deployment on dev and test environment.</t>
  </si>
  <si>
    <t>Investigating</t>
  </si>
  <si>
    <t>JUSTIT-805</t>
  </si>
  <si>
    <t>Pe_PersonXLMask: change field type of the field [Geburtsort]</t>
  </si>
  <si>
    <t>JUSTIT-778</t>
  </si>
  <si>
    <t>MIKA Scan does not have version info</t>
  </si>
  <si>
    <t>JustThis.MIKAScan_x64.csprojJustThis.MIKAScan_x86.csprojOX5ImageProcessingLeadtools_x64.csprojOX5ImageProcessingLeadtools_x86.csprojOX5Leadtools_x64.csprojOX5Leadtools_x86.csprojOX5OCRLeadtools_x64.csprojOX5OCRLeadtools_x86.csprojOX5PdfEditorLeadtools_x64.csprojOX5PdfEditorLeadtools_x86.csprojOX5PDFImageTextLeadtools_x64.csprojOX5PDFImageTextLeadtools_x86.csprojDocumentImport_x64.csprojDocumentImport_x86.csproj</t>
  </si>
  <si>
    <t>MMO-819</t>
  </si>
  <si>
    <t>Search Performance is no more sufficient</t>
  </si>
  <si>
    <t>Inspect real queries in test environmentTune queriesResolve perfomance issuesPrepare release for integration</t>
  </si>
  <si>
    <t>Analysis. Inspect that all the indexes are there. Implement some improvement on  dev.</t>
  </si>
  <si>
    <t>MMO-814</t>
  </si>
  <si>
    <t>Search Address book:If searching in filed name, the search should be done in normalized table</t>
  </si>
  <si>
    <t>JUSTIT-650</t>
  </si>
  <si>
    <t>Visibility of the text in all fields (Mission g)</t>
  </si>
  <si>
    <t>checked</t>
  </si>
  <si>
    <t>MMO-801</t>
  </si>
  <si>
    <t>Search linked messages: Add Search Field Meldungs-Nr (Message Nr) to search mask</t>
  </si>
  <si>
    <t>Developing/Testing.</t>
  </si>
  <si>
    <t>JUSTVI-622</t>
  </si>
  <si>
    <t>Aktenübersicht: Enabled / Disabled</t>
  </si>
  <si>
    <t>MMO-794</t>
  </si>
  <si>
    <t>send mail and dont save the modified data</t>
  </si>
  <si>
    <t>MMO-798</t>
  </si>
  <si>
    <t>Outgoing Mails from ORMA: Attachments with long file names. File name and extension is changed</t>
  </si>
  <si>
    <t>Merge changes to branch. Deploy on test</t>
  </si>
  <si>
    <t>Implemented but cant test due to server problems</t>
  </si>
  <si>
    <t xml:space="preserve"> Server environment problems, unable to test/reproduce in DEV </t>
  </si>
  <si>
    <t>Error with long attachment names, when sending mails from xchange inside weblogic</t>
  </si>
  <si>
    <t>MMO-800</t>
  </si>
  <si>
    <t>Fehler in Suche aufgetreten - Timeout</t>
  </si>
  <si>
    <t>Testing, investigating</t>
  </si>
  <si>
    <t>GenericScanModule.csTWAINTechnologyImplementation.csScanProcess.csScanProcessProxy.csDocumentScan.cs</t>
  </si>
  <si>
    <t>Reproduce bug. Investigate. Update xplain mail library. Update scripts, deploy ultimate xchange platform on dev-fed-orm5</t>
  </si>
  <si>
    <t>JUSTVI-522</t>
  </si>
  <si>
    <t>Linked elements are creating error</t>
  </si>
  <si>
    <t>Analysis, test + gestion</t>
  </si>
  <si>
    <t>Developing, testing.</t>
  </si>
  <si>
    <t>JUSTIT-813</t>
  </si>
  <si>
    <t>Scrolling in tree-view</t>
  </si>
  <si>
    <t>CCNavigationTree.xamlScanningStepMask.xaml</t>
  </si>
  <si>
    <t>JUSTIT-828</t>
  </si>
  <si>
    <t>Anpassungen Grid Aktenverzeichnis &gt; Übersicht</t>
  </si>
  <si>
    <t>Developing, Testing.</t>
  </si>
  <si>
    <t>JUSTIT-852</t>
  </si>
  <si>
    <t>Error messages do not appears on warnings &amp; errors development list</t>
  </si>
  <si>
    <t>ScanProcClient.csScanningStep.csEditDocumentStep.csProcessingHelper.csSaveHelper.csScanProcClientEmulator.csTasksQueue.cs</t>
  </si>
  <si>
    <t>investigating</t>
  </si>
  <si>
    <t>JUSTIT-853</t>
  </si>
  <si>
    <t xml:space="preserve">Empty documents </t>
  </si>
  <si>
    <t xml:space="preserve">first solution implemented: change pagesize. </t>
  </si>
  <si>
    <t>JUSTIT-854</t>
  </si>
  <si>
    <t>Stackoverflow / multiple save changes messages while dragdrop</t>
  </si>
  <si>
    <t>MMO-853</t>
  </si>
  <si>
    <t>Closing ORMA OX5 client doesnt work any more</t>
  </si>
  <si>
    <t>MMO-854</t>
  </si>
  <si>
    <t>TRIAGE page not showing results when initially shown</t>
  </si>
  <si>
    <t>MMO-606</t>
  </si>
  <si>
    <t>6 ZuteilungInfo: new default-value</t>
  </si>
  <si>
    <t>JUSTIT-861</t>
  </si>
  <si>
    <t>Search Log Dossier / Geschäft doesn work anymore</t>
  </si>
  <si>
    <t>analysing and developing</t>
  </si>
  <si>
    <t>SectionBase.csworkXModule.cs</t>
  </si>
  <si>
    <t>Test, debugging</t>
  </si>
  <si>
    <t>JUSTIT-1730</t>
  </si>
  <si>
    <t>Datamigration Postscript: Create a postmigration script to fix AT_ATTACHMENT.AT_TYPE_CD</t>
  </si>
  <si>
    <t>analisys of the problem and solution. Start development</t>
  </si>
  <si>
    <t>JUSTVI-357</t>
  </si>
  <si>
    <t>Old address mask in Partnerverwaltung</t>
  </si>
  <si>
    <t>Mask project issue</t>
  </si>
  <si>
    <t>JUSTIT-1742</t>
  </si>
  <si>
    <t>Crash in quality control</t>
  </si>
  <si>
    <t>investigate. Testing.</t>
  </si>
  <si>
    <t>JUSTIT-1744</t>
  </si>
  <si>
    <t>Multiselection is not correct after undo</t>
  </si>
  <si>
    <t>looking into it.</t>
  </si>
  <si>
    <t xml:space="preserve">working on the issue. Testing. </t>
  </si>
  <si>
    <t>JUSTIT-1727</t>
  </si>
  <si>
    <t>Not all additional settings are resetted</t>
  </si>
  <si>
    <t>TwainTechnologyImplementation.csScannerInfo.cs</t>
  </si>
  <si>
    <t>MMO-846</t>
  </si>
  <si>
    <t>Attachment to message cant be opened from Icon</t>
  </si>
  <si>
    <t>JUSTIT-1750</t>
  </si>
  <si>
    <t>ResidencePermit not updated when only Date changes (e.g. when prolonged in ZEMIS)</t>
  </si>
  <si>
    <t>JUSTVI-531</t>
  </si>
  <si>
    <t>Adminclient &gt; Modul Suche Logs &gt; Search DMS/MMA Event Log shows failure</t>
  </si>
  <si>
    <t xml:space="preserve">fixing error. Excluding facade. Deploying on dev-ag-VI and testing with the client. </t>
  </si>
  <si>
    <t>JUSTIT-599</t>
  </si>
  <si>
    <t>Natürliche Person: plausibility check Nationalität vs. Heimatort</t>
  </si>
  <si>
    <t>JUSTIT-1745</t>
  </si>
  <si>
    <t>Unwanted situation when having pages with same number.</t>
  </si>
  <si>
    <t>MMO-843</t>
  </si>
  <si>
    <t>TRIAGE: Answer, Forward ... is no more working from TRIAGE</t>
  </si>
  <si>
    <t>split the script into smaller parts</t>
  </si>
  <si>
    <t>split scripts</t>
  </si>
  <si>
    <t>HandlerScannerDriverSettings.csIAcquisitionTechnology.csImageAcquisitionTechnologyFactory.csScannerInfo.csTWAINTechnologyImplementation.csTwainDefs.csGenericScanModule.csPreviewAndSelectScanArea.xaml.csSelectiveAreaScanControl.xaml.cs</t>
  </si>
  <si>
    <t>JUSTVI-597</t>
  </si>
  <si>
    <t>GERES showing wrong person details</t>
  </si>
  <si>
    <t>JUSTIT-1720</t>
  </si>
  <si>
    <t>Re enable AutoStoreGridState on FullActivityLinksGrid</t>
  </si>
  <si>
    <t>Investigate source of error</t>
  </si>
  <si>
    <t>JUSTIT-873</t>
  </si>
  <si>
    <t>Mouse double click dont work correctly in the grid of Übersicht page</t>
  </si>
  <si>
    <t>DataGridItemBehavior.cs</t>
  </si>
  <si>
    <t xml:space="preserve">downloading the project, understanding it, analysing the library to avoid the error. </t>
  </si>
  <si>
    <t>FullActivityLinksGrid.xaml.cs</t>
  </si>
  <si>
    <t>HandlerScannerDriverSettings.csTWAINTechnologyImplementation.cs</t>
  </si>
  <si>
    <t>JUSTIT-892</t>
  </si>
  <si>
    <t>MFP Importer</t>
  </si>
  <si>
    <t>Analyze problem</t>
  </si>
  <si>
    <t>JUSTIT-884</t>
  </si>
  <si>
    <t>DMS - Solve upload documents problems with third party library</t>
  </si>
  <si>
    <t>detect the files with problems.reproduce the error.fix it adding system property to the pdfbox librarydeploy - test</t>
  </si>
  <si>
    <t>JUSTIT-1761</t>
  </si>
  <si>
    <t>Search TRIAGE: Sorting Ereignis (von bis) doesnt work correct.</t>
  </si>
  <si>
    <t>Configurate correctly sorting fields.</t>
  </si>
  <si>
    <t>MMO-837</t>
  </si>
  <si>
    <t>normalizer.file on dev-fed-orma5 of oxGenericDataAccess is wrong</t>
  </si>
  <si>
    <t xml:space="preserve">Working, </t>
  </si>
  <si>
    <t>JUSTVI-523</t>
  </si>
  <si>
    <t>Function Anzeigen Dokumente and Gesamtdossier are not working</t>
  </si>
  <si>
    <t>investigate, fix</t>
  </si>
  <si>
    <t>MMO-888</t>
  </si>
  <si>
    <t>AUTOPROCESS: Some Type of Diffusion is not saved</t>
  </si>
  <si>
    <t>testing, implementing</t>
  </si>
  <si>
    <t>JUSTIT-2066</t>
  </si>
  <si>
    <t>Missing metadata from migrated documents</t>
  </si>
  <si>
    <t>Analyse, inspect data and code from DMS  uploader and migration. Create scripts to fix the missing data.</t>
  </si>
  <si>
    <t>Prepare test samples for checking this case (big table inside pdf)Explain the project to Rocio</t>
  </si>
  <si>
    <t>MMO-830</t>
  </si>
  <si>
    <t>It is possible to save a message without Zuteilung Bereich  (Group Assignment)</t>
  </si>
  <si>
    <t>JUSTIT-464</t>
  </si>
  <si>
    <t>Blue corner indicating data : Photo tab</t>
  </si>
  <si>
    <t>JUSTIT-2069</t>
  </si>
  <si>
    <t>OXGeneric/DMS : DMS document ets logically deleted when transaction fails</t>
  </si>
  <si>
    <t>change DMS behaviour</t>
  </si>
  <si>
    <t>JUSTIT-1970</t>
  </si>
  <si>
    <t>OX5PdfViewer support 64-bit</t>
  </si>
  <si>
    <t>tried to find a solution, nothing found yet...</t>
  </si>
  <si>
    <t>Test and commit.VDB tasks managment with my colleges</t>
  </si>
  <si>
    <t>Looking in the issue.</t>
  </si>
  <si>
    <t>Comments. Talk with Jose Manuel</t>
  </si>
  <si>
    <t>working on the improvements. Testing.</t>
  </si>
  <si>
    <t>Investigating, looking into possible solutions</t>
  </si>
  <si>
    <t>Developing, Investigating</t>
  </si>
  <si>
    <t>JUSTIT-878</t>
  </si>
  <si>
    <t>Change field N-Nr. on M1_MainworxXLMask (Dossier)</t>
  </si>
  <si>
    <t>JUSTVI-335</t>
  </si>
  <si>
    <t xml:space="preserve">Missing translation - Admin client </t>
  </si>
  <si>
    <t>changed translations and deploy</t>
  </si>
  <si>
    <t>JUSTIT-900</t>
  </si>
  <si>
    <t>Prevent empty activities to be saved in the server</t>
  </si>
  <si>
    <t>Solving the issue. Testing.</t>
  </si>
  <si>
    <t>JUSTIT-637</t>
  </si>
  <si>
    <t>Login failed: adjust popup content</t>
  </si>
  <si>
    <t>ExceptionInfo.csXException.cstranslate.OX5Services.xmltranslate.OXServerErrorCode.xmlOXServerErrorCodeTranslations.csErrorMessages.csWebConn.cs</t>
  </si>
  <si>
    <t>provide war for integration</t>
  </si>
  <si>
    <t>JUSTIT-2071</t>
  </si>
  <si>
    <t>Error message when copying document</t>
  </si>
  <si>
    <t>JUSTIT-1762</t>
  </si>
  <si>
    <t>Prevent a crash in the scanClient due of a problem with the communication.</t>
  </si>
  <si>
    <t>Preview issues</t>
  </si>
  <si>
    <t>JUSTIT-894</t>
  </si>
  <si>
    <t>Schriftgut hinzufügen menuitem is shown twice (Contextmenu)</t>
  </si>
  <si>
    <t>Workflow</t>
  </si>
  <si>
    <t>I+D</t>
  </si>
  <si>
    <t>Creating JIRA, Developing.</t>
  </si>
  <si>
    <t>JUSTIT-1763</t>
  </si>
  <si>
    <t>Crashes in scanningStep/qualityControlStep</t>
  </si>
  <si>
    <t>Investigante where is saving XX, finally it will be control on client side</t>
  </si>
  <si>
    <t>- Split UpdateAddOpentextDocCommands(), result: GetTemplatesIdentifier(), EnsureTopBarOpentextItems() and EnsureContextMenuOpentextItems()</t>
  </si>
  <si>
    <t>JUSTVI-617</t>
  </si>
  <si>
    <t>Depot mask: exception not caught correctly</t>
  </si>
  <si>
    <t>Debugging, discussions and creating task.</t>
  </si>
  <si>
    <t>DMS: Fix and improve the  component that validates the limitSize of the content</t>
  </si>
  <si>
    <t>MMO-302</t>
  </si>
  <si>
    <t>Crash in TRIAGE Module - Preview</t>
  </si>
  <si>
    <t>Design the view for favourites, gathering the opentextDocContainer favourites from BACKOFFICE also</t>
  </si>
  <si>
    <t>MMO-324</t>
  </si>
  <si>
    <t>Search Meldungen: Descending sort doesnt work</t>
  </si>
  <si>
    <t>JUSTIT-1978</t>
  </si>
  <si>
    <t>Changes on mask Bezugsperson</t>
  </si>
  <si>
    <t>JUSTVI-613</t>
  </si>
  <si>
    <t>Accounting module: getting error while updating data</t>
  </si>
  <si>
    <t>Checking error, creating task and discussions</t>
  </si>
  <si>
    <t>Testing and refactoring</t>
  </si>
  <si>
    <t>MMO-307</t>
  </si>
  <si>
    <t>OX 4 Home: Multiple entries of messages if created from Fall</t>
  </si>
  <si>
    <t>MMO-323</t>
  </si>
  <si>
    <t>TRIAGE: Selecting checkbox of several messages causes error message</t>
  </si>
  <si>
    <t>Fix and run again the script. Support to Neva</t>
  </si>
  <si>
    <t>MMO-295</t>
  </si>
  <si>
    <t>Changes on legal person (Code field Zusatz/Branche)</t>
  </si>
  <si>
    <t>Analyzing and testing</t>
  </si>
  <si>
    <t>MMO-322</t>
  </si>
  <si>
    <t>Investigate the error Keystore does not contain a PrivateKey entry</t>
  </si>
  <si>
    <t>working on task. Testing on Isabels pc. It works fine with the new version of the standalone server. =true</t>
  </si>
  <si>
    <t>Solve task</t>
  </si>
  <si>
    <t>Updated text in goups 4027, 4320 and 5047 in DB</t>
  </si>
  <si>
    <t>JUSTIT-850</t>
  </si>
  <si>
    <t>Client not showing the search facades from the server</t>
  </si>
  <si>
    <t>Investigate, change weblogic configuration, test</t>
  </si>
  <si>
    <t>Study different scenarios</t>
  </si>
  <si>
    <t>VATRO-2121</t>
  </si>
  <si>
    <t>Error GRIDS GESCHÄFT --&gt; Aktenpaket-Übersicht</t>
  </si>
  <si>
    <t>VATRO-2119</t>
  </si>
  <si>
    <t>Fall EMA element is not shown correctly after changing to another Module and back to the Geschäft</t>
  </si>
  <si>
    <t>partly fix</t>
  </si>
  <si>
    <t>VATRO-2124</t>
  </si>
  <si>
    <t>Error GRIDS SUCHE --&gt; Search Aufgaben</t>
  </si>
  <si>
    <t>Check Marcus change</t>
  </si>
  <si>
    <t>changed to persistent state and per user saving</t>
  </si>
  <si>
    <t>VATRO-2129</t>
  </si>
  <si>
    <t>Error Objektverweis Admin Tool Behördenverwaltung</t>
  </si>
  <si>
    <t>VATRO-2125</t>
  </si>
  <si>
    <t>Error GRIDS SUCHE --&gt; Search Fall-EMA</t>
  </si>
  <si>
    <t>VATRO-2123</t>
  </si>
  <si>
    <t>Error GRIDS SUCHE --&gt; Search Geschäft</t>
  </si>
  <si>
    <t>Unit tests, management.</t>
  </si>
  <si>
    <t>VATRO-2126</t>
  </si>
  <si>
    <t>Error GRIDS SUCHE --&gt; Search Controlling</t>
  </si>
  <si>
    <t>VATRO-2130</t>
  </si>
  <si>
    <t>Scripts Support case</t>
  </si>
  <si>
    <t>VATRO-2131</t>
  </si>
  <si>
    <t>Error when deleting a Fall Verbindung</t>
  </si>
  <si>
    <t>Investigating, analysing</t>
  </si>
  <si>
    <t>VATRO-2127</t>
  </si>
  <si>
    <t>Error GRIDS SUCHE --&gt; Search Dokumente</t>
  </si>
  <si>
    <t>VATRO-2132</t>
  </si>
  <si>
    <t>Allgemein schlechte Performance seit Update 1.4.1</t>
  </si>
  <si>
    <t>first fixes</t>
  </si>
  <si>
    <t>Analysis, development, deployment.</t>
  </si>
  <si>
    <t>Development and testing.</t>
  </si>
  <si>
    <t>Analyze library Address version in war file</t>
  </si>
  <si>
    <t>justit-2142</t>
  </si>
  <si>
    <t>On Mika Dev the Validation does not work</t>
  </si>
  <si>
    <t>VATRO-2135</t>
  </si>
  <si>
    <t>Verbundene Geschäfte List is not updated when selected</t>
  </si>
  <si>
    <t>tests &amp; fix</t>
  </si>
  <si>
    <t>VATRO-2138</t>
  </si>
  <si>
    <t>Error while scaling the application --&gt; Settings are not saved or shown correctly after restart</t>
  </si>
  <si>
    <t>VATRO-2137</t>
  </si>
  <si>
    <t>Error while opening PDFs in the document view(Dokumentenansicht)</t>
  </si>
  <si>
    <t>Investigate.</t>
  </si>
  <si>
    <t>Chat, managment of other fix-pack issues, analysis of this task and dev</t>
  </si>
  <si>
    <t>Analysing, detecting problem</t>
  </si>
  <si>
    <t>Analysis, development and deployment on dev-bj-VATRO.</t>
  </si>
  <si>
    <t>Search problem</t>
  </si>
  <si>
    <t>support to Gregorio to deploy VATRO search in local environment</t>
  </si>
  <si>
    <t>Calls, dev, test and commit</t>
  </si>
  <si>
    <t>Updating the dependency with International Component for Unicode for Java (ICU4J)</t>
  </si>
  <si>
    <t>Remove trigger TRG_FREMDDOKUMENT_GFD_BLOB</t>
  </si>
  <si>
    <t>VATRO-2105</t>
  </si>
  <si>
    <t>GRID Errors - Verbundene Geschäfte -&gt; GESCHÄFT</t>
  </si>
  <si>
    <t>VATRO-2107</t>
  </si>
  <si>
    <t>The field Woher/Wohin Funktion on the search Geschäft is missing french translation</t>
  </si>
  <si>
    <t>VATRO-2110</t>
  </si>
  <si>
    <t>ERRORS in the GRIDS Hitlist SEARCH --&gt; Controlling</t>
  </si>
  <si>
    <t>VATRO-2114</t>
  </si>
  <si>
    <t>All connected Geschäfte should be updated when creating a new Geschäft for a Sammeldossier</t>
  </si>
  <si>
    <t>VATRO-2064</t>
  </si>
  <si>
    <t>correction for Adressformator - China (Shanghai)</t>
  </si>
  <si>
    <t>VATRO-2109</t>
  </si>
  <si>
    <t>ERRORS in the GRIDS Hitlist SEARCH --&gt; Personen</t>
  </si>
  <si>
    <t>working on dates and times</t>
  </si>
  <si>
    <t>VATRO-2104</t>
  </si>
  <si>
    <t>GRID Errors - Controlling -&gt; GESCHÄFT</t>
  </si>
  <si>
    <t>VATRO-2102</t>
  </si>
  <si>
    <t>GRID Errors - AUFGABEN -&gt; GESCHÄFT</t>
  </si>
  <si>
    <t>VATRO-2111</t>
  </si>
  <si>
    <t>ERRORS in the GRIDS Hitlist SEARCH --&gt; Dokumente</t>
  </si>
  <si>
    <t>working on fixes</t>
  </si>
  <si>
    <t>VATRO-2101</t>
  </si>
  <si>
    <t>Error when using Button Gehe zum Geschäft in the Home Module</t>
  </si>
  <si>
    <t>VATRO-2112</t>
  </si>
  <si>
    <t>ERRORS in the GRIDS Hitlist SEARCH --&gt; Aufgaben</t>
  </si>
  <si>
    <t>Management and development.</t>
  </si>
  <si>
    <t>VATRO-2103</t>
  </si>
  <si>
    <t>GRID Errors - FALL EMA  -&gt; GESCHÄFT</t>
  </si>
  <si>
    <t>Display group names  (cg 1994)</t>
  </si>
  <si>
    <t>VATRO-2106</t>
  </si>
  <si>
    <t>Error message in the Fall EMA searches</t>
  </si>
  <si>
    <t>Solved errors</t>
  </si>
  <si>
    <t>Analyse and speak about error</t>
  </si>
  <si>
    <t>Analyse the problem and try to see error</t>
  </si>
  <si>
    <t>Points 2 and 3 should be fixed now on server side.</t>
  </si>
  <si>
    <t>Fixing errors.</t>
  </si>
  <si>
    <t>Checking changes in client.</t>
  </si>
  <si>
    <t>Checking changes.</t>
  </si>
  <si>
    <t>VATRO-2108</t>
  </si>
  <si>
    <t>ERRORS in the GRIDS Hitlist SEARCH --&gt; Geschäfte</t>
  </si>
  <si>
    <t>Developing point 2.</t>
  </si>
  <si>
    <t>Fixing unit tests.</t>
  </si>
  <si>
    <t>working on point 4</t>
  </si>
  <si>
    <t>Solve problems</t>
  </si>
  <si>
    <t>VATRO-2116</t>
  </si>
  <si>
    <t>Update Data Error when deleting Fall Verbindung in a Sammeldossier</t>
  </si>
  <si>
    <t>difficult problem due to synchronizing opened business cases</t>
  </si>
  <si>
    <t>Solving error on searches</t>
  </si>
  <si>
    <t>Solving error on wohin/woher</t>
  </si>
  <si>
    <t>Discovered problem when saving ema</t>
  </si>
  <si>
    <t>Solving errors</t>
  </si>
  <si>
    <t>Developing points 1 and 4.</t>
  </si>
  <si>
    <t>Lots of testing</t>
  </si>
  <si>
    <t>All issues solveds</t>
  </si>
  <si>
    <t>Changes and fix bugs</t>
  </si>
  <si>
    <t>Correct bugs</t>
  </si>
  <si>
    <t>Investigate error to discover origin of problem.</t>
  </si>
  <si>
    <t>Creating documents but document is not associated</t>
  </si>
  <si>
    <t>Support and testing with server guys</t>
  </si>
  <si>
    <t>Management of several similar tasks</t>
  </si>
  <si>
    <t>VATRO-2069</t>
  </si>
  <si>
    <t>Wrong Label in on Column Reminder Datum in the Geschäft --&gt; Aufgaben Grid</t>
  </si>
  <si>
    <t>VATRO-2074</t>
  </si>
  <si>
    <t>GESCHAFT - Page FALL-EMA --&gt; Corrections in the GRIDS</t>
  </si>
  <si>
    <t>Changes, and view what we have to do with table</t>
  </si>
  <si>
    <t>Analyzing memory leak in ScanningStep</t>
  </si>
  <si>
    <t>VATRO-2070</t>
  </si>
  <si>
    <t>Wrong Label on Fall-EMA Grid in the Geschäft Column Entscheiddatum</t>
  </si>
  <si>
    <t>VATRO-2071</t>
  </si>
  <si>
    <t>Grid Column Label mistake in Controlling/Verfahrensschritte</t>
  </si>
  <si>
    <t>Checking</t>
  </si>
  <si>
    <t>VATRO-2068</t>
  </si>
  <si>
    <t>Versandpaket Inhaltsverzeichnis</t>
  </si>
  <si>
    <t>VATRO-2084</t>
  </si>
  <si>
    <t>Search Mask FALL EMA --&gt; Gerichtsentscheid</t>
  </si>
  <si>
    <t>JUSTVI-520</t>
  </si>
  <si>
    <t>Depot Eröffnung: Amount is negative</t>
  </si>
  <si>
    <t xml:space="preserve">Implementation, </t>
  </si>
  <si>
    <t>Analizing leak. Checking bindings, testing with another viewers...</t>
  </si>
  <si>
    <t>VATRO-2080</t>
  </si>
  <si>
    <t>HOME - Page CONTROLLING --&gt; Corrections in the GRIDS</t>
  </si>
  <si>
    <t>Dev, test and commit (easy dev but difficulties in proving it)</t>
  </si>
  <si>
    <t>VATRO-2079</t>
  </si>
  <si>
    <t>HOME - Pages AUFGABEN EINGANG, ERTEILTE AUFGABEN AND REMINDER --&gt; Corrections in the GRIDS</t>
  </si>
  <si>
    <t>VATRO-2083</t>
  </si>
  <si>
    <t>Search Mask Controlling/Verfahrensschritte has a wrong Label on the search mask</t>
  </si>
  <si>
    <t>Change on literal</t>
  </si>
  <si>
    <t>Analysis, management and test</t>
  </si>
  <si>
    <t>CorrectionsDeployments for polaris and mika</t>
  </si>
  <si>
    <t>dev. testing</t>
  </si>
  <si>
    <t>Investigation about where the modifications have to be done</t>
  </si>
  <si>
    <t>JUSTIT-1726</t>
  </si>
  <si>
    <t>Cannot Import Person from ZEMIS because of same Zemis-Nr.</t>
  </si>
  <si>
    <t>MMO-277</t>
  </si>
  <si>
    <t xml:space="preserve">French version: Save Meldung </t>
  </si>
  <si>
    <t>Corrections on fields</t>
  </si>
  <si>
    <t>VATRO-2073</t>
  </si>
  <si>
    <t>GESCHAFT - Page AUFGABEN --&gt; Corrections in the GRIDS</t>
  </si>
  <si>
    <t>VATRO-2075</t>
  </si>
  <si>
    <t>GESCHAFT - Page CONTROLLING --&gt; Corrections in the GRIDS</t>
  </si>
  <si>
    <t>VATRO-2072</t>
  </si>
  <si>
    <t>VATRO VERIFY Hide button Zum Geschäft</t>
  </si>
  <si>
    <t>Think how work formatter</t>
  </si>
  <si>
    <t>Test formatter</t>
  </si>
  <si>
    <t>Test how work formatter</t>
  </si>
  <si>
    <t>VATRO-2076</t>
  </si>
  <si>
    <t>GESCHAFT - Page AKTENUBERSICHT --&gt; Corrections in the GRIDS</t>
  </si>
  <si>
    <t>MMO-314</t>
  </si>
  <si>
    <t>Error message Add Fall Link to Meldung</t>
  </si>
  <si>
    <t>Test, discussion and analysis</t>
  </si>
  <si>
    <t>analyzing leak problem</t>
  </si>
  <si>
    <t>Test, analysis, managment</t>
  </si>
  <si>
    <t>Changes on database</t>
  </si>
  <si>
    <t>justit-2064</t>
  </si>
  <si>
    <t>Grid sort: InvalidOperationException (Fehler beim Vergleichen von zwei Elementen im Array)</t>
  </si>
  <si>
    <t>Update the type of documents for the action Set main document and preview.</t>
  </si>
  <si>
    <t>VATRO-2077</t>
  </si>
  <si>
    <t>GESCHAFT - Page AKTENPAKETE-UBERSICHT --&gt; Corrections in the GRIDS</t>
  </si>
  <si>
    <t>Change label, verifing codefield</t>
  </si>
  <si>
    <t>MMO-937</t>
  </si>
  <si>
    <t>For manual message types (e.G. EUROPOL, AUFTRAG ...) the field SR_TYP is set to 0 instead to 1 for outgoing messages</t>
  </si>
  <si>
    <t>VATRO-1643</t>
  </si>
  <si>
    <t>Performance extended form</t>
  </si>
  <si>
    <t>VATRO-1637</t>
  </si>
  <si>
    <t>Omit path to open directly from fileserver</t>
  </si>
  <si>
    <t>VATRO-1648</t>
  </si>
  <si>
    <t>Code groups sometimes are not propertly loaded</t>
  </si>
  <si>
    <t>JUSTIT-1336</t>
  </si>
  <si>
    <t>Step QK: Client crashes</t>
  </si>
  <si>
    <t>JUSTIT-1363</t>
  </si>
  <si>
    <t>Button Abschliessen should be disabled</t>
  </si>
  <si>
    <t>JUSTIT-1983</t>
  </si>
  <si>
    <t>No Hitlist when adding a Partner to a M2</t>
  </si>
  <si>
    <t>Analysis, dev and test (results checked with Neva)</t>
  </si>
  <si>
    <t>MMO-936</t>
  </si>
  <si>
    <t>Error in the search Meldungen in the BJ ORMA Client</t>
  </si>
  <si>
    <t>Fix the logic for the BJ right. It was broken when refactoring for improving performance was done</t>
  </si>
  <si>
    <t>JUSTIT-1987</t>
  </si>
  <si>
    <t>MFP importer</t>
  </si>
  <si>
    <t>Working on issue JUSTIT-1987</t>
  </si>
  <si>
    <t>MMO-284</t>
  </si>
  <si>
    <t xml:space="preserve">218_Isi Delete function activ / not active </t>
  </si>
  <si>
    <t>MMO-938</t>
  </si>
  <si>
    <t>Attachment which cannot be opened blocks ORMA Client</t>
  </si>
  <si>
    <t>5.4.0.0 ORMA Meldung (EUROPOL)</t>
  </si>
  <si>
    <t>Start translation text fix.</t>
  </si>
  <si>
    <t>MMO-275</t>
  </si>
  <si>
    <t>Lables Translations French</t>
  </si>
  <si>
    <t>Fixing translations text in FR</t>
  </si>
  <si>
    <t>Error</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</si>
</sst>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3" fontId="0" fillId="0" borderId="0" xfId="0" applyNumberFormat="1"/>
    <xf numFmtId="14" fontId="0" fillId="0" borderId="0" xfId="0" applyNumberFormat="1"/>
    <xf numFmtId="4" fontId="0" fillId="0" borderId="0" xfId="0" applyNumberFormat="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Hoja1!$B$1</c:f>
              <c:strCache>
                <c:ptCount val="1"/>
                <c:pt idx="0">
                  <c:v>Work_hours</c:v>
                </c:pt>
              </c:strCache>
            </c:strRef>
          </c:tx>
          <c:spPr>
            <a:ln w="28575" cap="rnd">
              <a:solidFill>
                <a:schemeClr val="accent1"/>
              </a:solidFill>
              <a:round/>
            </a:ln>
            <a:effectLst/>
          </c:spPr>
          <c:marker>
            <c:symbol val="none"/>
          </c:marker>
          <c:cat>
            <c:numRef>
              <c:f>Hoja1!$A$2:$A$3255</c:f>
              <c:numCache>
                <c:formatCode>m/d/yyyy</c:formatCode>
                <c:ptCount val="3254"/>
                <c:pt idx="0">
                  <c:v>43902</c:v>
                </c:pt>
                <c:pt idx="1">
                  <c:v>43902</c:v>
                </c:pt>
                <c:pt idx="2">
                  <c:v>43913</c:v>
                </c:pt>
                <c:pt idx="3">
                  <c:v>43915</c:v>
                </c:pt>
                <c:pt idx="4">
                  <c:v>43923</c:v>
                </c:pt>
                <c:pt idx="5">
                  <c:v>43865</c:v>
                </c:pt>
                <c:pt idx="6">
                  <c:v>43878</c:v>
                </c:pt>
                <c:pt idx="7">
                  <c:v>43880</c:v>
                </c:pt>
                <c:pt idx="8">
                  <c:v>43866</c:v>
                </c:pt>
                <c:pt idx="9">
                  <c:v>43866</c:v>
                </c:pt>
                <c:pt idx="10">
                  <c:v>43866</c:v>
                </c:pt>
                <c:pt idx="11">
                  <c:v>43943</c:v>
                </c:pt>
                <c:pt idx="12">
                  <c:v>43867</c:v>
                </c:pt>
                <c:pt idx="13">
                  <c:v>43867</c:v>
                </c:pt>
                <c:pt idx="14">
                  <c:v>43941</c:v>
                </c:pt>
                <c:pt idx="15">
                  <c:v>43938</c:v>
                </c:pt>
                <c:pt idx="16">
                  <c:v>43929</c:v>
                </c:pt>
                <c:pt idx="17">
                  <c:v>43928</c:v>
                </c:pt>
                <c:pt idx="18">
                  <c:v>43943</c:v>
                </c:pt>
                <c:pt idx="19">
                  <c:v>43937</c:v>
                </c:pt>
                <c:pt idx="20">
                  <c:v>43867</c:v>
                </c:pt>
                <c:pt idx="21">
                  <c:v>43867</c:v>
                </c:pt>
                <c:pt idx="22">
                  <c:v>43936</c:v>
                </c:pt>
                <c:pt idx="23">
                  <c:v>43934</c:v>
                </c:pt>
                <c:pt idx="24">
                  <c:v>43850</c:v>
                </c:pt>
                <c:pt idx="25">
                  <c:v>43889</c:v>
                </c:pt>
                <c:pt idx="26">
                  <c:v>43889</c:v>
                </c:pt>
                <c:pt idx="27">
                  <c:v>43867</c:v>
                </c:pt>
                <c:pt idx="28">
                  <c:v>43927</c:v>
                </c:pt>
                <c:pt idx="29">
                  <c:v>43927</c:v>
                </c:pt>
                <c:pt idx="30">
                  <c:v>43867</c:v>
                </c:pt>
                <c:pt idx="31">
                  <c:v>43853</c:v>
                </c:pt>
                <c:pt idx="32">
                  <c:v>43868</c:v>
                </c:pt>
                <c:pt idx="33">
                  <c:v>43896</c:v>
                </c:pt>
                <c:pt idx="34">
                  <c:v>43868</c:v>
                </c:pt>
                <c:pt idx="35">
                  <c:v>43854</c:v>
                </c:pt>
                <c:pt idx="36">
                  <c:v>43893</c:v>
                </c:pt>
                <c:pt idx="37">
                  <c:v>43873</c:v>
                </c:pt>
                <c:pt idx="38">
                  <c:v>43859</c:v>
                </c:pt>
                <c:pt idx="39">
                  <c:v>43859</c:v>
                </c:pt>
                <c:pt idx="40">
                  <c:v>43906</c:v>
                </c:pt>
                <c:pt idx="41">
                  <c:v>43860</c:v>
                </c:pt>
                <c:pt idx="42">
                  <c:v>43860</c:v>
                </c:pt>
                <c:pt idx="43">
                  <c:v>43852</c:v>
                </c:pt>
                <c:pt idx="44">
                  <c:v>43852</c:v>
                </c:pt>
                <c:pt idx="45">
                  <c:v>43853</c:v>
                </c:pt>
                <c:pt idx="46">
                  <c:v>43853</c:v>
                </c:pt>
                <c:pt idx="47">
                  <c:v>43850</c:v>
                </c:pt>
                <c:pt idx="48">
                  <c:v>43847</c:v>
                </c:pt>
                <c:pt idx="49">
                  <c:v>43846</c:v>
                </c:pt>
                <c:pt idx="50">
                  <c:v>43844</c:v>
                </c:pt>
                <c:pt idx="51">
                  <c:v>43844</c:v>
                </c:pt>
                <c:pt idx="52">
                  <c:v>43843</c:v>
                </c:pt>
                <c:pt idx="53">
                  <c:v>43871</c:v>
                </c:pt>
                <c:pt idx="54">
                  <c:v>43892</c:v>
                </c:pt>
                <c:pt idx="55">
                  <c:v>43888</c:v>
                </c:pt>
                <c:pt idx="56">
                  <c:v>43886</c:v>
                </c:pt>
                <c:pt idx="57">
                  <c:v>43885</c:v>
                </c:pt>
                <c:pt idx="58">
                  <c:v>43868</c:v>
                </c:pt>
                <c:pt idx="59">
                  <c:v>43882</c:v>
                </c:pt>
                <c:pt idx="60">
                  <c:v>43882</c:v>
                </c:pt>
                <c:pt idx="61">
                  <c:v>43882</c:v>
                </c:pt>
                <c:pt idx="62">
                  <c:v>43881</c:v>
                </c:pt>
                <c:pt idx="63">
                  <c:v>43881</c:v>
                </c:pt>
                <c:pt idx="64">
                  <c:v>43955</c:v>
                </c:pt>
                <c:pt idx="65">
                  <c:v>43958</c:v>
                </c:pt>
                <c:pt idx="66">
                  <c:v>43881</c:v>
                </c:pt>
                <c:pt idx="67">
                  <c:v>43958</c:v>
                </c:pt>
                <c:pt idx="68">
                  <c:v>43867</c:v>
                </c:pt>
                <c:pt idx="69">
                  <c:v>43959</c:v>
                </c:pt>
                <c:pt idx="70">
                  <c:v>43850</c:v>
                </c:pt>
                <c:pt idx="71">
                  <c:v>43850</c:v>
                </c:pt>
                <c:pt idx="72">
                  <c:v>43959</c:v>
                </c:pt>
                <c:pt idx="73">
                  <c:v>43851</c:v>
                </c:pt>
                <c:pt idx="74">
                  <c:v>43901</c:v>
                </c:pt>
                <c:pt idx="75">
                  <c:v>43866</c:v>
                </c:pt>
                <c:pt idx="76">
                  <c:v>43851</c:v>
                </c:pt>
                <c:pt idx="77">
                  <c:v>43879</c:v>
                </c:pt>
                <c:pt idx="78">
                  <c:v>43901</c:v>
                </c:pt>
                <c:pt idx="79">
                  <c:v>43852</c:v>
                </c:pt>
                <c:pt idx="80">
                  <c:v>43880</c:v>
                </c:pt>
                <c:pt idx="81">
                  <c:v>43880</c:v>
                </c:pt>
                <c:pt idx="82">
                  <c:v>43902</c:v>
                </c:pt>
                <c:pt idx="83">
                  <c:v>43902</c:v>
                </c:pt>
                <c:pt idx="84">
                  <c:v>43902</c:v>
                </c:pt>
                <c:pt idx="85">
                  <c:v>43852</c:v>
                </c:pt>
                <c:pt idx="86">
                  <c:v>43906</c:v>
                </c:pt>
                <c:pt idx="87">
                  <c:v>43907</c:v>
                </c:pt>
                <c:pt idx="88">
                  <c:v>43853</c:v>
                </c:pt>
                <c:pt idx="89">
                  <c:v>43839</c:v>
                </c:pt>
                <c:pt idx="90">
                  <c:v>43907</c:v>
                </c:pt>
                <c:pt idx="91">
                  <c:v>43885</c:v>
                </c:pt>
                <c:pt idx="92">
                  <c:v>43852</c:v>
                </c:pt>
                <c:pt idx="93">
                  <c:v>43851</c:v>
                </c:pt>
                <c:pt idx="94">
                  <c:v>43873</c:v>
                </c:pt>
                <c:pt idx="95">
                  <c:v>43864</c:v>
                </c:pt>
                <c:pt idx="96">
                  <c:v>43885</c:v>
                </c:pt>
                <c:pt idx="97">
                  <c:v>43924</c:v>
                </c:pt>
                <c:pt idx="98">
                  <c:v>43924</c:v>
                </c:pt>
                <c:pt idx="99">
                  <c:v>43850</c:v>
                </c:pt>
                <c:pt idx="100">
                  <c:v>43922</c:v>
                </c:pt>
                <c:pt idx="101">
                  <c:v>43922</c:v>
                </c:pt>
                <c:pt idx="102">
                  <c:v>43923</c:v>
                </c:pt>
                <c:pt idx="103">
                  <c:v>43889</c:v>
                </c:pt>
                <c:pt idx="104">
                  <c:v>43941</c:v>
                </c:pt>
                <c:pt idx="105">
                  <c:v>43889</c:v>
                </c:pt>
                <c:pt idx="106">
                  <c:v>43889</c:v>
                </c:pt>
                <c:pt idx="107">
                  <c:v>43892</c:v>
                </c:pt>
                <c:pt idx="108">
                  <c:v>43936</c:v>
                </c:pt>
                <c:pt idx="109">
                  <c:v>43916</c:v>
                </c:pt>
                <c:pt idx="110">
                  <c:v>43949</c:v>
                </c:pt>
                <c:pt idx="111">
                  <c:v>43851</c:v>
                </c:pt>
                <c:pt idx="112">
                  <c:v>43843</c:v>
                </c:pt>
                <c:pt idx="113">
                  <c:v>43846</c:v>
                </c:pt>
                <c:pt idx="114">
                  <c:v>43847</c:v>
                </c:pt>
                <c:pt idx="115">
                  <c:v>43850</c:v>
                </c:pt>
                <c:pt idx="116">
                  <c:v>43851</c:v>
                </c:pt>
                <c:pt idx="117">
                  <c:v>43839</c:v>
                </c:pt>
                <c:pt idx="118">
                  <c:v>43927</c:v>
                </c:pt>
                <c:pt idx="119">
                  <c:v>43928</c:v>
                </c:pt>
                <c:pt idx="120">
                  <c:v>43895</c:v>
                </c:pt>
                <c:pt idx="121">
                  <c:v>43896</c:v>
                </c:pt>
                <c:pt idx="122">
                  <c:v>43894</c:v>
                </c:pt>
                <c:pt idx="123">
                  <c:v>43924</c:v>
                </c:pt>
                <c:pt idx="124">
                  <c:v>43837</c:v>
                </c:pt>
                <c:pt idx="125">
                  <c:v>43885</c:v>
                </c:pt>
                <c:pt idx="126">
                  <c:v>43833</c:v>
                </c:pt>
                <c:pt idx="127">
                  <c:v>43943</c:v>
                </c:pt>
                <c:pt idx="128">
                  <c:v>43927</c:v>
                </c:pt>
                <c:pt idx="129">
                  <c:v>43936</c:v>
                </c:pt>
                <c:pt idx="130">
                  <c:v>43882</c:v>
                </c:pt>
                <c:pt idx="131">
                  <c:v>43892</c:v>
                </c:pt>
                <c:pt idx="132">
                  <c:v>43887</c:v>
                </c:pt>
                <c:pt idx="133">
                  <c:v>43878</c:v>
                </c:pt>
                <c:pt idx="134">
                  <c:v>43921</c:v>
                </c:pt>
                <c:pt idx="135">
                  <c:v>43921</c:v>
                </c:pt>
                <c:pt idx="136">
                  <c:v>43859</c:v>
                </c:pt>
                <c:pt idx="137">
                  <c:v>43860</c:v>
                </c:pt>
                <c:pt idx="138">
                  <c:v>43864</c:v>
                </c:pt>
                <c:pt idx="139">
                  <c:v>43923</c:v>
                </c:pt>
                <c:pt idx="140">
                  <c:v>43938</c:v>
                </c:pt>
                <c:pt idx="141">
                  <c:v>43850</c:v>
                </c:pt>
                <c:pt idx="142">
                  <c:v>43867</c:v>
                </c:pt>
                <c:pt idx="143">
                  <c:v>43936</c:v>
                </c:pt>
                <c:pt idx="144">
                  <c:v>43881</c:v>
                </c:pt>
                <c:pt idx="145">
                  <c:v>43929</c:v>
                </c:pt>
                <c:pt idx="146">
                  <c:v>43929</c:v>
                </c:pt>
                <c:pt idx="147">
                  <c:v>43886</c:v>
                </c:pt>
                <c:pt idx="148">
                  <c:v>43924</c:v>
                </c:pt>
                <c:pt idx="149">
                  <c:v>43929</c:v>
                </c:pt>
                <c:pt idx="150">
                  <c:v>43843</c:v>
                </c:pt>
                <c:pt idx="151">
                  <c:v>43843</c:v>
                </c:pt>
                <c:pt idx="152">
                  <c:v>43929</c:v>
                </c:pt>
                <c:pt idx="153">
                  <c:v>43928</c:v>
                </c:pt>
                <c:pt idx="154">
                  <c:v>43837</c:v>
                </c:pt>
                <c:pt idx="155">
                  <c:v>43948</c:v>
                </c:pt>
                <c:pt idx="156">
                  <c:v>43943</c:v>
                </c:pt>
                <c:pt idx="157">
                  <c:v>43872</c:v>
                </c:pt>
                <c:pt idx="158">
                  <c:v>43885</c:v>
                </c:pt>
                <c:pt idx="159">
                  <c:v>43920</c:v>
                </c:pt>
                <c:pt idx="160">
                  <c:v>43942</c:v>
                </c:pt>
                <c:pt idx="161">
                  <c:v>43910</c:v>
                </c:pt>
                <c:pt idx="162">
                  <c:v>43910</c:v>
                </c:pt>
                <c:pt idx="163">
                  <c:v>43861</c:v>
                </c:pt>
                <c:pt idx="164">
                  <c:v>43910</c:v>
                </c:pt>
                <c:pt idx="165">
                  <c:v>43908</c:v>
                </c:pt>
                <c:pt idx="166">
                  <c:v>43913</c:v>
                </c:pt>
                <c:pt idx="167">
                  <c:v>43906</c:v>
                </c:pt>
                <c:pt idx="168">
                  <c:v>43903</c:v>
                </c:pt>
                <c:pt idx="169">
                  <c:v>43896</c:v>
                </c:pt>
                <c:pt idx="170">
                  <c:v>43896</c:v>
                </c:pt>
                <c:pt idx="171">
                  <c:v>43901</c:v>
                </c:pt>
                <c:pt idx="172">
                  <c:v>43864</c:v>
                </c:pt>
                <c:pt idx="173">
                  <c:v>43899</c:v>
                </c:pt>
                <c:pt idx="174">
                  <c:v>43864</c:v>
                </c:pt>
                <c:pt idx="175">
                  <c:v>43944</c:v>
                </c:pt>
                <c:pt idx="176">
                  <c:v>43922</c:v>
                </c:pt>
                <c:pt idx="177">
                  <c:v>43899</c:v>
                </c:pt>
                <c:pt idx="178">
                  <c:v>43955</c:v>
                </c:pt>
                <c:pt idx="179">
                  <c:v>43943</c:v>
                </c:pt>
                <c:pt idx="180">
                  <c:v>43951</c:v>
                </c:pt>
                <c:pt idx="181">
                  <c:v>43948</c:v>
                </c:pt>
                <c:pt idx="182">
                  <c:v>43924</c:v>
                </c:pt>
                <c:pt idx="183">
                  <c:v>43948</c:v>
                </c:pt>
                <c:pt idx="184">
                  <c:v>43913</c:v>
                </c:pt>
                <c:pt idx="185">
                  <c:v>43895</c:v>
                </c:pt>
                <c:pt idx="186">
                  <c:v>43865</c:v>
                </c:pt>
                <c:pt idx="187">
                  <c:v>43949</c:v>
                </c:pt>
                <c:pt idx="188">
                  <c:v>43838</c:v>
                </c:pt>
                <c:pt idx="189">
                  <c:v>43844</c:v>
                </c:pt>
                <c:pt idx="190">
                  <c:v>43843</c:v>
                </c:pt>
                <c:pt idx="191">
                  <c:v>43888</c:v>
                </c:pt>
                <c:pt idx="192">
                  <c:v>43865</c:v>
                </c:pt>
                <c:pt idx="193">
                  <c:v>43857</c:v>
                </c:pt>
                <c:pt idx="194">
                  <c:v>43864</c:v>
                </c:pt>
                <c:pt idx="195">
                  <c:v>43838</c:v>
                </c:pt>
                <c:pt idx="196">
                  <c:v>43850</c:v>
                </c:pt>
                <c:pt idx="197">
                  <c:v>43860</c:v>
                </c:pt>
                <c:pt idx="198">
                  <c:v>43843</c:v>
                </c:pt>
                <c:pt idx="199">
                  <c:v>43866</c:v>
                </c:pt>
                <c:pt idx="200">
                  <c:v>43847</c:v>
                </c:pt>
                <c:pt idx="201">
                  <c:v>43853</c:v>
                </c:pt>
                <c:pt idx="202">
                  <c:v>43844</c:v>
                </c:pt>
                <c:pt idx="203">
                  <c:v>43853</c:v>
                </c:pt>
                <c:pt idx="204">
                  <c:v>43852</c:v>
                </c:pt>
                <c:pt idx="205">
                  <c:v>43840</c:v>
                </c:pt>
                <c:pt idx="206">
                  <c:v>43843</c:v>
                </c:pt>
                <c:pt idx="207">
                  <c:v>43844</c:v>
                </c:pt>
                <c:pt idx="208">
                  <c:v>43837</c:v>
                </c:pt>
                <c:pt idx="209">
                  <c:v>43928</c:v>
                </c:pt>
                <c:pt idx="210">
                  <c:v>43950</c:v>
                </c:pt>
                <c:pt idx="211">
                  <c:v>43857</c:v>
                </c:pt>
                <c:pt idx="212">
                  <c:v>43859</c:v>
                </c:pt>
                <c:pt idx="213">
                  <c:v>43943</c:v>
                </c:pt>
                <c:pt idx="214">
                  <c:v>43928</c:v>
                </c:pt>
                <c:pt idx="215">
                  <c:v>43885</c:v>
                </c:pt>
                <c:pt idx="216">
                  <c:v>43943</c:v>
                </c:pt>
                <c:pt idx="217">
                  <c:v>43859</c:v>
                </c:pt>
                <c:pt idx="218">
                  <c:v>43833</c:v>
                </c:pt>
                <c:pt idx="219">
                  <c:v>43943</c:v>
                </c:pt>
                <c:pt idx="220">
                  <c:v>43943</c:v>
                </c:pt>
                <c:pt idx="221">
                  <c:v>43943</c:v>
                </c:pt>
                <c:pt idx="222">
                  <c:v>43943</c:v>
                </c:pt>
                <c:pt idx="223">
                  <c:v>43943</c:v>
                </c:pt>
                <c:pt idx="224">
                  <c:v>43943</c:v>
                </c:pt>
                <c:pt idx="225">
                  <c:v>43943</c:v>
                </c:pt>
                <c:pt idx="226">
                  <c:v>43942</c:v>
                </c:pt>
                <c:pt idx="227">
                  <c:v>43942</c:v>
                </c:pt>
                <c:pt idx="228">
                  <c:v>43931</c:v>
                </c:pt>
                <c:pt idx="229">
                  <c:v>43886</c:v>
                </c:pt>
                <c:pt idx="230">
                  <c:v>43859</c:v>
                </c:pt>
                <c:pt idx="231">
                  <c:v>43889</c:v>
                </c:pt>
                <c:pt idx="232">
                  <c:v>43938</c:v>
                </c:pt>
                <c:pt idx="233">
                  <c:v>43938</c:v>
                </c:pt>
                <c:pt idx="234">
                  <c:v>43886</c:v>
                </c:pt>
                <c:pt idx="235">
                  <c:v>43938</c:v>
                </c:pt>
                <c:pt idx="236">
                  <c:v>43843</c:v>
                </c:pt>
                <c:pt idx="237">
                  <c:v>43843</c:v>
                </c:pt>
                <c:pt idx="238">
                  <c:v>43840</c:v>
                </c:pt>
                <c:pt idx="239">
                  <c:v>43935</c:v>
                </c:pt>
                <c:pt idx="240">
                  <c:v>43850</c:v>
                </c:pt>
                <c:pt idx="241">
                  <c:v>43866</c:v>
                </c:pt>
                <c:pt idx="242">
                  <c:v>43866</c:v>
                </c:pt>
                <c:pt idx="243">
                  <c:v>43867</c:v>
                </c:pt>
                <c:pt idx="244">
                  <c:v>43955</c:v>
                </c:pt>
                <c:pt idx="245">
                  <c:v>43865</c:v>
                </c:pt>
                <c:pt idx="246">
                  <c:v>43844</c:v>
                </c:pt>
                <c:pt idx="247">
                  <c:v>43868</c:v>
                </c:pt>
                <c:pt idx="248">
                  <c:v>43956</c:v>
                </c:pt>
                <c:pt idx="249">
                  <c:v>43956</c:v>
                </c:pt>
                <c:pt idx="250">
                  <c:v>43956</c:v>
                </c:pt>
                <c:pt idx="251">
                  <c:v>43935</c:v>
                </c:pt>
                <c:pt idx="252">
                  <c:v>43846</c:v>
                </c:pt>
                <c:pt idx="253">
                  <c:v>43838</c:v>
                </c:pt>
                <c:pt idx="254">
                  <c:v>43846</c:v>
                </c:pt>
                <c:pt idx="255">
                  <c:v>43874</c:v>
                </c:pt>
                <c:pt idx="256">
                  <c:v>43887</c:v>
                </c:pt>
                <c:pt idx="257">
                  <c:v>43865</c:v>
                </c:pt>
                <c:pt idx="258">
                  <c:v>43846</c:v>
                </c:pt>
                <c:pt idx="259">
                  <c:v>43906</c:v>
                </c:pt>
                <c:pt idx="260">
                  <c:v>43915</c:v>
                </c:pt>
                <c:pt idx="261">
                  <c:v>43910</c:v>
                </c:pt>
                <c:pt idx="262">
                  <c:v>43902</c:v>
                </c:pt>
                <c:pt idx="263">
                  <c:v>43894</c:v>
                </c:pt>
                <c:pt idx="264">
                  <c:v>43901</c:v>
                </c:pt>
                <c:pt idx="265">
                  <c:v>43915</c:v>
                </c:pt>
                <c:pt idx="266">
                  <c:v>43837</c:v>
                </c:pt>
                <c:pt idx="267">
                  <c:v>43833</c:v>
                </c:pt>
                <c:pt idx="268">
                  <c:v>43935</c:v>
                </c:pt>
                <c:pt idx="269">
                  <c:v>43860</c:v>
                </c:pt>
                <c:pt idx="270">
                  <c:v>43889</c:v>
                </c:pt>
                <c:pt idx="271">
                  <c:v>43895</c:v>
                </c:pt>
                <c:pt idx="272">
                  <c:v>43892</c:v>
                </c:pt>
                <c:pt idx="273">
                  <c:v>43868</c:v>
                </c:pt>
                <c:pt idx="274">
                  <c:v>43936</c:v>
                </c:pt>
                <c:pt idx="275">
                  <c:v>43859</c:v>
                </c:pt>
                <c:pt idx="276">
                  <c:v>43936</c:v>
                </c:pt>
                <c:pt idx="277">
                  <c:v>43857</c:v>
                </c:pt>
                <c:pt idx="278">
                  <c:v>43894</c:v>
                </c:pt>
                <c:pt idx="279">
                  <c:v>43886</c:v>
                </c:pt>
                <c:pt idx="280">
                  <c:v>43936</c:v>
                </c:pt>
                <c:pt idx="281">
                  <c:v>43857</c:v>
                </c:pt>
                <c:pt idx="282">
                  <c:v>43894</c:v>
                </c:pt>
                <c:pt idx="283">
                  <c:v>43857</c:v>
                </c:pt>
                <c:pt idx="284">
                  <c:v>43893</c:v>
                </c:pt>
                <c:pt idx="285">
                  <c:v>43917</c:v>
                </c:pt>
                <c:pt idx="286">
                  <c:v>43893</c:v>
                </c:pt>
                <c:pt idx="287">
                  <c:v>43916</c:v>
                </c:pt>
                <c:pt idx="288">
                  <c:v>43895</c:v>
                </c:pt>
                <c:pt idx="289">
                  <c:v>43910</c:v>
                </c:pt>
                <c:pt idx="290">
                  <c:v>43892</c:v>
                </c:pt>
                <c:pt idx="291">
                  <c:v>43930</c:v>
                </c:pt>
                <c:pt idx="292">
                  <c:v>43929</c:v>
                </c:pt>
                <c:pt idx="293">
                  <c:v>43935</c:v>
                </c:pt>
                <c:pt idx="294">
                  <c:v>43935</c:v>
                </c:pt>
                <c:pt idx="295">
                  <c:v>43935</c:v>
                </c:pt>
                <c:pt idx="296">
                  <c:v>43878</c:v>
                </c:pt>
                <c:pt idx="297">
                  <c:v>43938</c:v>
                </c:pt>
                <c:pt idx="298">
                  <c:v>43879</c:v>
                </c:pt>
                <c:pt idx="299">
                  <c:v>43886</c:v>
                </c:pt>
                <c:pt idx="300">
                  <c:v>43886</c:v>
                </c:pt>
                <c:pt idx="301">
                  <c:v>43895</c:v>
                </c:pt>
                <c:pt idx="302">
                  <c:v>43917</c:v>
                </c:pt>
                <c:pt idx="303">
                  <c:v>43923</c:v>
                </c:pt>
                <c:pt idx="304">
                  <c:v>43896</c:v>
                </c:pt>
                <c:pt idx="305">
                  <c:v>43896</c:v>
                </c:pt>
                <c:pt idx="306">
                  <c:v>43880</c:v>
                </c:pt>
                <c:pt idx="307">
                  <c:v>43896</c:v>
                </c:pt>
                <c:pt idx="308">
                  <c:v>43837</c:v>
                </c:pt>
                <c:pt idx="309">
                  <c:v>43927</c:v>
                </c:pt>
                <c:pt idx="310">
                  <c:v>43857</c:v>
                </c:pt>
                <c:pt idx="311">
                  <c:v>43924</c:v>
                </c:pt>
                <c:pt idx="312">
                  <c:v>43846</c:v>
                </c:pt>
                <c:pt idx="313">
                  <c:v>43846</c:v>
                </c:pt>
                <c:pt idx="314">
                  <c:v>43924</c:v>
                </c:pt>
                <c:pt idx="315">
                  <c:v>43878</c:v>
                </c:pt>
                <c:pt idx="316">
                  <c:v>43880</c:v>
                </c:pt>
                <c:pt idx="317">
                  <c:v>43843</c:v>
                </c:pt>
                <c:pt idx="318">
                  <c:v>43838</c:v>
                </c:pt>
                <c:pt idx="319">
                  <c:v>43892</c:v>
                </c:pt>
                <c:pt idx="320">
                  <c:v>43942</c:v>
                </c:pt>
                <c:pt idx="321">
                  <c:v>43943</c:v>
                </c:pt>
                <c:pt idx="322">
                  <c:v>43944</c:v>
                </c:pt>
                <c:pt idx="323">
                  <c:v>43943</c:v>
                </c:pt>
                <c:pt idx="324">
                  <c:v>43944</c:v>
                </c:pt>
                <c:pt idx="325">
                  <c:v>43945</c:v>
                </c:pt>
                <c:pt idx="326">
                  <c:v>43950</c:v>
                </c:pt>
                <c:pt idx="327">
                  <c:v>43950</c:v>
                </c:pt>
                <c:pt idx="328">
                  <c:v>43951</c:v>
                </c:pt>
                <c:pt idx="329">
                  <c:v>43958</c:v>
                </c:pt>
                <c:pt idx="330">
                  <c:v>43958</c:v>
                </c:pt>
                <c:pt idx="331">
                  <c:v>43901</c:v>
                </c:pt>
                <c:pt idx="332">
                  <c:v>43901</c:v>
                </c:pt>
                <c:pt idx="333">
                  <c:v>43902</c:v>
                </c:pt>
                <c:pt idx="334">
                  <c:v>43902</c:v>
                </c:pt>
                <c:pt idx="335">
                  <c:v>43902</c:v>
                </c:pt>
                <c:pt idx="336">
                  <c:v>43902</c:v>
                </c:pt>
                <c:pt idx="337">
                  <c:v>43917</c:v>
                </c:pt>
                <c:pt idx="338">
                  <c:v>43920</c:v>
                </c:pt>
                <c:pt idx="339">
                  <c:v>43920</c:v>
                </c:pt>
                <c:pt idx="340">
                  <c:v>43920</c:v>
                </c:pt>
                <c:pt idx="341">
                  <c:v>43921</c:v>
                </c:pt>
                <c:pt idx="342">
                  <c:v>43921</c:v>
                </c:pt>
                <c:pt idx="343">
                  <c:v>43921</c:v>
                </c:pt>
                <c:pt idx="344">
                  <c:v>43921</c:v>
                </c:pt>
                <c:pt idx="345">
                  <c:v>43921</c:v>
                </c:pt>
                <c:pt idx="346">
                  <c:v>43922</c:v>
                </c:pt>
                <c:pt idx="347">
                  <c:v>43922</c:v>
                </c:pt>
                <c:pt idx="348">
                  <c:v>43923</c:v>
                </c:pt>
                <c:pt idx="349">
                  <c:v>43925</c:v>
                </c:pt>
                <c:pt idx="350">
                  <c:v>43900</c:v>
                </c:pt>
                <c:pt idx="351">
                  <c:v>43875</c:v>
                </c:pt>
                <c:pt idx="352">
                  <c:v>43875</c:v>
                </c:pt>
                <c:pt idx="353">
                  <c:v>43879</c:v>
                </c:pt>
                <c:pt idx="354">
                  <c:v>43879</c:v>
                </c:pt>
                <c:pt idx="355">
                  <c:v>43879</c:v>
                </c:pt>
                <c:pt idx="356">
                  <c:v>43879</c:v>
                </c:pt>
                <c:pt idx="357">
                  <c:v>43901</c:v>
                </c:pt>
                <c:pt idx="358">
                  <c:v>43880</c:v>
                </c:pt>
                <c:pt idx="359">
                  <c:v>43879</c:v>
                </c:pt>
                <c:pt idx="360">
                  <c:v>43929</c:v>
                </c:pt>
                <c:pt idx="361">
                  <c:v>43927</c:v>
                </c:pt>
                <c:pt idx="362">
                  <c:v>43901</c:v>
                </c:pt>
                <c:pt idx="363">
                  <c:v>43927</c:v>
                </c:pt>
                <c:pt idx="364">
                  <c:v>43901</c:v>
                </c:pt>
              </c:numCache>
            </c:numRef>
          </c:cat>
          <c:val>
            <c:numRef>
              <c:f>Hoja1!$B$2:$B$3255</c:f>
              <c:numCache>
                <c:formatCode>General</c:formatCode>
                <c:ptCount val="3254"/>
                <c:pt idx="0">
                  <c:v>2</c:v>
                </c:pt>
                <c:pt idx="1">
                  <c:v>7.5</c:v>
                </c:pt>
                <c:pt idx="2">
                  <c:v>1</c:v>
                </c:pt>
                <c:pt idx="3">
                  <c:v>2</c:v>
                </c:pt>
                <c:pt idx="4">
                  <c:v>1</c:v>
                </c:pt>
                <c:pt idx="5">
                  <c:v>0.75</c:v>
                </c:pt>
                <c:pt idx="6">
                  <c:v>4.5</c:v>
                </c:pt>
                <c:pt idx="7">
                  <c:v>4.5</c:v>
                </c:pt>
                <c:pt idx="8">
                  <c:v>2.5</c:v>
                </c:pt>
                <c:pt idx="9">
                  <c:v>0.5</c:v>
                </c:pt>
                <c:pt idx="10">
                  <c:v>1.5</c:v>
                </c:pt>
                <c:pt idx="11">
                  <c:v>1.5</c:v>
                </c:pt>
                <c:pt idx="12">
                  <c:v>0.5</c:v>
                </c:pt>
                <c:pt idx="13">
                  <c:v>5</c:v>
                </c:pt>
                <c:pt idx="14">
                  <c:v>7.5</c:v>
                </c:pt>
                <c:pt idx="15">
                  <c:v>0.5</c:v>
                </c:pt>
                <c:pt idx="16">
                  <c:v>4.5</c:v>
                </c:pt>
                <c:pt idx="17">
                  <c:v>7</c:v>
                </c:pt>
                <c:pt idx="18">
                  <c:v>2.5</c:v>
                </c:pt>
                <c:pt idx="19">
                  <c:v>1</c:v>
                </c:pt>
                <c:pt idx="20">
                  <c:v>2.5</c:v>
                </c:pt>
                <c:pt idx="21">
                  <c:v>1</c:v>
                </c:pt>
                <c:pt idx="22">
                  <c:v>0.5</c:v>
                </c:pt>
                <c:pt idx="23">
                  <c:v>6.5</c:v>
                </c:pt>
                <c:pt idx="24">
                  <c:v>2.5</c:v>
                </c:pt>
                <c:pt idx="25">
                  <c:v>1</c:v>
                </c:pt>
                <c:pt idx="26">
                  <c:v>2.5</c:v>
                </c:pt>
                <c:pt idx="27">
                  <c:v>7</c:v>
                </c:pt>
                <c:pt idx="28">
                  <c:v>2</c:v>
                </c:pt>
                <c:pt idx="29">
                  <c:v>1</c:v>
                </c:pt>
                <c:pt idx="30">
                  <c:v>1.5</c:v>
                </c:pt>
                <c:pt idx="31">
                  <c:v>8</c:v>
                </c:pt>
                <c:pt idx="32">
                  <c:v>1</c:v>
                </c:pt>
                <c:pt idx="33">
                  <c:v>8</c:v>
                </c:pt>
                <c:pt idx="34">
                  <c:v>1</c:v>
                </c:pt>
                <c:pt idx="35">
                  <c:v>3</c:v>
                </c:pt>
                <c:pt idx="36">
                  <c:v>2</c:v>
                </c:pt>
                <c:pt idx="37">
                  <c:v>1.5</c:v>
                </c:pt>
                <c:pt idx="38">
                  <c:v>5</c:v>
                </c:pt>
                <c:pt idx="39">
                  <c:v>0.5</c:v>
                </c:pt>
                <c:pt idx="40">
                  <c:v>2</c:v>
                </c:pt>
                <c:pt idx="41">
                  <c:v>2</c:v>
                </c:pt>
                <c:pt idx="42">
                  <c:v>1</c:v>
                </c:pt>
                <c:pt idx="43">
                  <c:v>2.5</c:v>
                </c:pt>
                <c:pt idx="44">
                  <c:v>1.5</c:v>
                </c:pt>
                <c:pt idx="45">
                  <c:v>1</c:v>
                </c:pt>
                <c:pt idx="46">
                  <c:v>1</c:v>
                </c:pt>
                <c:pt idx="47">
                  <c:v>4</c:v>
                </c:pt>
                <c:pt idx="48">
                  <c:v>7</c:v>
                </c:pt>
                <c:pt idx="49">
                  <c:v>2.5</c:v>
                </c:pt>
                <c:pt idx="50">
                  <c:v>2</c:v>
                </c:pt>
                <c:pt idx="51">
                  <c:v>1</c:v>
                </c:pt>
                <c:pt idx="52">
                  <c:v>3</c:v>
                </c:pt>
                <c:pt idx="53">
                  <c:v>0.75</c:v>
                </c:pt>
                <c:pt idx="54">
                  <c:v>0.5</c:v>
                </c:pt>
                <c:pt idx="55">
                  <c:v>7</c:v>
                </c:pt>
                <c:pt idx="56">
                  <c:v>1.5</c:v>
                </c:pt>
                <c:pt idx="57">
                  <c:v>3</c:v>
                </c:pt>
                <c:pt idx="58">
                  <c:v>1</c:v>
                </c:pt>
                <c:pt idx="59">
                  <c:v>2.5</c:v>
                </c:pt>
                <c:pt idx="60">
                  <c:v>2</c:v>
                </c:pt>
                <c:pt idx="61">
                  <c:v>2.5</c:v>
                </c:pt>
                <c:pt idx="62">
                  <c:v>3.5</c:v>
                </c:pt>
                <c:pt idx="63">
                  <c:v>0.5</c:v>
                </c:pt>
                <c:pt idx="64">
                  <c:v>0.42</c:v>
                </c:pt>
                <c:pt idx="65">
                  <c:v>0.5</c:v>
                </c:pt>
                <c:pt idx="66">
                  <c:v>2</c:v>
                </c:pt>
                <c:pt idx="67">
                  <c:v>0.5</c:v>
                </c:pt>
                <c:pt idx="68">
                  <c:v>3</c:v>
                </c:pt>
                <c:pt idx="69">
                  <c:v>1</c:v>
                </c:pt>
                <c:pt idx="70">
                  <c:v>1</c:v>
                </c:pt>
                <c:pt idx="71">
                  <c:v>4</c:v>
                </c:pt>
                <c:pt idx="72">
                  <c:v>0.5</c:v>
                </c:pt>
                <c:pt idx="73">
                  <c:v>2</c:v>
                </c:pt>
                <c:pt idx="74">
                  <c:v>5</c:v>
                </c:pt>
                <c:pt idx="75">
                  <c:v>3</c:v>
                </c:pt>
                <c:pt idx="76">
                  <c:v>8</c:v>
                </c:pt>
                <c:pt idx="77">
                  <c:v>7</c:v>
                </c:pt>
                <c:pt idx="78">
                  <c:v>0.67</c:v>
                </c:pt>
                <c:pt idx="79">
                  <c:v>1</c:v>
                </c:pt>
                <c:pt idx="80">
                  <c:v>0.5</c:v>
                </c:pt>
                <c:pt idx="81">
                  <c:v>0.5</c:v>
                </c:pt>
                <c:pt idx="82">
                  <c:v>8</c:v>
                </c:pt>
                <c:pt idx="83">
                  <c:v>0.42</c:v>
                </c:pt>
                <c:pt idx="84">
                  <c:v>0.42</c:v>
                </c:pt>
                <c:pt idx="85">
                  <c:v>8</c:v>
                </c:pt>
                <c:pt idx="86">
                  <c:v>2</c:v>
                </c:pt>
                <c:pt idx="87">
                  <c:v>2</c:v>
                </c:pt>
                <c:pt idx="88">
                  <c:v>4</c:v>
                </c:pt>
                <c:pt idx="89">
                  <c:v>1.5</c:v>
                </c:pt>
                <c:pt idx="90">
                  <c:v>2</c:v>
                </c:pt>
                <c:pt idx="91">
                  <c:v>1.5</c:v>
                </c:pt>
                <c:pt idx="92">
                  <c:v>5</c:v>
                </c:pt>
                <c:pt idx="93">
                  <c:v>3.8</c:v>
                </c:pt>
                <c:pt idx="94">
                  <c:v>1</c:v>
                </c:pt>
                <c:pt idx="95">
                  <c:v>0.5</c:v>
                </c:pt>
                <c:pt idx="96">
                  <c:v>3</c:v>
                </c:pt>
                <c:pt idx="97">
                  <c:v>0.5</c:v>
                </c:pt>
                <c:pt idx="98">
                  <c:v>0.5</c:v>
                </c:pt>
                <c:pt idx="99">
                  <c:v>2.5</c:v>
                </c:pt>
                <c:pt idx="100">
                  <c:v>5.5</c:v>
                </c:pt>
                <c:pt idx="101">
                  <c:v>1</c:v>
                </c:pt>
                <c:pt idx="102">
                  <c:v>2.5</c:v>
                </c:pt>
                <c:pt idx="103">
                  <c:v>4</c:v>
                </c:pt>
                <c:pt idx="104">
                  <c:v>1</c:v>
                </c:pt>
                <c:pt idx="105">
                  <c:v>3</c:v>
                </c:pt>
                <c:pt idx="106">
                  <c:v>4</c:v>
                </c:pt>
                <c:pt idx="107">
                  <c:v>1</c:v>
                </c:pt>
                <c:pt idx="108">
                  <c:v>1</c:v>
                </c:pt>
                <c:pt idx="109">
                  <c:v>2</c:v>
                </c:pt>
                <c:pt idx="110">
                  <c:v>2</c:v>
                </c:pt>
                <c:pt idx="111">
                  <c:v>2</c:v>
                </c:pt>
                <c:pt idx="112">
                  <c:v>0.5</c:v>
                </c:pt>
                <c:pt idx="113">
                  <c:v>3</c:v>
                </c:pt>
                <c:pt idx="114">
                  <c:v>7</c:v>
                </c:pt>
                <c:pt idx="115">
                  <c:v>4.5</c:v>
                </c:pt>
                <c:pt idx="116">
                  <c:v>2</c:v>
                </c:pt>
                <c:pt idx="117">
                  <c:v>3</c:v>
                </c:pt>
                <c:pt idx="118">
                  <c:v>0.5</c:v>
                </c:pt>
                <c:pt idx="119">
                  <c:v>2</c:v>
                </c:pt>
                <c:pt idx="120">
                  <c:v>1.25</c:v>
                </c:pt>
                <c:pt idx="121">
                  <c:v>0.25</c:v>
                </c:pt>
                <c:pt idx="122">
                  <c:v>0.25</c:v>
                </c:pt>
                <c:pt idx="123">
                  <c:v>1</c:v>
                </c:pt>
                <c:pt idx="124">
                  <c:v>2.25</c:v>
                </c:pt>
                <c:pt idx="125">
                  <c:v>2.5</c:v>
                </c:pt>
                <c:pt idx="126">
                  <c:v>2</c:v>
                </c:pt>
                <c:pt idx="127">
                  <c:v>0.5</c:v>
                </c:pt>
                <c:pt idx="128">
                  <c:v>1</c:v>
                </c:pt>
                <c:pt idx="129">
                  <c:v>1.5</c:v>
                </c:pt>
                <c:pt idx="130">
                  <c:v>1.5</c:v>
                </c:pt>
                <c:pt idx="131">
                  <c:v>1.5</c:v>
                </c:pt>
                <c:pt idx="132">
                  <c:v>1</c:v>
                </c:pt>
                <c:pt idx="133">
                  <c:v>8.5</c:v>
                </c:pt>
                <c:pt idx="134">
                  <c:v>6</c:v>
                </c:pt>
                <c:pt idx="135">
                  <c:v>2</c:v>
                </c:pt>
                <c:pt idx="136">
                  <c:v>6</c:v>
                </c:pt>
                <c:pt idx="137">
                  <c:v>8.5</c:v>
                </c:pt>
                <c:pt idx="138">
                  <c:v>1</c:v>
                </c:pt>
                <c:pt idx="139">
                  <c:v>0.25</c:v>
                </c:pt>
                <c:pt idx="140">
                  <c:v>0.5</c:v>
                </c:pt>
                <c:pt idx="141">
                  <c:v>6</c:v>
                </c:pt>
                <c:pt idx="142">
                  <c:v>7</c:v>
                </c:pt>
                <c:pt idx="143">
                  <c:v>1</c:v>
                </c:pt>
                <c:pt idx="144">
                  <c:v>1</c:v>
                </c:pt>
                <c:pt idx="145">
                  <c:v>1</c:v>
                </c:pt>
                <c:pt idx="146">
                  <c:v>2</c:v>
                </c:pt>
                <c:pt idx="147">
                  <c:v>1</c:v>
                </c:pt>
                <c:pt idx="148">
                  <c:v>2</c:v>
                </c:pt>
                <c:pt idx="149">
                  <c:v>4</c:v>
                </c:pt>
                <c:pt idx="150">
                  <c:v>2</c:v>
                </c:pt>
                <c:pt idx="151">
                  <c:v>0.5</c:v>
                </c:pt>
                <c:pt idx="152">
                  <c:v>3.5</c:v>
                </c:pt>
                <c:pt idx="153">
                  <c:v>1.75</c:v>
                </c:pt>
                <c:pt idx="154">
                  <c:v>1</c:v>
                </c:pt>
                <c:pt idx="155">
                  <c:v>5</c:v>
                </c:pt>
                <c:pt idx="156">
                  <c:v>4</c:v>
                </c:pt>
                <c:pt idx="157">
                  <c:v>3</c:v>
                </c:pt>
                <c:pt idx="158">
                  <c:v>2</c:v>
                </c:pt>
                <c:pt idx="159">
                  <c:v>1</c:v>
                </c:pt>
                <c:pt idx="160">
                  <c:v>2</c:v>
                </c:pt>
                <c:pt idx="161">
                  <c:v>1</c:v>
                </c:pt>
                <c:pt idx="162">
                  <c:v>1</c:v>
                </c:pt>
                <c:pt idx="163">
                  <c:v>8</c:v>
                </c:pt>
                <c:pt idx="164">
                  <c:v>2</c:v>
                </c:pt>
                <c:pt idx="165">
                  <c:v>1</c:v>
                </c:pt>
                <c:pt idx="166">
                  <c:v>1</c:v>
                </c:pt>
                <c:pt idx="167">
                  <c:v>1</c:v>
                </c:pt>
                <c:pt idx="168">
                  <c:v>6</c:v>
                </c:pt>
                <c:pt idx="169">
                  <c:v>0.5</c:v>
                </c:pt>
                <c:pt idx="170">
                  <c:v>0.25</c:v>
                </c:pt>
                <c:pt idx="171">
                  <c:v>4</c:v>
                </c:pt>
                <c:pt idx="172">
                  <c:v>0.25</c:v>
                </c:pt>
                <c:pt idx="173">
                  <c:v>4</c:v>
                </c:pt>
                <c:pt idx="174">
                  <c:v>0.25</c:v>
                </c:pt>
                <c:pt idx="175">
                  <c:v>1</c:v>
                </c:pt>
                <c:pt idx="176">
                  <c:v>2.5</c:v>
                </c:pt>
                <c:pt idx="177">
                  <c:v>2</c:v>
                </c:pt>
                <c:pt idx="178">
                  <c:v>1</c:v>
                </c:pt>
                <c:pt idx="179">
                  <c:v>1</c:v>
                </c:pt>
                <c:pt idx="180">
                  <c:v>0.5</c:v>
                </c:pt>
                <c:pt idx="181">
                  <c:v>2</c:v>
                </c:pt>
                <c:pt idx="182">
                  <c:v>5</c:v>
                </c:pt>
                <c:pt idx="183">
                  <c:v>2</c:v>
                </c:pt>
                <c:pt idx="184">
                  <c:v>0.67</c:v>
                </c:pt>
                <c:pt idx="185">
                  <c:v>2</c:v>
                </c:pt>
                <c:pt idx="186">
                  <c:v>2</c:v>
                </c:pt>
                <c:pt idx="187">
                  <c:v>1</c:v>
                </c:pt>
                <c:pt idx="188">
                  <c:v>0.25</c:v>
                </c:pt>
                <c:pt idx="189">
                  <c:v>1</c:v>
                </c:pt>
                <c:pt idx="190">
                  <c:v>3</c:v>
                </c:pt>
                <c:pt idx="191">
                  <c:v>2</c:v>
                </c:pt>
                <c:pt idx="192">
                  <c:v>3</c:v>
                </c:pt>
                <c:pt idx="193">
                  <c:v>2</c:v>
                </c:pt>
                <c:pt idx="194">
                  <c:v>6</c:v>
                </c:pt>
                <c:pt idx="195">
                  <c:v>4</c:v>
                </c:pt>
                <c:pt idx="196">
                  <c:v>4</c:v>
                </c:pt>
                <c:pt idx="197">
                  <c:v>2</c:v>
                </c:pt>
                <c:pt idx="198">
                  <c:v>3</c:v>
                </c:pt>
                <c:pt idx="199">
                  <c:v>2</c:v>
                </c:pt>
                <c:pt idx="200">
                  <c:v>3</c:v>
                </c:pt>
                <c:pt idx="201">
                  <c:v>1</c:v>
                </c:pt>
                <c:pt idx="202">
                  <c:v>4</c:v>
                </c:pt>
                <c:pt idx="203">
                  <c:v>6</c:v>
                </c:pt>
                <c:pt idx="204">
                  <c:v>1.5</c:v>
                </c:pt>
                <c:pt idx="205">
                  <c:v>2</c:v>
                </c:pt>
                <c:pt idx="206">
                  <c:v>0.5</c:v>
                </c:pt>
                <c:pt idx="207">
                  <c:v>2</c:v>
                </c:pt>
                <c:pt idx="208">
                  <c:v>1.25</c:v>
                </c:pt>
                <c:pt idx="209">
                  <c:v>5</c:v>
                </c:pt>
                <c:pt idx="210">
                  <c:v>2</c:v>
                </c:pt>
                <c:pt idx="211">
                  <c:v>6</c:v>
                </c:pt>
                <c:pt idx="212">
                  <c:v>3</c:v>
                </c:pt>
                <c:pt idx="213">
                  <c:v>1</c:v>
                </c:pt>
                <c:pt idx="214">
                  <c:v>3</c:v>
                </c:pt>
                <c:pt idx="215">
                  <c:v>1</c:v>
                </c:pt>
                <c:pt idx="216">
                  <c:v>0.5</c:v>
                </c:pt>
                <c:pt idx="217">
                  <c:v>5</c:v>
                </c:pt>
                <c:pt idx="218">
                  <c:v>4</c:v>
                </c:pt>
                <c:pt idx="219">
                  <c:v>0.5</c:v>
                </c:pt>
                <c:pt idx="220">
                  <c:v>0.5</c:v>
                </c:pt>
                <c:pt idx="221">
                  <c:v>0.5</c:v>
                </c:pt>
                <c:pt idx="222">
                  <c:v>0.5</c:v>
                </c:pt>
                <c:pt idx="223">
                  <c:v>0.5</c:v>
                </c:pt>
                <c:pt idx="224">
                  <c:v>0.5</c:v>
                </c:pt>
                <c:pt idx="225">
                  <c:v>0.5</c:v>
                </c:pt>
                <c:pt idx="226">
                  <c:v>0.5</c:v>
                </c:pt>
                <c:pt idx="227">
                  <c:v>2</c:v>
                </c:pt>
                <c:pt idx="228">
                  <c:v>2.5</c:v>
                </c:pt>
                <c:pt idx="229">
                  <c:v>1</c:v>
                </c:pt>
                <c:pt idx="230">
                  <c:v>1</c:v>
                </c:pt>
                <c:pt idx="231">
                  <c:v>1</c:v>
                </c:pt>
                <c:pt idx="232">
                  <c:v>0.25</c:v>
                </c:pt>
                <c:pt idx="233">
                  <c:v>0.5</c:v>
                </c:pt>
                <c:pt idx="234">
                  <c:v>0.5</c:v>
                </c:pt>
                <c:pt idx="235">
                  <c:v>1</c:v>
                </c:pt>
                <c:pt idx="236">
                  <c:v>3</c:v>
                </c:pt>
                <c:pt idx="237">
                  <c:v>4</c:v>
                </c:pt>
                <c:pt idx="238">
                  <c:v>3</c:v>
                </c:pt>
                <c:pt idx="239">
                  <c:v>2</c:v>
                </c:pt>
                <c:pt idx="240">
                  <c:v>2</c:v>
                </c:pt>
                <c:pt idx="241">
                  <c:v>2</c:v>
                </c:pt>
                <c:pt idx="242">
                  <c:v>2.5</c:v>
                </c:pt>
                <c:pt idx="243">
                  <c:v>1</c:v>
                </c:pt>
                <c:pt idx="244">
                  <c:v>8</c:v>
                </c:pt>
                <c:pt idx="245">
                  <c:v>4</c:v>
                </c:pt>
                <c:pt idx="246">
                  <c:v>3</c:v>
                </c:pt>
                <c:pt idx="247">
                  <c:v>1</c:v>
                </c:pt>
                <c:pt idx="248">
                  <c:v>3</c:v>
                </c:pt>
                <c:pt idx="249">
                  <c:v>3.5</c:v>
                </c:pt>
                <c:pt idx="250">
                  <c:v>5</c:v>
                </c:pt>
                <c:pt idx="251">
                  <c:v>0.5</c:v>
                </c:pt>
                <c:pt idx="252">
                  <c:v>0.25</c:v>
                </c:pt>
                <c:pt idx="253">
                  <c:v>6</c:v>
                </c:pt>
                <c:pt idx="254">
                  <c:v>0.5</c:v>
                </c:pt>
                <c:pt idx="255">
                  <c:v>1</c:v>
                </c:pt>
                <c:pt idx="256">
                  <c:v>0.5</c:v>
                </c:pt>
                <c:pt idx="257">
                  <c:v>5</c:v>
                </c:pt>
                <c:pt idx="258">
                  <c:v>7</c:v>
                </c:pt>
                <c:pt idx="259">
                  <c:v>5</c:v>
                </c:pt>
                <c:pt idx="260">
                  <c:v>8</c:v>
                </c:pt>
                <c:pt idx="261">
                  <c:v>1</c:v>
                </c:pt>
                <c:pt idx="262">
                  <c:v>8</c:v>
                </c:pt>
                <c:pt idx="263">
                  <c:v>1</c:v>
                </c:pt>
                <c:pt idx="264">
                  <c:v>0.5</c:v>
                </c:pt>
                <c:pt idx="265">
                  <c:v>0.5</c:v>
                </c:pt>
                <c:pt idx="266">
                  <c:v>1</c:v>
                </c:pt>
                <c:pt idx="267">
                  <c:v>2.5</c:v>
                </c:pt>
                <c:pt idx="268">
                  <c:v>1</c:v>
                </c:pt>
                <c:pt idx="269">
                  <c:v>1</c:v>
                </c:pt>
                <c:pt idx="270">
                  <c:v>1</c:v>
                </c:pt>
                <c:pt idx="271">
                  <c:v>5</c:v>
                </c:pt>
                <c:pt idx="272">
                  <c:v>2</c:v>
                </c:pt>
                <c:pt idx="273">
                  <c:v>2</c:v>
                </c:pt>
                <c:pt idx="274">
                  <c:v>0.5</c:v>
                </c:pt>
                <c:pt idx="275">
                  <c:v>3</c:v>
                </c:pt>
                <c:pt idx="276">
                  <c:v>3</c:v>
                </c:pt>
                <c:pt idx="277">
                  <c:v>0.25</c:v>
                </c:pt>
                <c:pt idx="278">
                  <c:v>1</c:v>
                </c:pt>
                <c:pt idx="279">
                  <c:v>3</c:v>
                </c:pt>
                <c:pt idx="280">
                  <c:v>1</c:v>
                </c:pt>
                <c:pt idx="281">
                  <c:v>0.5</c:v>
                </c:pt>
                <c:pt idx="282">
                  <c:v>8</c:v>
                </c:pt>
                <c:pt idx="283">
                  <c:v>0.5</c:v>
                </c:pt>
                <c:pt idx="284">
                  <c:v>0.5</c:v>
                </c:pt>
                <c:pt idx="285">
                  <c:v>6</c:v>
                </c:pt>
                <c:pt idx="286">
                  <c:v>0.25</c:v>
                </c:pt>
                <c:pt idx="287">
                  <c:v>4</c:v>
                </c:pt>
                <c:pt idx="288">
                  <c:v>3</c:v>
                </c:pt>
                <c:pt idx="289">
                  <c:v>1</c:v>
                </c:pt>
                <c:pt idx="290">
                  <c:v>4</c:v>
                </c:pt>
                <c:pt idx="291">
                  <c:v>1</c:v>
                </c:pt>
                <c:pt idx="292">
                  <c:v>2</c:v>
                </c:pt>
                <c:pt idx="293">
                  <c:v>0.5</c:v>
                </c:pt>
                <c:pt idx="294">
                  <c:v>0.5</c:v>
                </c:pt>
                <c:pt idx="295">
                  <c:v>0.5</c:v>
                </c:pt>
                <c:pt idx="296">
                  <c:v>0.25</c:v>
                </c:pt>
                <c:pt idx="297">
                  <c:v>1.5</c:v>
                </c:pt>
                <c:pt idx="298">
                  <c:v>1</c:v>
                </c:pt>
                <c:pt idx="299">
                  <c:v>0.5</c:v>
                </c:pt>
                <c:pt idx="300">
                  <c:v>0.5</c:v>
                </c:pt>
                <c:pt idx="301">
                  <c:v>1</c:v>
                </c:pt>
                <c:pt idx="302">
                  <c:v>1</c:v>
                </c:pt>
                <c:pt idx="303">
                  <c:v>1</c:v>
                </c:pt>
                <c:pt idx="304">
                  <c:v>1</c:v>
                </c:pt>
                <c:pt idx="305">
                  <c:v>6</c:v>
                </c:pt>
                <c:pt idx="306">
                  <c:v>2</c:v>
                </c:pt>
                <c:pt idx="307">
                  <c:v>1.5</c:v>
                </c:pt>
                <c:pt idx="308">
                  <c:v>5</c:v>
                </c:pt>
                <c:pt idx="309">
                  <c:v>1</c:v>
                </c:pt>
                <c:pt idx="310">
                  <c:v>3</c:v>
                </c:pt>
                <c:pt idx="311">
                  <c:v>0.5</c:v>
                </c:pt>
                <c:pt idx="312">
                  <c:v>4</c:v>
                </c:pt>
                <c:pt idx="313">
                  <c:v>8</c:v>
                </c:pt>
                <c:pt idx="314">
                  <c:v>1</c:v>
                </c:pt>
                <c:pt idx="315">
                  <c:v>1.5</c:v>
                </c:pt>
                <c:pt idx="316">
                  <c:v>4</c:v>
                </c:pt>
                <c:pt idx="317">
                  <c:v>1</c:v>
                </c:pt>
                <c:pt idx="318">
                  <c:v>1</c:v>
                </c:pt>
                <c:pt idx="319">
                  <c:v>0.5</c:v>
                </c:pt>
                <c:pt idx="320">
                  <c:v>1</c:v>
                </c:pt>
                <c:pt idx="321">
                  <c:v>2</c:v>
                </c:pt>
                <c:pt idx="322">
                  <c:v>1</c:v>
                </c:pt>
                <c:pt idx="323">
                  <c:v>1</c:v>
                </c:pt>
                <c:pt idx="324">
                  <c:v>4</c:v>
                </c:pt>
                <c:pt idx="325">
                  <c:v>3.5</c:v>
                </c:pt>
                <c:pt idx="326">
                  <c:v>3</c:v>
                </c:pt>
                <c:pt idx="327">
                  <c:v>6.5</c:v>
                </c:pt>
                <c:pt idx="328">
                  <c:v>2</c:v>
                </c:pt>
                <c:pt idx="329">
                  <c:v>2</c:v>
                </c:pt>
                <c:pt idx="330">
                  <c:v>2.5</c:v>
                </c:pt>
                <c:pt idx="331">
                  <c:v>1.5</c:v>
                </c:pt>
                <c:pt idx="332">
                  <c:v>1</c:v>
                </c:pt>
                <c:pt idx="333">
                  <c:v>5</c:v>
                </c:pt>
                <c:pt idx="334">
                  <c:v>0.5</c:v>
                </c:pt>
                <c:pt idx="335">
                  <c:v>1</c:v>
                </c:pt>
                <c:pt idx="336">
                  <c:v>3</c:v>
                </c:pt>
                <c:pt idx="337">
                  <c:v>0.5</c:v>
                </c:pt>
                <c:pt idx="338">
                  <c:v>1</c:v>
                </c:pt>
                <c:pt idx="339">
                  <c:v>0.5</c:v>
                </c:pt>
                <c:pt idx="340">
                  <c:v>0.5</c:v>
                </c:pt>
                <c:pt idx="341">
                  <c:v>0.5</c:v>
                </c:pt>
                <c:pt idx="342">
                  <c:v>2</c:v>
                </c:pt>
                <c:pt idx="343">
                  <c:v>3</c:v>
                </c:pt>
                <c:pt idx="344">
                  <c:v>2</c:v>
                </c:pt>
                <c:pt idx="345">
                  <c:v>4</c:v>
                </c:pt>
                <c:pt idx="346">
                  <c:v>0.5</c:v>
                </c:pt>
                <c:pt idx="347">
                  <c:v>1.5</c:v>
                </c:pt>
                <c:pt idx="348">
                  <c:v>0.5</c:v>
                </c:pt>
                <c:pt idx="349">
                  <c:v>9</c:v>
                </c:pt>
                <c:pt idx="350">
                  <c:v>8</c:v>
                </c:pt>
                <c:pt idx="351">
                  <c:v>0.5</c:v>
                </c:pt>
                <c:pt idx="352">
                  <c:v>0.25</c:v>
                </c:pt>
                <c:pt idx="353">
                  <c:v>5</c:v>
                </c:pt>
                <c:pt idx="354">
                  <c:v>1</c:v>
                </c:pt>
                <c:pt idx="355">
                  <c:v>1.5</c:v>
                </c:pt>
                <c:pt idx="356">
                  <c:v>2</c:v>
                </c:pt>
                <c:pt idx="357">
                  <c:v>1</c:v>
                </c:pt>
                <c:pt idx="358">
                  <c:v>4</c:v>
                </c:pt>
                <c:pt idx="359">
                  <c:v>1</c:v>
                </c:pt>
                <c:pt idx="360">
                  <c:v>2.5</c:v>
                </c:pt>
                <c:pt idx="361">
                  <c:v>2.5</c:v>
                </c:pt>
                <c:pt idx="362">
                  <c:v>7.5</c:v>
                </c:pt>
                <c:pt idx="363">
                  <c:v>1</c:v>
                </c:pt>
                <c:pt idx="364">
                  <c:v>7.5</c:v>
                </c:pt>
              </c:numCache>
            </c:numRef>
          </c:val>
          <c:smooth val="0"/>
        </c:ser>
        <c:ser>
          <c:idx val="1"/>
          <c:order val="1"/>
          <c:tx>
            <c:strRef>
              <c:f>Hoja1!$C$1</c:f>
              <c:strCache>
                <c:ptCount val="1"/>
                <c:pt idx="0">
                  <c:v>$S-Work_hours</c:v>
                </c:pt>
              </c:strCache>
            </c:strRef>
          </c:tx>
          <c:spPr>
            <a:ln w="28575" cap="rnd">
              <a:solidFill>
                <a:schemeClr val="accent2"/>
              </a:solidFill>
              <a:round/>
            </a:ln>
            <a:effectLst/>
          </c:spPr>
          <c:marker>
            <c:symbol val="none"/>
          </c:marker>
          <c:cat>
            <c:numRef>
              <c:f>Hoja1!$A$2:$A$3255</c:f>
              <c:numCache>
                <c:formatCode>m/d/yyyy</c:formatCode>
                <c:ptCount val="3254"/>
                <c:pt idx="0">
                  <c:v>43902</c:v>
                </c:pt>
                <c:pt idx="1">
                  <c:v>43902</c:v>
                </c:pt>
                <c:pt idx="2">
                  <c:v>43913</c:v>
                </c:pt>
                <c:pt idx="3">
                  <c:v>43915</c:v>
                </c:pt>
                <c:pt idx="4">
                  <c:v>43923</c:v>
                </c:pt>
                <c:pt idx="5">
                  <c:v>43865</c:v>
                </c:pt>
                <c:pt idx="6">
                  <c:v>43878</c:v>
                </c:pt>
                <c:pt idx="7">
                  <c:v>43880</c:v>
                </c:pt>
                <c:pt idx="8">
                  <c:v>43866</c:v>
                </c:pt>
                <c:pt idx="9">
                  <c:v>43866</c:v>
                </c:pt>
                <c:pt idx="10">
                  <c:v>43866</c:v>
                </c:pt>
                <c:pt idx="11">
                  <c:v>43943</c:v>
                </c:pt>
                <c:pt idx="12">
                  <c:v>43867</c:v>
                </c:pt>
                <c:pt idx="13">
                  <c:v>43867</c:v>
                </c:pt>
                <c:pt idx="14">
                  <c:v>43941</c:v>
                </c:pt>
                <c:pt idx="15">
                  <c:v>43938</c:v>
                </c:pt>
                <c:pt idx="16">
                  <c:v>43929</c:v>
                </c:pt>
                <c:pt idx="17">
                  <c:v>43928</c:v>
                </c:pt>
                <c:pt idx="18">
                  <c:v>43943</c:v>
                </c:pt>
                <c:pt idx="19">
                  <c:v>43937</c:v>
                </c:pt>
                <c:pt idx="20">
                  <c:v>43867</c:v>
                </c:pt>
                <c:pt idx="21">
                  <c:v>43867</c:v>
                </c:pt>
                <c:pt idx="22">
                  <c:v>43936</c:v>
                </c:pt>
                <c:pt idx="23">
                  <c:v>43934</c:v>
                </c:pt>
                <c:pt idx="24">
                  <c:v>43850</c:v>
                </c:pt>
                <c:pt idx="25">
                  <c:v>43889</c:v>
                </c:pt>
                <c:pt idx="26">
                  <c:v>43889</c:v>
                </c:pt>
                <c:pt idx="27">
                  <c:v>43867</c:v>
                </c:pt>
                <c:pt idx="28">
                  <c:v>43927</c:v>
                </c:pt>
                <c:pt idx="29">
                  <c:v>43927</c:v>
                </c:pt>
                <c:pt idx="30">
                  <c:v>43867</c:v>
                </c:pt>
                <c:pt idx="31">
                  <c:v>43853</c:v>
                </c:pt>
                <c:pt idx="32">
                  <c:v>43868</c:v>
                </c:pt>
                <c:pt idx="33">
                  <c:v>43896</c:v>
                </c:pt>
                <c:pt idx="34">
                  <c:v>43868</c:v>
                </c:pt>
                <c:pt idx="35">
                  <c:v>43854</c:v>
                </c:pt>
                <c:pt idx="36">
                  <c:v>43893</c:v>
                </c:pt>
                <c:pt idx="37">
                  <c:v>43873</c:v>
                </c:pt>
                <c:pt idx="38">
                  <c:v>43859</c:v>
                </c:pt>
                <c:pt idx="39">
                  <c:v>43859</c:v>
                </c:pt>
                <c:pt idx="40">
                  <c:v>43906</c:v>
                </c:pt>
                <c:pt idx="41">
                  <c:v>43860</c:v>
                </c:pt>
                <c:pt idx="42">
                  <c:v>43860</c:v>
                </c:pt>
                <c:pt idx="43">
                  <c:v>43852</c:v>
                </c:pt>
                <c:pt idx="44">
                  <c:v>43852</c:v>
                </c:pt>
                <c:pt idx="45">
                  <c:v>43853</c:v>
                </c:pt>
                <c:pt idx="46">
                  <c:v>43853</c:v>
                </c:pt>
                <c:pt idx="47">
                  <c:v>43850</c:v>
                </c:pt>
                <c:pt idx="48">
                  <c:v>43847</c:v>
                </c:pt>
                <c:pt idx="49">
                  <c:v>43846</c:v>
                </c:pt>
                <c:pt idx="50">
                  <c:v>43844</c:v>
                </c:pt>
                <c:pt idx="51">
                  <c:v>43844</c:v>
                </c:pt>
                <c:pt idx="52">
                  <c:v>43843</c:v>
                </c:pt>
                <c:pt idx="53">
                  <c:v>43871</c:v>
                </c:pt>
                <c:pt idx="54">
                  <c:v>43892</c:v>
                </c:pt>
                <c:pt idx="55">
                  <c:v>43888</c:v>
                </c:pt>
                <c:pt idx="56">
                  <c:v>43886</c:v>
                </c:pt>
                <c:pt idx="57">
                  <c:v>43885</c:v>
                </c:pt>
                <c:pt idx="58">
                  <c:v>43868</c:v>
                </c:pt>
                <c:pt idx="59">
                  <c:v>43882</c:v>
                </c:pt>
                <c:pt idx="60">
                  <c:v>43882</c:v>
                </c:pt>
                <c:pt idx="61">
                  <c:v>43882</c:v>
                </c:pt>
                <c:pt idx="62">
                  <c:v>43881</c:v>
                </c:pt>
                <c:pt idx="63">
                  <c:v>43881</c:v>
                </c:pt>
                <c:pt idx="64">
                  <c:v>43955</c:v>
                </c:pt>
                <c:pt idx="65">
                  <c:v>43958</c:v>
                </c:pt>
                <c:pt idx="66">
                  <c:v>43881</c:v>
                </c:pt>
                <c:pt idx="67">
                  <c:v>43958</c:v>
                </c:pt>
                <c:pt idx="68">
                  <c:v>43867</c:v>
                </c:pt>
                <c:pt idx="69">
                  <c:v>43959</c:v>
                </c:pt>
                <c:pt idx="70">
                  <c:v>43850</c:v>
                </c:pt>
                <c:pt idx="71">
                  <c:v>43850</c:v>
                </c:pt>
                <c:pt idx="72">
                  <c:v>43959</c:v>
                </c:pt>
                <c:pt idx="73">
                  <c:v>43851</c:v>
                </c:pt>
                <c:pt idx="74">
                  <c:v>43901</c:v>
                </c:pt>
                <c:pt idx="75">
                  <c:v>43866</c:v>
                </c:pt>
                <c:pt idx="76">
                  <c:v>43851</c:v>
                </c:pt>
                <c:pt idx="77">
                  <c:v>43879</c:v>
                </c:pt>
                <c:pt idx="78">
                  <c:v>43901</c:v>
                </c:pt>
                <c:pt idx="79">
                  <c:v>43852</c:v>
                </c:pt>
                <c:pt idx="80">
                  <c:v>43880</c:v>
                </c:pt>
                <c:pt idx="81">
                  <c:v>43880</c:v>
                </c:pt>
                <c:pt idx="82">
                  <c:v>43902</c:v>
                </c:pt>
                <c:pt idx="83">
                  <c:v>43902</c:v>
                </c:pt>
                <c:pt idx="84">
                  <c:v>43902</c:v>
                </c:pt>
                <c:pt idx="85">
                  <c:v>43852</c:v>
                </c:pt>
                <c:pt idx="86">
                  <c:v>43906</c:v>
                </c:pt>
                <c:pt idx="87">
                  <c:v>43907</c:v>
                </c:pt>
                <c:pt idx="88">
                  <c:v>43853</c:v>
                </c:pt>
                <c:pt idx="89">
                  <c:v>43839</c:v>
                </c:pt>
                <c:pt idx="90">
                  <c:v>43907</c:v>
                </c:pt>
                <c:pt idx="91">
                  <c:v>43885</c:v>
                </c:pt>
                <c:pt idx="92">
                  <c:v>43852</c:v>
                </c:pt>
                <c:pt idx="93">
                  <c:v>43851</c:v>
                </c:pt>
                <c:pt idx="94">
                  <c:v>43873</c:v>
                </c:pt>
                <c:pt idx="95">
                  <c:v>43864</c:v>
                </c:pt>
                <c:pt idx="96">
                  <c:v>43885</c:v>
                </c:pt>
                <c:pt idx="97">
                  <c:v>43924</c:v>
                </c:pt>
                <c:pt idx="98">
                  <c:v>43924</c:v>
                </c:pt>
                <c:pt idx="99">
                  <c:v>43850</c:v>
                </c:pt>
                <c:pt idx="100">
                  <c:v>43922</c:v>
                </c:pt>
                <c:pt idx="101">
                  <c:v>43922</c:v>
                </c:pt>
                <c:pt idx="102">
                  <c:v>43923</c:v>
                </c:pt>
                <c:pt idx="103">
                  <c:v>43889</c:v>
                </c:pt>
                <c:pt idx="104">
                  <c:v>43941</c:v>
                </c:pt>
                <c:pt idx="105">
                  <c:v>43889</c:v>
                </c:pt>
                <c:pt idx="106">
                  <c:v>43889</c:v>
                </c:pt>
                <c:pt idx="107">
                  <c:v>43892</c:v>
                </c:pt>
                <c:pt idx="108">
                  <c:v>43936</c:v>
                </c:pt>
                <c:pt idx="109">
                  <c:v>43916</c:v>
                </c:pt>
                <c:pt idx="110">
                  <c:v>43949</c:v>
                </c:pt>
                <c:pt idx="111">
                  <c:v>43851</c:v>
                </c:pt>
                <c:pt idx="112">
                  <c:v>43843</c:v>
                </c:pt>
                <c:pt idx="113">
                  <c:v>43846</c:v>
                </c:pt>
                <c:pt idx="114">
                  <c:v>43847</c:v>
                </c:pt>
                <c:pt idx="115">
                  <c:v>43850</c:v>
                </c:pt>
                <c:pt idx="116">
                  <c:v>43851</c:v>
                </c:pt>
                <c:pt idx="117">
                  <c:v>43839</c:v>
                </c:pt>
                <c:pt idx="118">
                  <c:v>43927</c:v>
                </c:pt>
                <c:pt idx="119">
                  <c:v>43928</c:v>
                </c:pt>
                <c:pt idx="120">
                  <c:v>43895</c:v>
                </c:pt>
                <c:pt idx="121">
                  <c:v>43896</c:v>
                </c:pt>
                <c:pt idx="122">
                  <c:v>43894</c:v>
                </c:pt>
                <c:pt idx="123">
                  <c:v>43924</c:v>
                </c:pt>
                <c:pt idx="124">
                  <c:v>43837</c:v>
                </c:pt>
                <c:pt idx="125">
                  <c:v>43885</c:v>
                </c:pt>
                <c:pt idx="126">
                  <c:v>43833</c:v>
                </c:pt>
                <c:pt idx="127">
                  <c:v>43943</c:v>
                </c:pt>
                <c:pt idx="128">
                  <c:v>43927</c:v>
                </c:pt>
                <c:pt idx="129">
                  <c:v>43936</c:v>
                </c:pt>
                <c:pt idx="130">
                  <c:v>43882</c:v>
                </c:pt>
                <c:pt idx="131">
                  <c:v>43892</c:v>
                </c:pt>
                <c:pt idx="132">
                  <c:v>43887</c:v>
                </c:pt>
                <c:pt idx="133">
                  <c:v>43878</c:v>
                </c:pt>
                <c:pt idx="134">
                  <c:v>43921</c:v>
                </c:pt>
                <c:pt idx="135">
                  <c:v>43921</c:v>
                </c:pt>
                <c:pt idx="136">
                  <c:v>43859</c:v>
                </c:pt>
                <c:pt idx="137">
                  <c:v>43860</c:v>
                </c:pt>
                <c:pt idx="138">
                  <c:v>43864</c:v>
                </c:pt>
                <c:pt idx="139">
                  <c:v>43923</c:v>
                </c:pt>
                <c:pt idx="140">
                  <c:v>43938</c:v>
                </c:pt>
                <c:pt idx="141">
                  <c:v>43850</c:v>
                </c:pt>
                <c:pt idx="142">
                  <c:v>43867</c:v>
                </c:pt>
                <c:pt idx="143">
                  <c:v>43936</c:v>
                </c:pt>
                <c:pt idx="144">
                  <c:v>43881</c:v>
                </c:pt>
                <c:pt idx="145">
                  <c:v>43929</c:v>
                </c:pt>
                <c:pt idx="146">
                  <c:v>43929</c:v>
                </c:pt>
                <c:pt idx="147">
                  <c:v>43886</c:v>
                </c:pt>
                <c:pt idx="148">
                  <c:v>43924</c:v>
                </c:pt>
                <c:pt idx="149">
                  <c:v>43929</c:v>
                </c:pt>
                <c:pt idx="150">
                  <c:v>43843</c:v>
                </c:pt>
                <c:pt idx="151">
                  <c:v>43843</c:v>
                </c:pt>
                <c:pt idx="152">
                  <c:v>43929</c:v>
                </c:pt>
                <c:pt idx="153">
                  <c:v>43928</c:v>
                </c:pt>
                <c:pt idx="154">
                  <c:v>43837</c:v>
                </c:pt>
                <c:pt idx="155">
                  <c:v>43948</c:v>
                </c:pt>
                <c:pt idx="156">
                  <c:v>43943</c:v>
                </c:pt>
                <c:pt idx="157">
                  <c:v>43872</c:v>
                </c:pt>
                <c:pt idx="158">
                  <c:v>43885</c:v>
                </c:pt>
                <c:pt idx="159">
                  <c:v>43920</c:v>
                </c:pt>
                <c:pt idx="160">
                  <c:v>43942</c:v>
                </c:pt>
                <c:pt idx="161">
                  <c:v>43910</c:v>
                </c:pt>
                <c:pt idx="162">
                  <c:v>43910</c:v>
                </c:pt>
                <c:pt idx="163">
                  <c:v>43861</c:v>
                </c:pt>
                <c:pt idx="164">
                  <c:v>43910</c:v>
                </c:pt>
                <c:pt idx="165">
                  <c:v>43908</c:v>
                </c:pt>
                <c:pt idx="166">
                  <c:v>43913</c:v>
                </c:pt>
                <c:pt idx="167">
                  <c:v>43906</c:v>
                </c:pt>
                <c:pt idx="168">
                  <c:v>43903</c:v>
                </c:pt>
                <c:pt idx="169">
                  <c:v>43896</c:v>
                </c:pt>
                <c:pt idx="170">
                  <c:v>43896</c:v>
                </c:pt>
                <c:pt idx="171">
                  <c:v>43901</c:v>
                </c:pt>
                <c:pt idx="172">
                  <c:v>43864</c:v>
                </c:pt>
                <c:pt idx="173">
                  <c:v>43899</c:v>
                </c:pt>
                <c:pt idx="174">
                  <c:v>43864</c:v>
                </c:pt>
                <c:pt idx="175">
                  <c:v>43944</c:v>
                </c:pt>
                <c:pt idx="176">
                  <c:v>43922</c:v>
                </c:pt>
                <c:pt idx="177">
                  <c:v>43899</c:v>
                </c:pt>
                <c:pt idx="178">
                  <c:v>43955</c:v>
                </c:pt>
                <c:pt idx="179">
                  <c:v>43943</c:v>
                </c:pt>
                <c:pt idx="180">
                  <c:v>43951</c:v>
                </c:pt>
                <c:pt idx="181">
                  <c:v>43948</c:v>
                </c:pt>
                <c:pt idx="182">
                  <c:v>43924</c:v>
                </c:pt>
                <c:pt idx="183">
                  <c:v>43948</c:v>
                </c:pt>
                <c:pt idx="184">
                  <c:v>43913</c:v>
                </c:pt>
                <c:pt idx="185">
                  <c:v>43895</c:v>
                </c:pt>
                <c:pt idx="186">
                  <c:v>43865</c:v>
                </c:pt>
                <c:pt idx="187">
                  <c:v>43949</c:v>
                </c:pt>
                <c:pt idx="188">
                  <c:v>43838</c:v>
                </c:pt>
                <c:pt idx="189">
                  <c:v>43844</c:v>
                </c:pt>
                <c:pt idx="190">
                  <c:v>43843</c:v>
                </c:pt>
                <c:pt idx="191">
                  <c:v>43888</c:v>
                </c:pt>
                <c:pt idx="192">
                  <c:v>43865</c:v>
                </c:pt>
                <c:pt idx="193">
                  <c:v>43857</c:v>
                </c:pt>
                <c:pt idx="194">
                  <c:v>43864</c:v>
                </c:pt>
                <c:pt idx="195">
                  <c:v>43838</c:v>
                </c:pt>
                <c:pt idx="196">
                  <c:v>43850</c:v>
                </c:pt>
                <c:pt idx="197">
                  <c:v>43860</c:v>
                </c:pt>
                <c:pt idx="198">
                  <c:v>43843</c:v>
                </c:pt>
                <c:pt idx="199">
                  <c:v>43866</c:v>
                </c:pt>
                <c:pt idx="200">
                  <c:v>43847</c:v>
                </c:pt>
                <c:pt idx="201">
                  <c:v>43853</c:v>
                </c:pt>
                <c:pt idx="202">
                  <c:v>43844</c:v>
                </c:pt>
                <c:pt idx="203">
                  <c:v>43853</c:v>
                </c:pt>
                <c:pt idx="204">
                  <c:v>43852</c:v>
                </c:pt>
                <c:pt idx="205">
                  <c:v>43840</c:v>
                </c:pt>
                <c:pt idx="206">
                  <c:v>43843</c:v>
                </c:pt>
                <c:pt idx="207">
                  <c:v>43844</c:v>
                </c:pt>
                <c:pt idx="208">
                  <c:v>43837</c:v>
                </c:pt>
                <c:pt idx="209">
                  <c:v>43928</c:v>
                </c:pt>
                <c:pt idx="210">
                  <c:v>43950</c:v>
                </c:pt>
                <c:pt idx="211">
                  <c:v>43857</c:v>
                </c:pt>
                <c:pt idx="212">
                  <c:v>43859</c:v>
                </c:pt>
                <c:pt idx="213">
                  <c:v>43943</c:v>
                </c:pt>
                <c:pt idx="214">
                  <c:v>43928</c:v>
                </c:pt>
                <c:pt idx="215">
                  <c:v>43885</c:v>
                </c:pt>
                <c:pt idx="216">
                  <c:v>43943</c:v>
                </c:pt>
                <c:pt idx="217">
                  <c:v>43859</c:v>
                </c:pt>
                <c:pt idx="218">
                  <c:v>43833</c:v>
                </c:pt>
                <c:pt idx="219">
                  <c:v>43943</c:v>
                </c:pt>
                <c:pt idx="220">
                  <c:v>43943</c:v>
                </c:pt>
                <c:pt idx="221">
                  <c:v>43943</c:v>
                </c:pt>
                <c:pt idx="222">
                  <c:v>43943</c:v>
                </c:pt>
                <c:pt idx="223">
                  <c:v>43943</c:v>
                </c:pt>
                <c:pt idx="224">
                  <c:v>43943</c:v>
                </c:pt>
                <c:pt idx="225">
                  <c:v>43943</c:v>
                </c:pt>
                <c:pt idx="226">
                  <c:v>43942</c:v>
                </c:pt>
                <c:pt idx="227">
                  <c:v>43942</c:v>
                </c:pt>
                <c:pt idx="228">
                  <c:v>43931</c:v>
                </c:pt>
                <c:pt idx="229">
                  <c:v>43886</c:v>
                </c:pt>
                <c:pt idx="230">
                  <c:v>43859</c:v>
                </c:pt>
                <c:pt idx="231">
                  <c:v>43889</c:v>
                </c:pt>
                <c:pt idx="232">
                  <c:v>43938</c:v>
                </c:pt>
                <c:pt idx="233">
                  <c:v>43938</c:v>
                </c:pt>
                <c:pt idx="234">
                  <c:v>43886</c:v>
                </c:pt>
                <c:pt idx="235">
                  <c:v>43938</c:v>
                </c:pt>
                <c:pt idx="236">
                  <c:v>43843</c:v>
                </c:pt>
                <c:pt idx="237">
                  <c:v>43843</c:v>
                </c:pt>
                <c:pt idx="238">
                  <c:v>43840</c:v>
                </c:pt>
                <c:pt idx="239">
                  <c:v>43935</c:v>
                </c:pt>
                <c:pt idx="240">
                  <c:v>43850</c:v>
                </c:pt>
                <c:pt idx="241">
                  <c:v>43866</c:v>
                </c:pt>
                <c:pt idx="242">
                  <c:v>43866</c:v>
                </c:pt>
                <c:pt idx="243">
                  <c:v>43867</c:v>
                </c:pt>
                <c:pt idx="244">
                  <c:v>43955</c:v>
                </c:pt>
                <c:pt idx="245">
                  <c:v>43865</c:v>
                </c:pt>
                <c:pt idx="246">
                  <c:v>43844</c:v>
                </c:pt>
                <c:pt idx="247">
                  <c:v>43868</c:v>
                </c:pt>
                <c:pt idx="248">
                  <c:v>43956</c:v>
                </c:pt>
                <c:pt idx="249">
                  <c:v>43956</c:v>
                </c:pt>
                <c:pt idx="250">
                  <c:v>43956</c:v>
                </c:pt>
                <c:pt idx="251">
                  <c:v>43935</c:v>
                </c:pt>
                <c:pt idx="252">
                  <c:v>43846</c:v>
                </c:pt>
                <c:pt idx="253">
                  <c:v>43838</c:v>
                </c:pt>
                <c:pt idx="254">
                  <c:v>43846</c:v>
                </c:pt>
                <c:pt idx="255">
                  <c:v>43874</c:v>
                </c:pt>
                <c:pt idx="256">
                  <c:v>43887</c:v>
                </c:pt>
                <c:pt idx="257">
                  <c:v>43865</c:v>
                </c:pt>
                <c:pt idx="258">
                  <c:v>43846</c:v>
                </c:pt>
                <c:pt idx="259">
                  <c:v>43906</c:v>
                </c:pt>
                <c:pt idx="260">
                  <c:v>43915</c:v>
                </c:pt>
                <c:pt idx="261">
                  <c:v>43910</c:v>
                </c:pt>
                <c:pt idx="262">
                  <c:v>43902</c:v>
                </c:pt>
                <c:pt idx="263">
                  <c:v>43894</c:v>
                </c:pt>
                <c:pt idx="264">
                  <c:v>43901</c:v>
                </c:pt>
                <c:pt idx="265">
                  <c:v>43915</c:v>
                </c:pt>
                <c:pt idx="266">
                  <c:v>43837</c:v>
                </c:pt>
                <c:pt idx="267">
                  <c:v>43833</c:v>
                </c:pt>
                <c:pt idx="268">
                  <c:v>43935</c:v>
                </c:pt>
                <c:pt idx="269">
                  <c:v>43860</c:v>
                </c:pt>
                <c:pt idx="270">
                  <c:v>43889</c:v>
                </c:pt>
                <c:pt idx="271">
                  <c:v>43895</c:v>
                </c:pt>
                <c:pt idx="272">
                  <c:v>43892</c:v>
                </c:pt>
                <c:pt idx="273">
                  <c:v>43868</c:v>
                </c:pt>
                <c:pt idx="274">
                  <c:v>43936</c:v>
                </c:pt>
                <c:pt idx="275">
                  <c:v>43859</c:v>
                </c:pt>
                <c:pt idx="276">
                  <c:v>43936</c:v>
                </c:pt>
                <c:pt idx="277">
                  <c:v>43857</c:v>
                </c:pt>
                <c:pt idx="278">
                  <c:v>43894</c:v>
                </c:pt>
                <c:pt idx="279">
                  <c:v>43886</c:v>
                </c:pt>
                <c:pt idx="280">
                  <c:v>43936</c:v>
                </c:pt>
                <c:pt idx="281">
                  <c:v>43857</c:v>
                </c:pt>
                <c:pt idx="282">
                  <c:v>43894</c:v>
                </c:pt>
                <c:pt idx="283">
                  <c:v>43857</c:v>
                </c:pt>
                <c:pt idx="284">
                  <c:v>43893</c:v>
                </c:pt>
                <c:pt idx="285">
                  <c:v>43917</c:v>
                </c:pt>
                <c:pt idx="286">
                  <c:v>43893</c:v>
                </c:pt>
                <c:pt idx="287">
                  <c:v>43916</c:v>
                </c:pt>
                <c:pt idx="288">
                  <c:v>43895</c:v>
                </c:pt>
                <c:pt idx="289">
                  <c:v>43910</c:v>
                </c:pt>
                <c:pt idx="290">
                  <c:v>43892</c:v>
                </c:pt>
                <c:pt idx="291">
                  <c:v>43930</c:v>
                </c:pt>
                <c:pt idx="292">
                  <c:v>43929</c:v>
                </c:pt>
                <c:pt idx="293">
                  <c:v>43935</c:v>
                </c:pt>
                <c:pt idx="294">
                  <c:v>43935</c:v>
                </c:pt>
                <c:pt idx="295">
                  <c:v>43935</c:v>
                </c:pt>
                <c:pt idx="296">
                  <c:v>43878</c:v>
                </c:pt>
                <c:pt idx="297">
                  <c:v>43938</c:v>
                </c:pt>
                <c:pt idx="298">
                  <c:v>43879</c:v>
                </c:pt>
                <c:pt idx="299">
                  <c:v>43886</c:v>
                </c:pt>
                <c:pt idx="300">
                  <c:v>43886</c:v>
                </c:pt>
                <c:pt idx="301">
                  <c:v>43895</c:v>
                </c:pt>
                <c:pt idx="302">
                  <c:v>43917</c:v>
                </c:pt>
                <c:pt idx="303">
                  <c:v>43923</c:v>
                </c:pt>
                <c:pt idx="304">
                  <c:v>43896</c:v>
                </c:pt>
                <c:pt idx="305">
                  <c:v>43896</c:v>
                </c:pt>
                <c:pt idx="306">
                  <c:v>43880</c:v>
                </c:pt>
                <c:pt idx="307">
                  <c:v>43896</c:v>
                </c:pt>
                <c:pt idx="308">
                  <c:v>43837</c:v>
                </c:pt>
                <c:pt idx="309">
                  <c:v>43927</c:v>
                </c:pt>
                <c:pt idx="310">
                  <c:v>43857</c:v>
                </c:pt>
                <c:pt idx="311">
                  <c:v>43924</c:v>
                </c:pt>
                <c:pt idx="312">
                  <c:v>43846</c:v>
                </c:pt>
                <c:pt idx="313">
                  <c:v>43846</c:v>
                </c:pt>
                <c:pt idx="314">
                  <c:v>43924</c:v>
                </c:pt>
                <c:pt idx="315">
                  <c:v>43878</c:v>
                </c:pt>
                <c:pt idx="316">
                  <c:v>43880</c:v>
                </c:pt>
                <c:pt idx="317">
                  <c:v>43843</c:v>
                </c:pt>
                <c:pt idx="318">
                  <c:v>43838</c:v>
                </c:pt>
                <c:pt idx="319">
                  <c:v>43892</c:v>
                </c:pt>
                <c:pt idx="320">
                  <c:v>43942</c:v>
                </c:pt>
                <c:pt idx="321">
                  <c:v>43943</c:v>
                </c:pt>
                <c:pt idx="322">
                  <c:v>43944</c:v>
                </c:pt>
                <c:pt idx="323">
                  <c:v>43943</c:v>
                </c:pt>
                <c:pt idx="324">
                  <c:v>43944</c:v>
                </c:pt>
                <c:pt idx="325">
                  <c:v>43945</c:v>
                </c:pt>
                <c:pt idx="326">
                  <c:v>43950</c:v>
                </c:pt>
                <c:pt idx="327">
                  <c:v>43950</c:v>
                </c:pt>
                <c:pt idx="328">
                  <c:v>43951</c:v>
                </c:pt>
                <c:pt idx="329">
                  <c:v>43958</c:v>
                </c:pt>
                <c:pt idx="330">
                  <c:v>43958</c:v>
                </c:pt>
                <c:pt idx="331">
                  <c:v>43901</c:v>
                </c:pt>
                <c:pt idx="332">
                  <c:v>43901</c:v>
                </c:pt>
                <c:pt idx="333">
                  <c:v>43902</c:v>
                </c:pt>
                <c:pt idx="334">
                  <c:v>43902</c:v>
                </c:pt>
                <c:pt idx="335">
                  <c:v>43902</c:v>
                </c:pt>
                <c:pt idx="336">
                  <c:v>43902</c:v>
                </c:pt>
                <c:pt idx="337">
                  <c:v>43917</c:v>
                </c:pt>
                <c:pt idx="338">
                  <c:v>43920</c:v>
                </c:pt>
                <c:pt idx="339">
                  <c:v>43920</c:v>
                </c:pt>
                <c:pt idx="340">
                  <c:v>43920</c:v>
                </c:pt>
                <c:pt idx="341">
                  <c:v>43921</c:v>
                </c:pt>
                <c:pt idx="342">
                  <c:v>43921</c:v>
                </c:pt>
                <c:pt idx="343">
                  <c:v>43921</c:v>
                </c:pt>
                <c:pt idx="344">
                  <c:v>43921</c:v>
                </c:pt>
                <c:pt idx="345">
                  <c:v>43921</c:v>
                </c:pt>
                <c:pt idx="346">
                  <c:v>43922</c:v>
                </c:pt>
                <c:pt idx="347">
                  <c:v>43922</c:v>
                </c:pt>
                <c:pt idx="348">
                  <c:v>43923</c:v>
                </c:pt>
                <c:pt idx="349">
                  <c:v>43925</c:v>
                </c:pt>
                <c:pt idx="350">
                  <c:v>43900</c:v>
                </c:pt>
                <c:pt idx="351">
                  <c:v>43875</c:v>
                </c:pt>
                <c:pt idx="352">
                  <c:v>43875</c:v>
                </c:pt>
                <c:pt idx="353">
                  <c:v>43879</c:v>
                </c:pt>
                <c:pt idx="354">
                  <c:v>43879</c:v>
                </c:pt>
                <c:pt idx="355">
                  <c:v>43879</c:v>
                </c:pt>
                <c:pt idx="356">
                  <c:v>43879</c:v>
                </c:pt>
                <c:pt idx="357">
                  <c:v>43901</c:v>
                </c:pt>
                <c:pt idx="358">
                  <c:v>43880</c:v>
                </c:pt>
                <c:pt idx="359">
                  <c:v>43879</c:v>
                </c:pt>
                <c:pt idx="360">
                  <c:v>43929</c:v>
                </c:pt>
                <c:pt idx="361">
                  <c:v>43927</c:v>
                </c:pt>
                <c:pt idx="362">
                  <c:v>43901</c:v>
                </c:pt>
                <c:pt idx="363">
                  <c:v>43927</c:v>
                </c:pt>
                <c:pt idx="364">
                  <c:v>43901</c:v>
                </c:pt>
              </c:numCache>
            </c:numRef>
          </c:cat>
          <c:val>
            <c:numRef>
              <c:f>Hoja1!$C$2:$C$3255</c:f>
              <c:numCache>
                <c:formatCode>General</c:formatCode>
                <c:ptCount val="3254"/>
                <c:pt idx="0">
                  <c:v>3.95</c:v>
                </c:pt>
                <c:pt idx="1">
                  <c:v>3.76</c:v>
                </c:pt>
                <c:pt idx="2">
                  <c:v>2.9</c:v>
                </c:pt>
                <c:pt idx="3">
                  <c:v>4.33</c:v>
                </c:pt>
                <c:pt idx="4">
                  <c:v>1.3</c:v>
                </c:pt>
                <c:pt idx="5">
                  <c:v>1.03</c:v>
                </c:pt>
                <c:pt idx="6">
                  <c:v>2.16</c:v>
                </c:pt>
                <c:pt idx="7">
                  <c:v>1.42</c:v>
                </c:pt>
                <c:pt idx="8">
                  <c:v>1.45</c:v>
                </c:pt>
                <c:pt idx="9">
                  <c:v>1.71</c:v>
                </c:pt>
                <c:pt idx="10">
                  <c:v>1.03</c:v>
                </c:pt>
                <c:pt idx="11">
                  <c:v>2.0499999999999998</c:v>
                </c:pt>
                <c:pt idx="12">
                  <c:v>1.48</c:v>
                </c:pt>
                <c:pt idx="13">
                  <c:v>1.45</c:v>
                </c:pt>
                <c:pt idx="14">
                  <c:v>1.1599999999999999</c:v>
                </c:pt>
                <c:pt idx="15">
                  <c:v>0.15</c:v>
                </c:pt>
                <c:pt idx="16">
                  <c:v>3.9</c:v>
                </c:pt>
                <c:pt idx="17">
                  <c:v>0.76</c:v>
                </c:pt>
                <c:pt idx="18">
                  <c:v>1.97</c:v>
                </c:pt>
                <c:pt idx="19">
                  <c:v>3.11</c:v>
                </c:pt>
                <c:pt idx="20">
                  <c:v>0.9</c:v>
                </c:pt>
                <c:pt idx="21">
                  <c:v>0.9</c:v>
                </c:pt>
                <c:pt idx="22">
                  <c:v>1.8</c:v>
                </c:pt>
                <c:pt idx="23">
                  <c:v>1.44</c:v>
                </c:pt>
                <c:pt idx="24">
                  <c:v>0.6</c:v>
                </c:pt>
                <c:pt idx="25">
                  <c:v>0.99</c:v>
                </c:pt>
                <c:pt idx="26">
                  <c:v>2.34</c:v>
                </c:pt>
                <c:pt idx="27">
                  <c:v>1.17</c:v>
                </c:pt>
                <c:pt idx="28">
                  <c:v>0.49</c:v>
                </c:pt>
                <c:pt idx="29">
                  <c:v>0.27</c:v>
                </c:pt>
                <c:pt idx="30">
                  <c:v>1.6</c:v>
                </c:pt>
                <c:pt idx="31">
                  <c:v>3.01</c:v>
                </c:pt>
                <c:pt idx="32">
                  <c:v>1.6</c:v>
                </c:pt>
                <c:pt idx="33">
                  <c:v>1.88</c:v>
                </c:pt>
                <c:pt idx="34">
                  <c:v>1.66</c:v>
                </c:pt>
                <c:pt idx="35">
                  <c:v>0.6</c:v>
                </c:pt>
                <c:pt idx="36">
                  <c:v>1.8</c:v>
                </c:pt>
                <c:pt idx="37">
                  <c:v>1.78</c:v>
                </c:pt>
                <c:pt idx="38">
                  <c:v>3.19</c:v>
                </c:pt>
                <c:pt idx="39">
                  <c:v>0.7</c:v>
                </c:pt>
                <c:pt idx="40">
                  <c:v>1.29</c:v>
                </c:pt>
                <c:pt idx="41">
                  <c:v>2.1</c:v>
                </c:pt>
                <c:pt idx="42">
                  <c:v>1.24</c:v>
                </c:pt>
                <c:pt idx="43">
                  <c:v>2.1</c:v>
                </c:pt>
                <c:pt idx="44">
                  <c:v>1.1000000000000001</c:v>
                </c:pt>
                <c:pt idx="45">
                  <c:v>1.1000000000000001</c:v>
                </c:pt>
                <c:pt idx="46">
                  <c:v>1.1000000000000001</c:v>
                </c:pt>
                <c:pt idx="47">
                  <c:v>1.32</c:v>
                </c:pt>
                <c:pt idx="48">
                  <c:v>2.1</c:v>
                </c:pt>
                <c:pt idx="49">
                  <c:v>1.1000000000000001</c:v>
                </c:pt>
                <c:pt idx="50">
                  <c:v>2.94</c:v>
                </c:pt>
                <c:pt idx="51">
                  <c:v>2.2200000000000002</c:v>
                </c:pt>
                <c:pt idx="52">
                  <c:v>2.4300000000000002</c:v>
                </c:pt>
                <c:pt idx="53">
                  <c:v>1.66</c:v>
                </c:pt>
                <c:pt idx="54">
                  <c:v>0.44</c:v>
                </c:pt>
                <c:pt idx="55">
                  <c:v>2.1</c:v>
                </c:pt>
                <c:pt idx="56">
                  <c:v>1.24</c:v>
                </c:pt>
                <c:pt idx="57">
                  <c:v>2.1</c:v>
                </c:pt>
                <c:pt idx="58">
                  <c:v>1.44</c:v>
                </c:pt>
                <c:pt idx="59">
                  <c:v>2.1</c:v>
                </c:pt>
                <c:pt idx="60">
                  <c:v>1.19</c:v>
                </c:pt>
                <c:pt idx="61">
                  <c:v>2.1</c:v>
                </c:pt>
                <c:pt idx="62">
                  <c:v>2.1</c:v>
                </c:pt>
                <c:pt idx="63">
                  <c:v>2.38</c:v>
                </c:pt>
                <c:pt idx="64">
                  <c:v>0.49</c:v>
                </c:pt>
                <c:pt idx="65">
                  <c:v>0.32</c:v>
                </c:pt>
                <c:pt idx="66">
                  <c:v>2.1</c:v>
                </c:pt>
                <c:pt idx="67">
                  <c:v>0.37</c:v>
                </c:pt>
                <c:pt idx="68">
                  <c:v>3.44</c:v>
                </c:pt>
                <c:pt idx="69">
                  <c:v>0.9</c:v>
                </c:pt>
                <c:pt idx="70">
                  <c:v>2.21</c:v>
                </c:pt>
                <c:pt idx="71">
                  <c:v>3.33</c:v>
                </c:pt>
                <c:pt idx="72">
                  <c:v>0.49</c:v>
                </c:pt>
                <c:pt idx="73">
                  <c:v>0.96</c:v>
                </c:pt>
                <c:pt idx="74">
                  <c:v>5.45</c:v>
                </c:pt>
                <c:pt idx="75">
                  <c:v>1.1000000000000001</c:v>
                </c:pt>
                <c:pt idx="76">
                  <c:v>2.29</c:v>
                </c:pt>
                <c:pt idx="77">
                  <c:v>1.76</c:v>
                </c:pt>
                <c:pt idx="78">
                  <c:v>0.52</c:v>
                </c:pt>
                <c:pt idx="79">
                  <c:v>2.06</c:v>
                </c:pt>
                <c:pt idx="80">
                  <c:v>0.4</c:v>
                </c:pt>
                <c:pt idx="81">
                  <c:v>0.4</c:v>
                </c:pt>
                <c:pt idx="82">
                  <c:v>5.67</c:v>
                </c:pt>
                <c:pt idx="83">
                  <c:v>0.49</c:v>
                </c:pt>
                <c:pt idx="84">
                  <c:v>0.11</c:v>
                </c:pt>
                <c:pt idx="85">
                  <c:v>2.29</c:v>
                </c:pt>
                <c:pt idx="86">
                  <c:v>2.06</c:v>
                </c:pt>
                <c:pt idx="87">
                  <c:v>5.45</c:v>
                </c:pt>
                <c:pt idx="88">
                  <c:v>3.68</c:v>
                </c:pt>
                <c:pt idx="89">
                  <c:v>0.98</c:v>
                </c:pt>
                <c:pt idx="90">
                  <c:v>1.83</c:v>
                </c:pt>
                <c:pt idx="91">
                  <c:v>1.38</c:v>
                </c:pt>
                <c:pt idx="92">
                  <c:v>3.49</c:v>
                </c:pt>
                <c:pt idx="93">
                  <c:v>3.49</c:v>
                </c:pt>
                <c:pt idx="94">
                  <c:v>1.23</c:v>
                </c:pt>
                <c:pt idx="95">
                  <c:v>1.27</c:v>
                </c:pt>
                <c:pt idx="96">
                  <c:v>1</c:v>
                </c:pt>
                <c:pt idx="97">
                  <c:v>1.84</c:v>
                </c:pt>
                <c:pt idx="98">
                  <c:v>1.84</c:v>
                </c:pt>
                <c:pt idx="99">
                  <c:v>1.85</c:v>
                </c:pt>
                <c:pt idx="100">
                  <c:v>1.61</c:v>
                </c:pt>
                <c:pt idx="101">
                  <c:v>0.98</c:v>
                </c:pt>
                <c:pt idx="102">
                  <c:v>1.89</c:v>
                </c:pt>
                <c:pt idx="103">
                  <c:v>1.98</c:v>
                </c:pt>
                <c:pt idx="104">
                  <c:v>1.7</c:v>
                </c:pt>
                <c:pt idx="105">
                  <c:v>1.9</c:v>
                </c:pt>
                <c:pt idx="106">
                  <c:v>1.39</c:v>
                </c:pt>
                <c:pt idx="107">
                  <c:v>1.51</c:v>
                </c:pt>
                <c:pt idx="108">
                  <c:v>1.42</c:v>
                </c:pt>
                <c:pt idx="109">
                  <c:v>2.39</c:v>
                </c:pt>
                <c:pt idx="110">
                  <c:v>2.88</c:v>
                </c:pt>
                <c:pt idx="111">
                  <c:v>3.45</c:v>
                </c:pt>
                <c:pt idx="112">
                  <c:v>1.31</c:v>
                </c:pt>
                <c:pt idx="113">
                  <c:v>1.33</c:v>
                </c:pt>
                <c:pt idx="114">
                  <c:v>1.33</c:v>
                </c:pt>
                <c:pt idx="115">
                  <c:v>1.33</c:v>
                </c:pt>
                <c:pt idx="116">
                  <c:v>1.26</c:v>
                </c:pt>
                <c:pt idx="117">
                  <c:v>1.49</c:v>
                </c:pt>
                <c:pt idx="118">
                  <c:v>0.93</c:v>
                </c:pt>
                <c:pt idx="119">
                  <c:v>1.1000000000000001</c:v>
                </c:pt>
                <c:pt idx="120">
                  <c:v>0.99</c:v>
                </c:pt>
                <c:pt idx="121">
                  <c:v>0.9</c:v>
                </c:pt>
                <c:pt idx="122">
                  <c:v>0.9</c:v>
                </c:pt>
                <c:pt idx="123">
                  <c:v>1.33</c:v>
                </c:pt>
                <c:pt idx="124">
                  <c:v>1.26</c:v>
                </c:pt>
                <c:pt idx="125">
                  <c:v>3.1</c:v>
                </c:pt>
                <c:pt idx="126">
                  <c:v>3.86</c:v>
                </c:pt>
                <c:pt idx="127">
                  <c:v>3.17</c:v>
                </c:pt>
                <c:pt idx="128">
                  <c:v>1.62</c:v>
                </c:pt>
                <c:pt idx="129">
                  <c:v>1.29</c:v>
                </c:pt>
                <c:pt idx="130">
                  <c:v>3.1</c:v>
                </c:pt>
                <c:pt idx="131">
                  <c:v>3.14</c:v>
                </c:pt>
                <c:pt idx="132">
                  <c:v>3.1</c:v>
                </c:pt>
                <c:pt idx="133">
                  <c:v>2.1</c:v>
                </c:pt>
                <c:pt idx="134">
                  <c:v>2.76</c:v>
                </c:pt>
                <c:pt idx="135">
                  <c:v>2.37</c:v>
                </c:pt>
                <c:pt idx="136">
                  <c:v>4.45</c:v>
                </c:pt>
                <c:pt idx="137">
                  <c:v>4.45</c:v>
                </c:pt>
                <c:pt idx="138">
                  <c:v>2.1</c:v>
                </c:pt>
                <c:pt idx="139">
                  <c:v>2.33</c:v>
                </c:pt>
                <c:pt idx="140">
                  <c:v>2.9</c:v>
                </c:pt>
                <c:pt idx="141">
                  <c:v>4.75</c:v>
                </c:pt>
                <c:pt idx="142">
                  <c:v>3.45</c:v>
                </c:pt>
                <c:pt idx="143">
                  <c:v>3.9</c:v>
                </c:pt>
                <c:pt idx="144">
                  <c:v>3.02</c:v>
                </c:pt>
                <c:pt idx="145">
                  <c:v>2.2000000000000002</c:v>
                </c:pt>
                <c:pt idx="146">
                  <c:v>3.51</c:v>
                </c:pt>
                <c:pt idx="147">
                  <c:v>1.1000000000000001</c:v>
                </c:pt>
                <c:pt idx="148">
                  <c:v>3.9</c:v>
                </c:pt>
                <c:pt idx="149">
                  <c:v>3.9</c:v>
                </c:pt>
                <c:pt idx="150">
                  <c:v>1</c:v>
                </c:pt>
                <c:pt idx="151">
                  <c:v>1.04</c:v>
                </c:pt>
                <c:pt idx="152">
                  <c:v>2.23</c:v>
                </c:pt>
                <c:pt idx="153">
                  <c:v>2.23</c:v>
                </c:pt>
                <c:pt idx="154">
                  <c:v>2.1</c:v>
                </c:pt>
                <c:pt idx="155">
                  <c:v>3.9</c:v>
                </c:pt>
                <c:pt idx="156">
                  <c:v>3.9</c:v>
                </c:pt>
                <c:pt idx="157">
                  <c:v>2.9</c:v>
                </c:pt>
                <c:pt idx="158">
                  <c:v>3.26</c:v>
                </c:pt>
                <c:pt idx="159">
                  <c:v>2.19</c:v>
                </c:pt>
                <c:pt idx="160">
                  <c:v>1.71</c:v>
                </c:pt>
                <c:pt idx="161">
                  <c:v>2.16</c:v>
                </c:pt>
                <c:pt idx="162">
                  <c:v>1.8</c:v>
                </c:pt>
                <c:pt idx="163">
                  <c:v>2.1800000000000002</c:v>
                </c:pt>
                <c:pt idx="164">
                  <c:v>1.1000000000000001</c:v>
                </c:pt>
                <c:pt idx="165">
                  <c:v>1.0900000000000001</c:v>
                </c:pt>
                <c:pt idx="166">
                  <c:v>2.52</c:v>
                </c:pt>
                <c:pt idx="167">
                  <c:v>0.78</c:v>
                </c:pt>
                <c:pt idx="168">
                  <c:v>0.6</c:v>
                </c:pt>
                <c:pt idx="169">
                  <c:v>0.4</c:v>
                </c:pt>
                <c:pt idx="170">
                  <c:v>0.52</c:v>
                </c:pt>
                <c:pt idx="171">
                  <c:v>1.94</c:v>
                </c:pt>
                <c:pt idx="172">
                  <c:v>0.4</c:v>
                </c:pt>
                <c:pt idx="173">
                  <c:v>0.56000000000000005</c:v>
                </c:pt>
                <c:pt idx="174">
                  <c:v>0.4</c:v>
                </c:pt>
                <c:pt idx="175">
                  <c:v>1.32</c:v>
                </c:pt>
                <c:pt idx="176">
                  <c:v>2.2200000000000002</c:v>
                </c:pt>
                <c:pt idx="177">
                  <c:v>1.2</c:v>
                </c:pt>
                <c:pt idx="178">
                  <c:v>0.56999999999999995</c:v>
                </c:pt>
                <c:pt idx="179">
                  <c:v>1.9</c:v>
                </c:pt>
                <c:pt idx="180">
                  <c:v>0.86</c:v>
                </c:pt>
                <c:pt idx="181">
                  <c:v>0.93</c:v>
                </c:pt>
                <c:pt idx="182">
                  <c:v>1.1000000000000001</c:v>
                </c:pt>
                <c:pt idx="183">
                  <c:v>1.7</c:v>
                </c:pt>
                <c:pt idx="184">
                  <c:v>0.56999999999999995</c:v>
                </c:pt>
                <c:pt idx="185">
                  <c:v>0.56000000000000005</c:v>
                </c:pt>
                <c:pt idx="186">
                  <c:v>2.12</c:v>
                </c:pt>
                <c:pt idx="187">
                  <c:v>1.1000000000000001</c:v>
                </c:pt>
                <c:pt idx="188">
                  <c:v>0.4</c:v>
                </c:pt>
                <c:pt idx="189">
                  <c:v>2.2400000000000002</c:v>
                </c:pt>
                <c:pt idx="190">
                  <c:v>3.57</c:v>
                </c:pt>
                <c:pt idx="191">
                  <c:v>1.33</c:v>
                </c:pt>
                <c:pt idx="192">
                  <c:v>2.27</c:v>
                </c:pt>
                <c:pt idx="193">
                  <c:v>2.6</c:v>
                </c:pt>
                <c:pt idx="194">
                  <c:v>3.14</c:v>
                </c:pt>
                <c:pt idx="195">
                  <c:v>1.37</c:v>
                </c:pt>
                <c:pt idx="196">
                  <c:v>1.7</c:v>
                </c:pt>
                <c:pt idx="197">
                  <c:v>2.6</c:v>
                </c:pt>
                <c:pt idx="198">
                  <c:v>3.49</c:v>
                </c:pt>
                <c:pt idx="199">
                  <c:v>2.42</c:v>
                </c:pt>
                <c:pt idx="200">
                  <c:v>2.1</c:v>
                </c:pt>
                <c:pt idx="201">
                  <c:v>2.1</c:v>
                </c:pt>
                <c:pt idx="202">
                  <c:v>2.99</c:v>
                </c:pt>
                <c:pt idx="203">
                  <c:v>3.78</c:v>
                </c:pt>
                <c:pt idx="204">
                  <c:v>2.1</c:v>
                </c:pt>
                <c:pt idx="205">
                  <c:v>2.21</c:v>
                </c:pt>
                <c:pt idx="206">
                  <c:v>2.6</c:v>
                </c:pt>
                <c:pt idx="207">
                  <c:v>3.78</c:v>
                </c:pt>
                <c:pt idx="208">
                  <c:v>0.6</c:v>
                </c:pt>
                <c:pt idx="209">
                  <c:v>3.03</c:v>
                </c:pt>
                <c:pt idx="210">
                  <c:v>3.2</c:v>
                </c:pt>
                <c:pt idx="211">
                  <c:v>3.06</c:v>
                </c:pt>
                <c:pt idx="212">
                  <c:v>2.2400000000000002</c:v>
                </c:pt>
                <c:pt idx="213">
                  <c:v>0.84</c:v>
                </c:pt>
                <c:pt idx="214">
                  <c:v>3.03</c:v>
                </c:pt>
                <c:pt idx="215">
                  <c:v>0.6</c:v>
                </c:pt>
                <c:pt idx="216">
                  <c:v>0.73</c:v>
                </c:pt>
                <c:pt idx="217">
                  <c:v>2.1800000000000002</c:v>
                </c:pt>
                <c:pt idx="218">
                  <c:v>4.38</c:v>
                </c:pt>
                <c:pt idx="219">
                  <c:v>0.6</c:v>
                </c:pt>
                <c:pt idx="220">
                  <c:v>0.6</c:v>
                </c:pt>
                <c:pt idx="221">
                  <c:v>0.6</c:v>
                </c:pt>
                <c:pt idx="222">
                  <c:v>0.6</c:v>
                </c:pt>
                <c:pt idx="223">
                  <c:v>0.6</c:v>
                </c:pt>
                <c:pt idx="224">
                  <c:v>0.6</c:v>
                </c:pt>
                <c:pt idx="225">
                  <c:v>0.6</c:v>
                </c:pt>
                <c:pt idx="226">
                  <c:v>0.73</c:v>
                </c:pt>
                <c:pt idx="227">
                  <c:v>0.95</c:v>
                </c:pt>
                <c:pt idx="228">
                  <c:v>1.6</c:v>
                </c:pt>
                <c:pt idx="229">
                  <c:v>0.99</c:v>
                </c:pt>
                <c:pt idx="230">
                  <c:v>2.21</c:v>
                </c:pt>
                <c:pt idx="231">
                  <c:v>1.54</c:v>
                </c:pt>
                <c:pt idx="232">
                  <c:v>1.1299999999999999</c:v>
                </c:pt>
                <c:pt idx="233">
                  <c:v>0.54</c:v>
                </c:pt>
                <c:pt idx="234">
                  <c:v>0.63</c:v>
                </c:pt>
                <c:pt idx="235">
                  <c:v>1.1000000000000001</c:v>
                </c:pt>
                <c:pt idx="236">
                  <c:v>2.25</c:v>
                </c:pt>
                <c:pt idx="237">
                  <c:v>2.9</c:v>
                </c:pt>
                <c:pt idx="238">
                  <c:v>1.9</c:v>
                </c:pt>
                <c:pt idx="239">
                  <c:v>1.1299999999999999</c:v>
                </c:pt>
                <c:pt idx="240">
                  <c:v>2.85</c:v>
                </c:pt>
                <c:pt idx="241">
                  <c:v>1.88</c:v>
                </c:pt>
                <c:pt idx="242">
                  <c:v>1.0900000000000001</c:v>
                </c:pt>
                <c:pt idx="243">
                  <c:v>1.44</c:v>
                </c:pt>
                <c:pt idx="244">
                  <c:v>2.93</c:v>
                </c:pt>
                <c:pt idx="245">
                  <c:v>0.91</c:v>
                </c:pt>
                <c:pt idx="246">
                  <c:v>4.28</c:v>
                </c:pt>
                <c:pt idx="247">
                  <c:v>1.03</c:v>
                </c:pt>
                <c:pt idx="248">
                  <c:v>2.93</c:v>
                </c:pt>
                <c:pt idx="249">
                  <c:v>0.81</c:v>
                </c:pt>
                <c:pt idx="250">
                  <c:v>5.5</c:v>
                </c:pt>
                <c:pt idx="251">
                  <c:v>0.54</c:v>
                </c:pt>
                <c:pt idx="252">
                  <c:v>0.6</c:v>
                </c:pt>
                <c:pt idx="253">
                  <c:v>2.91</c:v>
                </c:pt>
                <c:pt idx="254">
                  <c:v>0.52</c:v>
                </c:pt>
                <c:pt idx="255">
                  <c:v>2.06</c:v>
                </c:pt>
                <c:pt idx="256">
                  <c:v>0.75</c:v>
                </c:pt>
                <c:pt idx="257">
                  <c:v>3.33</c:v>
                </c:pt>
                <c:pt idx="258">
                  <c:v>4.33</c:v>
                </c:pt>
                <c:pt idx="259">
                  <c:v>7.9</c:v>
                </c:pt>
                <c:pt idx="260">
                  <c:v>7.9</c:v>
                </c:pt>
                <c:pt idx="261">
                  <c:v>3.22</c:v>
                </c:pt>
                <c:pt idx="262">
                  <c:v>7.97</c:v>
                </c:pt>
                <c:pt idx="263">
                  <c:v>3.15</c:v>
                </c:pt>
                <c:pt idx="264">
                  <c:v>3.02</c:v>
                </c:pt>
                <c:pt idx="265">
                  <c:v>0.56999999999999995</c:v>
                </c:pt>
                <c:pt idx="266">
                  <c:v>1.32</c:v>
                </c:pt>
                <c:pt idx="267">
                  <c:v>1.1200000000000001</c:v>
                </c:pt>
                <c:pt idx="268">
                  <c:v>1.6</c:v>
                </c:pt>
                <c:pt idx="269">
                  <c:v>2.0499999999999998</c:v>
                </c:pt>
                <c:pt idx="270">
                  <c:v>1.37</c:v>
                </c:pt>
                <c:pt idx="271">
                  <c:v>3.75</c:v>
                </c:pt>
                <c:pt idx="272">
                  <c:v>1.28</c:v>
                </c:pt>
                <c:pt idx="273">
                  <c:v>1.1000000000000001</c:v>
                </c:pt>
                <c:pt idx="274">
                  <c:v>1.6</c:v>
                </c:pt>
                <c:pt idx="275">
                  <c:v>3.06</c:v>
                </c:pt>
                <c:pt idx="276">
                  <c:v>1.35</c:v>
                </c:pt>
                <c:pt idx="277">
                  <c:v>0.4</c:v>
                </c:pt>
                <c:pt idx="278">
                  <c:v>0.85</c:v>
                </c:pt>
                <c:pt idx="279">
                  <c:v>0.85</c:v>
                </c:pt>
                <c:pt idx="280">
                  <c:v>1.18</c:v>
                </c:pt>
                <c:pt idx="281">
                  <c:v>0.4</c:v>
                </c:pt>
                <c:pt idx="282">
                  <c:v>3.78</c:v>
                </c:pt>
                <c:pt idx="283">
                  <c:v>0.4</c:v>
                </c:pt>
                <c:pt idx="284">
                  <c:v>1.24</c:v>
                </c:pt>
                <c:pt idx="285">
                  <c:v>2.19</c:v>
                </c:pt>
                <c:pt idx="286">
                  <c:v>0.4</c:v>
                </c:pt>
                <c:pt idx="287">
                  <c:v>2.19</c:v>
                </c:pt>
                <c:pt idx="288">
                  <c:v>3.74</c:v>
                </c:pt>
                <c:pt idx="289">
                  <c:v>1.89</c:v>
                </c:pt>
                <c:pt idx="290">
                  <c:v>2.87</c:v>
                </c:pt>
                <c:pt idx="291">
                  <c:v>1.1000000000000001</c:v>
                </c:pt>
                <c:pt idx="292">
                  <c:v>0.86</c:v>
                </c:pt>
                <c:pt idx="293">
                  <c:v>0.6</c:v>
                </c:pt>
                <c:pt idx="294">
                  <c:v>0.6</c:v>
                </c:pt>
                <c:pt idx="295">
                  <c:v>0.56999999999999995</c:v>
                </c:pt>
                <c:pt idx="296">
                  <c:v>0.47</c:v>
                </c:pt>
                <c:pt idx="297">
                  <c:v>1.71</c:v>
                </c:pt>
                <c:pt idx="298">
                  <c:v>0.6</c:v>
                </c:pt>
                <c:pt idx="299">
                  <c:v>0.35</c:v>
                </c:pt>
                <c:pt idx="300">
                  <c:v>0.6</c:v>
                </c:pt>
                <c:pt idx="301">
                  <c:v>1.42</c:v>
                </c:pt>
                <c:pt idx="302">
                  <c:v>1.8</c:v>
                </c:pt>
                <c:pt idx="303">
                  <c:v>2.29</c:v>
                </c:pt>
                <c:pt idx="304">
                  <c:v>3.59</c:v>
                </c:pt>
                <c:pt idx="305">
                  <c:v>1.8</c:v>
                </c:pt>
                <c:pt idx="306">
                  <c:v>2.76</c:v>
                </c:pt>
                <c:pt idx="307">
                  <c:v>1</c:v>
                </c:pt>
                <c:pt idx="308">
                  <c:v>4.24</c:v>
                </c:pt>
                <c:pt idx="309">
                  <c:v>1.74</c:v>
                </c:pt>
                <c:pt idx="310">
                  <c:v>2.38</c:v>
                </c:pt>
                <c:pt idx="311">
                  <c:v>2.2400000000000002</c:v>
                </c:pt>
                <c:pt idx="312">
                  <c:v>2.81</c:v>
                </c:pt>
                <c:pt idx="313">
                  <c:v>3.74</c:v>
                </c:pt>
                <c:pt idx="314">
                  <c:v>0.99</c:v>
                </c:pt>
                <c:pt idx="315">
                  <c:v>2.4700000000000002</c:v>
                </c:pt>
                <c:pt idx="316">
                  <c:v>3.54</c:v>
                </c:pt>
                <c:pt idx="317">
                  <c:v>3.38</c:v>
                </c:pt>
                <c:pt idx="318">
                  <c:v>3.32</c:v>
                </c:pt>
                <c:pt idx="319">
                  <c:v>1.6</c:v>
                </c:pt>
                <c:pt idx="320">
                  <c:v>2.9</c:v>
                </c:pt>
                <c:pt idx="321">
                  <c:v>2.94</c:v>
                </c:pt>
                <c:pt idx="322">
                  <c:v>2.9</c:v>
                </c:pt>
                <c:pt idx="323">
                  <c:v>4.5599999999999996</c:v>
                </c:pt>
                <c:pt idx="324">
                  <c:v>4.5999999999999996</c:v>
                </c:pt>
                <c:pt idx="325">
                  <c:v>2.9</c:v>
                </c:pt>
                <c:pt idx="326">
                  <c:v>2.1</c:v>
                </c:pt>
                <c:pt idx="327">
                  <c:v>4.5999999999999996</c:v>
                </c:pt>
                <c:pt idx="328">
                  <c:v>3.62</c:v>
                </c:pt>
                <c:pt idx="329">
                  <c:v>2.98</c:v>
                </c:pt>
                <c:pt idx="330">
                  <c:v>2.9</c:v>
                </c:pt>
                <c:pt idx="331">
                  <c:v>1.61</c:v>
                </c:pt>
                <c:pt idx="332">
                  <c:v>2.1</c:v>
                </c:pt>
                <c:pt idx="333">
                  <c:v>2.48</c:v>
                </c:pt>
                <c:pt idx="334">
                  <c:v>1.1000000000000001</c:v>
                </c:pt>
                <c:pt idx="335">
                  <c:v>1.01</c:v>
                </c:pt>
                <c:pt idx="336">
                  <c:v>2.7</c:v>
                </c:pt>
                <c:pt idx="337">
                  <c:v>0.44</c:v>
                </c:pt>
                <c:pt idx="338">
                  <c:v>1.35</c:v>
                </c:pt>
                <c:pt idx="339">
                  <c:v>1.9</c:v>
                </c:pt>
                <c:pt idx="340">
                  <c:v>1.9</c:v>
                </c:pt>
                <c:pt idx="341">
                  <c:v>1.9</c:v>
                </c:pt>
                <c:pt idx="342">
                  <c:v>1.9</c:v>
                </c:pt>
                <c:pt idx="343">
                  <c:v>2.25</c:v>
                </c:pt>
                <c:pt idx="344">
                  <c:v>2.23</c:v>
                </c:pt>
                <c:pt idx="345">
                  <c:v>2.91</c:v>
                </c:pt>
                <c:pt idx="346">
                  <c:v>0.98</c:v>
                </c:pt>
                <c:pt idx="347">
                  <c:v>2.34</c:v>
                </c:pt>
                <c:pt idx="348">
                  <c:v>0.98</c:v>
                </c:pt>
                <c:pt idx="349">
                  <c:v>2.35</c:v>
                </c:pt>
                <c:pt idx="350">
                  <c:v>1.98</c:v>
                </c:pt>
                <c:pt idx="351">
                  <c:v>1.1000000000000001</c:v>
                </c:pt>
                <c:pt idx="352">
                  <c:v>1.19</c:v>
                </c:pt>
                <c:pt idx="353">
                  <c:v>1.35</c:v>
                </c:pt>
                <c:pt idx="354">
                  <c:v>2.1</c:v>
                </c:pt>
                <c:pt idx="355">
                  <c:v>1.24</c:v>
                </c:pt>
                <c:pt idx="356">
                  <c:v>2.1</c:v>
                </c:pt>
                <c:pt idx="357">
                  <c:v>1.6</c:v>
                </c:pt>
                <c:pt idx="358">
                  <c:v>2.25</c:v>
                </c:pt>
                <c:pt idx="359">
                  <c:v>2.25</c:v>
                </c:pt>
                <c:pt idx="360">
                  <c:v>2.44</c:v>
                </c:pt>
                <c:pt idx="361">
                  <c:v>3.21</c:v>
                </c:pt>
                <c:pt idx="362">
                  <c:v>3.6</c:v>
                </c:pt>
                <c:pt idx="363">
                  <c:v>2.39</c:v>
                </c:pt>
                <c:pt idx="364">
                  <c:v>2.97</c:v>
                </c:pt>
              </c:numCache>
            </c:numRef>
          </c:val>
          <c:smooth val="0"/>
        </c:ser>
        <c:dLbls>
          <c:showLegendKey val="0"/>
          <c:showVal val="0"/>
          <c:showCatName val="0"/>
          <c:showSerName val="0"/>
          <c:showPercent val="0"/>
          <c:showBubbleSize val="0"/>
        </c:dLbls>
        <c:smooth val="0"/>
        <c:axId val="42915216"/>
        <c:axId val="42915760"/>
      </c:lineChart>
      <c:dateAx>
        <c:axId val="4291521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2915760"/>
        <c:crosses val="autoZero"/>
        <c:auto val="1"/>
        <c:lblOffset val="100"/>
        <c:baseTimeUnit val="days"/>
      </c:dateAx>
      <c:valAx>
        <c:axId val="4291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29152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304799</xdr:colOff>
      <xdr:row>4</xdr:row>
      <xdr:rowOff>95250</xdr:rowOff>
    </xdr:from>
    <xdr:to>
      <xdr:col>14</xdr:col>
      <xdr:colOff>104774</xdr:colOff>
      <xdr:row>27</xdr:row>
      <xdr:rowOff>76200</xdr:rowOff>
    </xdr:to>
    <xdr:graphicFrame macro="">
      <xdr:nvGraphicFramePr>
        <xdr:cNvPr id="7" name="Gráfico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257"/>
  <sheetViews>
    <sheetView tabSelected="1" topLeftCell="I3237" workbookViewId="0">
      <selection activeCell="T3254" sqref="T3254:U3257"/>
    </sheetView>
  </sheetViews>
  <sheetFormatPr baseColWidth="10" defaultRowHeight="15" x14ac:dyDescent="0.25"/>
  <cols>
    <col min="6" max="6" width="19" bestFit="1" customWidth="1"/>
  </cols>
  <sheetData>
    <row r="1" spans="1:3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4765</v>
      </c>
    </row>
    <row r="2" spans="1:30" x14ac:dyDescent="0.25">
      <c r="A2" t="s">
        <v>29</v>
      </c>
      <c r="B2" s="1">
        <v>307800000</v>
      </c>
      <c r="C2" t="s">
        <v>30</v>
      </c>
      <c r="D2" t="s">
        <v>31</v>
      </c>
      <c r="E2">
        <v>3252</v>
      </c>
      <c r="F2" s="1">
        <v>8548950000</v>
      </c>
      <c r="G2" s="1">
        <v>2628828</v>
      </c>
      <c r="H2" s="1">
        <v>2000000</v>
      </c>
      <c r="I2">
        <v>3252</v>
      </c>
      <c r="J2" s="1">
        <v>8548950000</v>
      </c>
      <c r="K2" s="1">
        <v>2628828</v>
      </c>
      <c r="L2" s="1">
        <v>2000000</v>
      </c>
      <c r="M2">
        <v>3252</v>
      </c>
      <c r="N2" t="s">
        <v>32</v>
      </c>
      <c r="O2">
        <v>815</v>
      </c>
      <c r="P2" t="s">
        <v>33</v>
      </c>
      <c r="Q2" t="s">
        <v>34</v>
      </c>
      <c r="R2" s="2">
        <v>43551</v>
      </c>
      <c r="S2" t="s">
        <v>35</v>
      </c>
      <c r="T2">
        <v>8</v>
      </c>
      <c r="U2" s="1">
        <v>8000000</v>
      </c>
      <c r="V2" t="s">
        <v>32</v>
      </c>
      <c r="W2" t="s">
        <v>36</v>
      </c>
      <c r="X2" t="s">
        <v>37</v>
      </c>
      <c r="Y2" t="s">
        <v>38</v>
      </c>
      <c r="Z2" t="s">
        <v>31</v>
      </c>
      <c r="AA2">
        <v>1</v>
      </c>
      <c r="AB2" t="s">
        <v>39</v>
      </c>
      <c r="AC2">
        <v>2.6</v>
      </c>
      <c r="AD2">
        <f>ABS(T2-AC2)</f>
        <v>5.4</v>
      </c>
    </row>
    <row r="3" spans="1:30" x14ac:dyDescent="0.25">
      <c r="A3" t="s">
        <v>29</v>
      </c>
      <c r="B3" s="1">
        <v>307800000</v>
      </c>
      <c r="C3" t="s">
        <v>30</v>
      </c>
      <c r="D3" t="s">
        <v>31</v>
      </c>
      <c r="E3">
        <v>3252</v>
      </c>
      <c r="F3" s="1">
        <v>8548950000</v>
      </c>
      <c r="G3" s="1">
        <v>2628828</v>
      </c>
      <c r="H3" s="1">
        <v>2000000</v>
      </c>
      <c r="I3">
        <v>3252</v>
      </c>
      <c r="J3" s="1">
        <v>8548950000</v>
      </c>
      <c r="K3" s="1">
        <v>2628828</v>
      </c>
      <c r="L3" s="1">
        <v>2000000</v>
      </c>
      <c r="M3">
        <v>3252</v>
      </c>
      <c r="N3" t="s">
        <v>32</v>
      </c>
      <c r="O3">
        <v>818</v>
      </c>
      <c r="P3" t="s">
        <v>40</v>
      </c>
      <c r="Q3" t="s">
        <v>34</v>
      </c>
      <c r="R3" s="2">
        <v>43551</v>
      </c>
      <c r="S3" t="s">
        <v>35</v>
      </c>
      <c r="T3">
        <v>1</v>
      </c>
      <c r="U3" s="1">
        <v>1000000</v>
      </c>
      <c r="V3" t="s">
        <v>32</v>
      </c>
      <c r="W3" t="s">
        <v>36</v>
      </c>
      <c r="X3" t="s">
        <v>41</v>
      </c>
      <c r="Y3" t="s">
        <v>38</v>
      </c>
      <c r="Z3" t="s">
        <v>31</v>
      </c>
      <c r="AA3">
        <v>5</v>
      </c>
      <c r="AB3" t="s">
        <v>39</v>
      </c>
      <c r="AC3">
        <v>1.81</v>
      </c>
      <c r="AD3">
        <f>ABS(T3-AC3)</f>
        <v>0.81</v>
      </c>
    </row>
    <row r="4" spans="1:30" x14ac:dyDescent="0.25">
      <c r="A4" t="s">
        <v>29</v>
      </c>
      <c r="B4" s="1">
        <v>307800000</v>
      </c>
      <c r="C4" t="s">
        <v>30</v>
      </c>
      <c r="D4" t="s">
        <v>31</v>
      </c>
      <c r="E4">
        <v>3252</v>
      </c>
      <c r="F4" s="1">
        <v>8548950000</v>
      </c>
      <c r="G4" s="1">
        <v>2628828</v>
      </c>
      <c r="H4" s="1">
        <v>2000000</v>
      </c>
      <c r="I4">
        <v>3252</v>
      </c>
      <c r="J4" s="1">
        <v>8548950000</v>
      </c>
      <c r="K4" s="1">
        <v>2628828</v>
      </c>
      <c r="L4" s="1">
        <v>2000000</v>
      </c>
      <c r="M4">
        <v>3252</v>
      </c>
      <c r="N4" t="s">
        <v>32</v>
      </c>
      <c r="O4">
        <v>2580</v>
      </c>
      <c r="P4" t="s">
        <v>42</v>
      </c>
      <c r="Q4" t="s">
        <v>43</v>
      </c>
      <c r="R4" s="2">
        <v>43748</v>
      </c>
      <c r="S4" t="s">
        <v>44</v>
      </c>
      <c r="T4">
        <v>8</v>
      </c>
      <c r="U4" s="1">
        <v>8000000</v>
      </c>
      <c r="V4" t="s">
        <v>32</v>
      </c>
      <c r="W4" t="s">
        <v>36</v>
      </c>
      <c r="X4" t="s">
        <v>45</v>
      </c>
      <c r="Y4" t="s">
        <v>46</v>
      </c>
      <c r="Z4" t="s">
        <v>31</v>
      </c>
      <c r="AA4">
        <v>2</v>
      </c>
      <c r="AB4" t="s">
        <v>39</v>
      </c>
      <c r="AC4">
        <v>3.05</v>
      </c>
      <c r="AD4">
        <f>ABS(T4-AC4)</f>
        <v>4.95</v>
      </c>
    </row>
    <row r="5" spans="1:30" x14ac:dyDescent="0.25">
      <c r="A5" t="s">
        <v>29</v>
      </c>
      <c r="B5" s="1">
        <v>307800000</v>
      </c>
      <c r="C5" t="s">
        <v>30</v>
      </c>
      <c r="D5" t="s">
        <v>31</v>
      </c>
      <c r="E5">
        <v>3252</v>
      </c>
      <c r="F5" s="1">
        <v>8548950000</v>
      </c>
      <c r="G5" s="1">
        <v>2628828</v>
      </c>
      <c r="H5" s="1">
        <v>2000000</v>
      </c>
      <c r="I5">
        <v>3252</v>
      </c>
      <c r="J5" s="1">
        <v>8548950000</v>
      </c>
      <c r="K5" s="1">
        <v>2628828</v>
      </c>
      <c r="L5" s="1">
        <v>2000000</v>
      </c>
      <c r="M5">
        <v>3252</v>
      </c>
      <c r="N5" t="s">
        <v>32</v>
      </c>
      <c r="O5">
        <v>2581</v>
      </c>
      <c r="P5" t="s">
        <v>42</v>
      </c>
      <c r="Q5" t="s">
        <v>43</v>
      </c>
      <c r="R5" s="2">
        <v>43747</v>
      </c>
      <c r="S5" t="s">
        <v>44</v>
      </c>
      <c r="T5">
        <v>6.5</v>
      </c>
      <c r="U5" s="1">
        <v>6500000</v>
      </c>
      <c r="V5" t="s">
        <v>32</v>
      </c>
      <c r="W5" t="s">
        <v>36</v>
      </c>
      <c r="X5" t="s">
        <v>47</v>
      </c>
      <c r="Y5" t="s">
        <v>46</v>
      </c>
      <c r="Z5" t="s">
        <v>31</v>
      </c>
      <c r="AA5">
        <v>3</v>
      </c>
      <c r="AB5" t="s">
        <v>48</v>
      </c>
      <c r="AC5">
        <v>3.11</v>
      </c>
      <c r="AD5">
        <f>ABS(T5-AC5)</f>
        <v>3.39</v>
      </c>
    </row>
    <row r="6" spans="1:30" x14ac:dyDescent="0.25">
      <c r="A6" t="s">
        <v>29</v>
      </c>
      <c r="B6" s="1">
        <v>307800000</v>
      </c>
      <c r="C6" t="s">
        <v>30</v>
      </c>
      <c r="D6" t="s">
        <v>31</v>
      </c>
      <c r="E6">
        <v>3252</v>
      </c>
      <c r="F6" s="1">
        <v>8548950000</v>
      </c>
      <c r="G6" s="1">
        <v>2628828</v>
      </c>
      <c r="H6" s="1">
        <v>2000000</v>
      </c>
      <c r="I6">
        <v>3252</v>
      </c>
      <c r="J6" s="1">
        <v>8548950000</v>
      </c>
      <c r="K6" s="1">
        <v>2628828</v>
      </c>
      <c r="L6" s="1">
        <v>2000000</v>
      </c>
      <c r="M6">
        <v>3252</v>
      </c>
      <c r="N6" t="s">
        <v>32</v>
      </c>
      <c r="O6">
        <v>827</v>
      </c>
      <c r="P6" t="s">
        <v>49</v>
      </c>
      <c r="Q6" t="s">
        <v>50</v>
      </c>
      <c r="R6" s="2">
        <v>43551</v>
      </c>
      <c r="S6" t="s">
        <v>51</v>
      </c>
      <c r="T6">
        <v>0.5</v>
      </c>
      <c r="U6" t="s">
        <v>52</v>
      </c>
      <c r="V6" t="s">
        <v>32</v>
      </c>
      <c r="W6" t="s">
        <v>36</v>
      </c>
      <c r="X6" t="s">
        <v>53</v>
      </c>
      <c r="Y6" t="s">
        <v>54</v>
      </c>
      <c r="Z6" t="s">
        <v>31</v>
      </c>
      <c r="AA6">
        <v>1</v>
      </c>
      <c r="AB6" t="s">
        <v>39</v>
      </c>
      <c r="AC6">
        <v>2.25</v>
      </c>
      <c r="AD6">
        <f>ABS(T6-AC6)</f>
        <v>1.75</v>
      </c>
    </row>
    <row r="7" spans="1:30" x14ac:dyDescent="0.25">
      <c r="A7" t="s">
        <v>29</v>
      </c>
      <c r="B7" s="1">
        <v>307800000</v>
      </c>
      <c r="C7" t="s">
        <v>30</v>
      </c>
      <c r="D7" t="s">
        <v>31</v>
      </c>
      <c r="E7">
        <v>3252</v>
      </c>
      <c r="F7" s="1">
        <v>8548950000</v>
      </c>
      <c r="G7" s="1">
        <v>2628828</v>
      </c>
      <c r="H7" s="1">
        <v>2000000</v>
      </c>
      <c r="I7">
        <v>3252</v>
      </c>
      <c r="J7" s="1">
        <v>8548950000</v>
      </c>
      <c r="K7" s="1">
        <v>2628828</v>
      </c>
      <c r="L7" s="1">
        <v>2000000</v>
      </c>
      <c r="M7">
        <v>3252</v>
      </c>
      <c r="N7" t="s">
        <v>55</v>
      </c>
      <c r="O7">
        <v>5742</v>
      </c>
      <c r="P7" t="s">
        <v>56</v>
      </c>
      <c r="Q7" t="s">
        <v>57</v>
      </c>
      <c r="R7" s="2">
        <v>43719</v>
      </c>
      <c r="S7" t="s">
        <v>58</v>
      </c>
      <c r="T7">
        <v>4</v>
      </c>
      <c r="U7" s="1">
        <v>4000000</v>
      </c>
      <c r="V7" t="s">
        <v>59</v>
      </c>
      <c r="W7" t="s">
        <v>36</v>
      </c>
      <c r="X7" t="s">
        <v>60</v>
      </c>
      <c r="Y7" t="s">
        <v>61</v>
      </c>
      <c r="Z7" t="s">
        <v>31</v>
      </c>
      <c r="AA7">
        <v>1</v>
      </c>
      <c r="AB7" t="s">
        <v>39</v>
      </c>
      <c r="AC7">
        <v>1.9</v>
      </c>
      <c r="AD7">
        <f t="shared" ref="AD7:AD70" si="0">ABS(T7-AC7)</f>
        <v>2.1</v>
      </c>
    </row>
    <row r="8" spans="1:30" x14ac:dyDescent="0.25">
      <c r="A8" t="s">
        <v>29</v>
      </c>
      <c r="B8" s="1">
        <v>307800000</v>
      </c>
      <c r="C8" t="s">
        <v>30</v>
      </c>
      <c r="D8" t="s">
        <v>31</v>
      </c>
      <c r="E8">
        <v>3252</v>
      </c>
      <c r="F8" s="1">
        <v>8548950000</v>
      </c>
      <c r="G8" s="1">
        <v>2628828</v>
      </c>
      <c r="H8" s="1">
        <v>2000000</v>
      </c>
      <c r="I8">
        <v>3252</v>
      </c>
      <c r="J8" s="1">
        <v>8548950000</v>
      </c>
      <c r="K8" s="1">
        <v>2628828</v>
      </c>
      <c r="L8" s="1">
        <v>2000000</v>
      </c>
      <c r="M8">
        <v>3252</v>
      </c>
      <c r="N8" t="s">
        <v>32</v>
      </c>
      <c r="O8">
        <v>830</v>
      </c>
      <c r="P8" t="s">
        <v>49</v>
      </c>
      <c r="Q8" t="s">
        <v>50</v>
      </c>
      <c r="R8" s="2">
        <v>43551</v>
      </c>
      <c r="S8" t="s">
        <v>51</v>
      </c>
      <c r="T8">
        <v>0.25</v>
      </c>
      <c r="U8" t="s">
        <v>62</v>
      </c>
      <c r="V8" t="s">
        <v>32</v>
      </c>
      <c r="W8" t="s">
        <v>36</v>
      </c>
      <c r="X8" t="s">
        <v>63</v>
      </c>
      <c r="Y8" t="s">
        <v>54</v>
      </c>
      <c r="Z8" t="s">
        <v>31</v>
      </c>
      <c r="AA8">
        <v>3</v>
      </c>
      <c r="AB8" t="s">
        <v>39</v>
      </c>
      <c r="AC8">
        <v>2.37</v>
      </c>
      <c r="AD8">
        <f t="shared" si="0"/>
        <v>2.12</v>
      </c>
    </row>
    <row r="9" spans="1:30" x14ac:dyDescent="0.25">
      <c r="A9" t="s">
        <v>29</v>
      </c>
      <c r="B9" s="1">
        <v>307800000</v>
      </c>
      <c r="C9" t="s">
        <v>30</v>
      </c>
      <c r="D9" t="s">
        <v>31</v>
      </c>
      <c r="E9">
        <v>3252</v>
      </c>
      <c r="F9" s="1">
        <v>8548950000</v>
      </c>
      <c r="G9" s="1">
        <v>2628828</v>
      </c>
      <c r="H9" s="1">
        <v>2000000</v>
      </c>
      <c r="I9">
        <v>3252</v>
      </c>
      <c r="J9" s="1">
        <v>8548950000</v>
      </c>
      <c r="K9" s="1">
        <v>2628828</v>
      </c>
      <c r="L9" s="1">
        <v>2000000</v>
      </c>
      <c r="M9">
        <v>3252</v>
      </c>
      <c r="N9" t="s">
        <v>32</v>
      </c>
      <c r="O9">
        <v>832</v>
      </c>
      <c r="P9" t="s">
        <v>64</v>
      </c>
      <c r="Q9" t="s">
        <v>65</v>
      </c>
      <c r="R9" s="2">
        <v>43551</v>
      </c>
      <c r="S9" t="s">
        <v>66</v>
      </c>
      <c r="T9">
        <v>2</v>
      </c>
      <c r="U9" s="1">
        <v>2000000</v>
      </c>
      <c r="V9" t="s">
        <v>32</v>
      </c>
      <c r="W9" t="s">
        <v>36</v>
      </c>
      <c r="X9" t="s">
        <v>67</v>
      </c>
      <c r="Y9" t="s">
        <v>38</v>
      </c>
      <c r="Z9" t="s">
        <v>31</v>
      </c>
      <c r="AA9">
        <v>1</v>
      </c>
      <c r="AB9" t="s">
        <v>39</v>
      </c>
      <c r="AC9">
        <v>2.1</v>
      </c>
      <c r="AD9">
        <f t="shared" si="0"/>
        <v>0.10000000000000009</v>
      </c>
    </row>
    <row r="10" spans="1:30" x14ac:dyDescent="0.25">
      <c r="A10" t="s">
        <v>29</v>
      </c>
      <c r="B10" s="1">
        <v>307800000</v>
      </c>
      <c r="C10" t="s">
        <v>30</v>
      </c>
      <c r="D10" t="s">
        <v>31</v>
      </c>
      <c r="E10">
        <v>3252</v>
      </c>
      <c r="F10" s="1">
        <v>8548950000</v>
      </c>
      <c r="G10" s="1">
        <v>2628828</v>
      </c>
      <c r="H10" s="1">
        <v>2000000</v>
      </c>
      <c r="I10">
        <v>3252</v>
      </c>
      <c r="J10" s="1">
        <v>8548950000</v>
      </c>
      <c r="K10" s="1">
        <v>2628828</v>
      </c>
      <c r="L10" s="1">
        <v>2000000</v>
      </c>
      <c r="M10">
        <v>3252</v>
      </c>
      <c r="N10" t="s">
        <v>32</v>
      </c>
      <c r="O10">
        <v>834</v>
      </c>
      <c r="P10" t="s">
        <v>68</v>
      </c>
      <c r="Q10" t="s">
        <v>69</v>
      </c>
      <c r="R10" s="2">
        <v>43546</v>
      </c>
      <c r="S10" t="s">
        <v>70</v>
      </c>
      <c r="T10">
        <v>6</v>
      </c>
      <c r="U10" s="1">
        <v>6000000</v>
      </c>
      <c r="V10" t="s">
        <v>71</v>
      </c>
      <c r="W10" t="s">
        <v>36</v>
      </c>
      <c r="X10" t="s">
        <v>72</v>
      </c>
      <c r="Y10" t="s">
        <v>68</v>
      </c>
      <c r="Z10" s="1">
        <v>2000000</v>
      </c>
      <c r="AA10">
        <v>1</v>
      </c>
      <c r="AB10" t="s">
        <v>39</v>
      </c>
      <c r="AC10">
        <v>3.43</v>
      </c>
      <c r="AD10">
        <f t="shared" si="0"/>
        <v>2.57</v>
      </c>
    </row>
    <row r="11" spans="1:30" x14ac:dyDescent="0.25">
      <c r="A11" t="s">
        <v>29</v>
      </c>
      <c r="B11" s="1">
        <v>307800000</v>
      </c>
      <c r="C11" t="s">
        <v>30</v>
      </c>
      <c r="D11" t="s">
        <v>31</v>
      </c>
      <c r="E11">
        <v>3252</v>
      </c>
      <c r="F11" s="1">
        <v>8548950000</v>
      </c>
      <c r="G11" s="1">
        <v>2628828</v>
      </c>
      <c r="H11" s="1">
        <v>2000000</v>
      </c>
      <c r="I11">
        <v>3252</v>
      </c>
      <c r="J11" s="1">
        <v>8548950000</v>
      </c>
      <c r="K11" s="1">
        <v>2628828</v>
      </c>
      <c r="L11" s="1">
        <v>2000000</v>
      </c>
      <c r="M11">
        <v>3252</v>
      </c>
      <c r="N11" t="s">
        <v>73</v>
      </c>
      <c r="O11">
        <v>4295</v>
      </c>
      <c r="P11" t="s">
        <v>33</v>
      </c>
      <c r="Q11" t="s">
        <v>74</v>
      </c>
      <c r="R11" s="2">
        <v>43907</v>
      </c>
      <c r="S11" t="s">
        <v>75</v>
      </c>
      <c r="T11">
        <v>4</v>
      </c>
      <c r="U11" s="1">
        <v>4000000</v>
      </c>
      <c r="V11" t="s">
        <v>76</v>
      </c>
      <c r="W11" t="s">
        <v>77</v>
      </c>
      <c r="Y11" t="s">
        <v>54</v>
      </c>
      <c r="Z11" t="s">
        <v>31</v>
      </c>
      <c r="AA11">
        <v>1</v>
      </c>
      <c r="AB11" t="s">
        <v>39</v>
      </c>
      <c r="AC11">
        <v>3.9</v>
      </c>
      <c r="AD11">
        <f t="shared" si="0"/>
        <v>0.10000000000000009</v>
      </c>
    </row>
    <row r="12" spans="1:30" x14ac:dyDescent="0.25">
      <c r="A12" t="s">
        <v>29</v>
      </c>
      <c r="B12" s="1">
        <v>307800000</v>
      </c>
      <c r="C12" t="s">
        <v>30</v>
      </c>
      <c r="D12" t="s">
        <v>31</v>
      </c>
      <c r="E12">
        <v>3252</v>
      </c>
      <c r="F12" s="1">
        <v>8548950000</v>
      </c>
      <c r="G12" s="1">
        <v>2628828</v>
      </c>
      <c r="H12" s="1">
        <v>2000000</v>
      </c>
      <c r="I12">
        <v>3252</v>
      </c>
      <c r="J12" s="1">
        <v>8548950000</v>
      </c>
      <c r="K12" s="1">
        <v>2628828</v>
      </c>
      <c r="L12" s="1">
        <v>2000000</v>
      </c>
      <c r="M12">
        <v>3252</v>
      </c>
      <c r="N12" t="s">
        <v>32</v>
      </c>
      <c r="O12">
        <v>836</v>
      </c>
      <c r="P12" t="s">
        <v>64</v>
      </c>
      <c r="Q12" t="s">
        <v>78</v>
      </c>
      <c r="R12" s="2">
        <v>43551</v>
      </c>
      <c r="S12" t="s">
        <v>79</v>
      </c>
      <c r="T12">
        <v>2</v>
      </c>
      <c r="U12" s="1">
        <v>2000000</v>
      </c>
      <c r="V12" t="s">
        <v>32</v>
      </c>
      <c r="W12" t="s">
        <v>36</v>
      </c>
      <c r="X12" t="s">
        <v>80</v>
      </c>
      <c r="Y12" t="s">
        <v>54</v>
      </c>
      <c r="Z12" t="s">
        <v>31</v>
      </c>
      <c r="AA12">
        <v>1</v>
      </c>
      <c r="AB12" t="s">
        <v>39</v>
      </c>
      <c r="AC12">
        <v>1.9</v>
      </c>
      <c r="AD12">
        <f t="shared" si="0"/>
        <v>0.10000000000000009</v>
      </c>
    </row>
    <row r="13" spans="1:30" x14ac:dyDescent="0.25">
      <c r="A13" t="s">
        <v>29</v>
      </c>
      <c r="B13" s="1">
        <v>307800000</v>
      </c>
      <c r="C13" t="s">
        <v>30</v>
      </c>
      <c r="D13" t="s">
        <v>31</v>
      </c>
      <c r="E13">
        <v>3252</v>
      </c>
      <c r="F13" s="1">
        <v>8548950000</v>
      </c>
      <c r="G13" s="1">
        <v>2628828</v>
      </c>
      <c r="H13" s="1">
        <v>2000000</v>
      </c>
      <c r="I13">
        <v>3252</v>
      </c>
      <c r="J13" s="1">
        <v>8548950000</v>
      </c>
      <c r="K13" s="1">
        <v>2628828</v>
      </c>
      <c r="L13" s="1">
        <v>2000000</v>
      </c>
      <c r="M13">
        <v>3252</v>
      </c>
      <c r="N13" t="s">
        <v>55</v>
      </c>
      <c r="O13">
        <v>5733</v>
      </c>
      <c r="P13" t="s">
        <v>81</v>
      </c>
      <c r="Q13" t="s">
        <v>57</v>
      </c>
      <c r="R13" s="2">
        <v>43720</v>
      </c>
      <c r="S13" t="s">
        <v>58</v>
      </c>
      <c r="T13">
        <v>3</v>
      </c>
      <c r="U13" s="1">
        <v>3000000</v>
      </c>
      <c r="V13" t="s">
        <v>59</v>
      </c>
      <c r="W13" t="s">
        <v>36</v>
      </c>
      <c r="X13" t="s">
        <v>82</v>
      </c>
      <c r="Y13" t="s">
        <v>61</v>
      </c>
      <c r="Z13" t="s">
        <v>31</v>
      </c>
      <c r="AA13">
        <v>2</v>
      </c>
      <c r="AB13" t="s">
        <v>39</v>
      </c>
      <c r="AC13">
        <v>0.9</v>
      </c>
      <c r="AD13">
        <f t="shared" si="0"/>
        <v>2.1</v>
      </c>
    </row>
    <row r="14" spans="1:30" x14ac:dyDescent="0.25">
      <c r="A14" t="s">
        <v>29</v>
      </c>
      <c r="B14" s="1">
        <v>307800000</v>
      </c>
      <c r="C14" t="s">
        <v>30</v>
      </c>
      <c r="D14" t="s">
        <v>31</v>
      </c>
      <c r="E14">
        <v>3252</v>
      </c>
      <c r="F14" s="1">
        <v>8548950000</v>
      </c>
      <c r="G14" s="1">
        <v>2628828</v>
      </c>
      <c r="H14" s="1">
        <v>2000000</v>
      </c>
      <c r="I14">
        <v>3252</v>
      </c>
      <c r="J14" s="1">
        <v>8548950000</v>
      </c>
      <c r="K14" s="1">
        <v>2628828</v>
      </c>
      <c r="L14" s="1">
        <v>2000000</v>
      </c>
      <c r="M14">
        <v>3252</v>
      </c>
      <c r="N14" t="s">
        <v>32</v>
      </c>
      <c r="O14">
        <v>862</v>
      </c>
      <c r="P14" t="s">
        <v>81</v>
      </c>
      <c r="Q14" t="s">
        <v>83</v>
      </c>
      <c r="R14" s="2">
        <v>43549</v>
      </c>
      <c r="S14" t="s">
        <v>84</v>
      </c>
      <c r="T14">
        <v>8</v>
      </c>
      <c r="U14" s="1">
        <v>8000000</v>
      </c>
      <c r="V14" t="s">
        <v>85</v>
      </c>
      <c r="W14" t="s">
        <v>86</v>
      </c>
      <c r="X14" t="s">
        <v>87</v>
      </c>
      <c r="Y14" t="s">
        <v>54</v>
      </c>
      <c r="Z14" t="s">
        <v>31</v>
      </c>
      <c r="AA14">
        <v>6</v>
      </c>
      <c r="AB14" t="s">
        <v>48</v>
      </c>
      <c r="AC14">
        <v>3.15</v>
      </c>
      <c r="AD14">
        <f t="shared" si="0"/>
        <v>4.8499999999999996</v>
      </c>
    </row>
    <row r="15" spans="1:30" x14ac:dyDescent="0.25">
      <c r="A15" t="s">
        <v>29</v>
      </c>
      <c r="B15" s="1">
        <v>307800000</v>
      </c>
      <c r="C15" t="s">
        <v>30</v>
      </c>
      <c r="D15" t="s">
        <v>31</v>
      </c>
      <c r="E15">
        <v>3252</v>
      </c>
      <c r="F15" s="1">
        <v>8548950000</v>
      </c>
      <c r="G15" s="1">
        <v>2628828</v>
      </c>
      <c r="H15" s="1">
        <v>2000000</v>
      </c>
      <c r="I15">
        <v>3252</v>
      </c>
      <c r="J15" s="1">
        <v>8548950000</v>
      </c>
      <c r="K15" s="1">
        <v>2628828</v>
      </c>
      <c r="L15" s="1">
        <v>2000000</v>
      </c>
      <c r="M15">
        <v>3252</v>
      </c>
      <c r="N15" t="s">
        <v>32</v>
      </c>
      <c r="O15">
        <v>866</v>
      </c>
      <c r="P15" t="s">
        <v>68</v>
      </c>
      <c r="Q15" t="s">
        <v>88</v>
      </c>
      <c r="R15" s="2">
        <v>43549</v>
      </c>
      <c r="S15" t="s">
        <v>89</v>
      </c>
      <c r="T15">
        <v>4</v>
      </c>
      <c r="U15" s="1">
        <v>4000000</v>
      </c>
      <c r="V15" t="s">
        <v>32</v>
      </c>
      <c r="W15" t="s">
        <v>36</v>
      </c>
      <c r="X15" t="s">
        <v>90</v>
      </c>
      <c r="Y15" t="s">
        <v>38</v>
      </c>
      <c r="Z15" t="s">
        <v>31</v>
      </c>
      <c r="AA15">
        <v>1</v>
      </c>
      <c r="AB15" t="s">
        <v>39</v>
      </c>
      <c r="AC15">
        <v>3.73</v>
      </c>
      <c r="AD15">
        <f t="shared" si="0"/>
        <v>0.27</v>
      </c>
    </row>
    <row r="16" spans="1:30" x14ac:dyDescent="0.25">
      <c r="A16" t="s">
        <v>29</v>
      </c>
      <c r="B16" s="1">
        <v>307800000</v>
      </c>
      <c r="C16" t="s">
        <v>30</v>
      </c>
      <c r="D16" t="s">
        <v>31</v>
      </c>
      <c r="E16">
        <v>3252</v>
      </c>
      <c r="F16" s="1">
        <v>8548950000</v>
      </c>
      <c r="G16" s="1">
        <v>2628828</v>
      </c>
      <c r="H16" s="1">
        <v>2000000</v>
      </c>
      <c r="I16">
        <v>3252</v>
      </c>
      <c r="J16" s="1">
        <v>8548950000</v>
      </c>
      <c r="K16" s="1">
        <v>2628828</v>
      </c>
      <c r="L16" s="1">
        <v>2000000</v>
      </c>
      <c r="M16">
        <v>3252</v>
      </c>
      <c r="N16" t="s">
        <v>32</v>
      </c>
      <c r="O16">
        <v>883</v>
      </c>
      <c r="P16" t="s">
        <v>64</v>
      </c>
      <c r="Q16" t="s">
        <v>91</v>
      </c>
      <c r="R16" s="2">
        <v>43546</v>
      </c>
      <c r="S16" t="s">
        <v>92</v>
      </c>
      <c r="T16">
        <v>1</v>
      </c>
      <c r="U16" s="1">
        <v>1000000</v>
      </c>
      <c r="V16" t="s">
        <v>32</v>
      </c>
      <c r="W16" t="s">
        <v>36</v>
      </c>
      <c r="X16" t="s">
        <v>93</v>
      </c>
      <c r="Y16" t="s">
        <v>54</v>
      </c>
      <c r="Z16" t="s">
        <v>31</v>
      </c>
      <c r="AA16">
        <v>10</v>
      </c>
      <c r="AB16" t="s">
        <v>48</v>
      </c>
      <c r="AC16">
        <v>2.35</v>
      </c>
      <c r="AD16">
        <f t="shared" si="0"/>
        <v>1.35</v>
      </c>
    </row>
    <row r="17" spans="1:30" x14ac:dyDescent="0.25">
      <c r="A17" t="s">
        <v>29</v>
      </c>
      <c r="B17" s="1">
        <v>307800000</v>
      </c>
      <c r="C17" t="s">
        <v>30</v>
      </c>
      <c r="D17" t="s">
        <v>31</v>
      </c>
      <c r="E17">
        <v>3252</v>
      </c>
      <c r="F17" s="1">
        <v>8548950000</v>
      </c>
      <c r="G17" s="1">
        <v>2628828</v>
      </c>
      <c r="H17" s="1">
        <v>2000000</v>
      </c>
      <c r="I17">
        <v>3252</v>
      </c>
      <c r="J17" s="1">
        <v>8548950000</v>
      </c>
      <c r="K17" s="1">
        <v>2628828</v>
      </c>
      <c r="L17" s="1">
        <v>2000000</v>
      </c>
      <c r="M17">
        <v>3252</v>
      </c>
      <c r="N17" t="s">
        <v>55</v>
      </c>
      <c r="O17">
        <v>5715</v>
      </c>
      <c r="P17" t="s">
        <v>81</v>
      </c>
      <c r="Q17" t="s">
        <v>94</v>
      </c>
      <c r="R17" s="2">
        <v>43724</v>
      </c>
      <c r="S17" t="s">
        <v>95</v>
      </c>
      <c r="T17">
        <v>0.5</v>
      </c>
      <c r="U17" t="s">
        <v>52</v>
      </c>
      <c r="V17" t="s">
        <v>59</v>
      </c>
      <c r="W17" t="s">
        <v>36</v>
      </c>
      <c r="X17" t="s">
        <v>96</v>
      </c>
      <c r="Y17" t="s">
        <v>38</v>
      </c>
      <c r="Z17" t="s">
        <v>31</v>
      </c>
      <c r="AA17">
        <v>1</v>
      </c>
      <c r="AB17" t="s">
        <v>48</v>
      </c>
      <c r="AC17">
        <v>1.03</v>
      </c>
      <c r="AD17">
        <f t="shared" si="0"/>
        <v>0.53</v>
      </c>
    </row>
    <row r="18" spans="1:30" x14ac:dyDescent="0.25">
      <c r="A18" t="s">
        <v>29</v>
      </c>
      <c r="B18" s="1">
        <v>307800000</v>
      </c>
      <c r="C18" t="s">
        <v>30</v>
      </c>
      <c r="D18" t="s">
        <v>31</v>
      </c>
      <c r="E18">
        <v>3252</v>
      </c>
      <c r="F18" s="1">
        <v>8548950000</v>
      </c>
      <c r="G18" s="1">
        <v>2628828</v>
      </c>
      <c r="H18" s="1">
        <v>2000000</v>
      </c>
      <c r="I18">
        <v>3252</v>
      </c>
      <c r="J18" s="1">
        <v>8548950000</v>
      </c>
      <c r="K18" s="1">
        <v>2628828</v>
      </c>
      <c r="L18" s="1">
        <v>2000000</v>
      </c>
      <c r="M18">
        <v>3252</v>
      </c>
      <c r="N18" t="s">
        <v>55</v>
      </c>
      <c r="O18">
        <v>5713</v>
      </c>
      <c r="P18" t="s">
        <v>56</v>
      </c>
      <c r="Q18" t="s">
        <v>97</v>
      </c>
      <c r="R18" s="2">
        <v>43724</v>
      </c>
      <c r="S18" t="s">
        <v>98</v>
      </c>
      <c r="T18">
        <v>2</v>
      </c>
      <c r="U18" s="1">
        <v>2000000</v>
      </c>
      <c r="V18" t="s">
        <v>59</v>
      </c>
      <c r="W18" t="s">
        <v>36</v>
      </c>
      <c r="X18" t="s">
        <v>60</v>
      </c>
      <c r="Y18" t="s">
        <v>61</v>
      </c>
      <c r="Z18" t="s">
        <v>31</v>
      </c>
      <c r="AA18">
        <v>1</v>
      </c>
      <c r="AB18" t="s">
        <v>39</v>
      </c>
      <c r="AC18">
        <v>1.9</v>
      </c>
      <c r="AD18">
        <f t="shared" si="0"/>
        <v>0.10000000000000009</v>
      </c>
    </row>
    <row r="19" spans="1:30" x14ac:dyDescent="0.25">
      <c r="A19" t="s">
        <v>29</v>
      </c>
      <c r="B19" s="1">
        <v>307800000</v>
      </c>
      <c r="C19" t="s">
        <v>30</v>
      </c>
      <c r="D19" t="s">
        <v>31</v>
      </c>
      <c r="E19">
        <v>3252</v>
      </c>
      <c r="F19" s="1">
        <v>8548950000</v>
      </c>
      <c r="G19" s="1">
        <v>2628828</v>
      </c>
      <c r="H19" s="1">
        <v>2000000</v>
      </c>
      <c r="I19">
        <v>3252</v>
      </c>
      <c r="J19" s="1">
        <v>8548950000</v>
      </c>
      <c r="K19" s="1">
        <v>2628828</v>
      </c>
      <c r="L19" s="1">
        <v>2000000</v>
      </c>
      <c r="M19">
        <v>3252</v>
      </c>
      <c r="N19" t="s">
        <v>32</v>
      </c>
      <c r="O19">
        <v>901</v>
      </c>
      <c r="P19" t="s">
        <v>68</v>
      </c>
      <c r="Q19" t="s">
        <v>99</v>
      </c>
      <c r="R19" s="2">
        <v>43545</v>
      </c>
      <c r="S19" t="s">
        <v>100</v>
      </c>
      <c r="T19">
        <v>1</v>
      </c>
      <c r="U19" s="1">
        <v>1000000</v>
      </c>
      <c r="V19" t="s">
        <v>32</v>
      </c>
      <c r="W19" t="s">
        <v>36</v>
      </c>
      <c r="X19" t="s">
        <v>101</v>
      </c>
      <c r="Y19" t="s">
        <v>64</v>
      </c>
      <c r="Z19" t="s">
        <v>31</v>
      </c>
      <c r="AA19">
        <v>1</v>
      </c>
      <c r="AB19" t="s">
        <v>39</v>
      </c>
      <c r="AC19">
        <v>2.62</v>
      </c>
      <c r="AD19">
        <f t="shared" si="0"/>
        <v>1.62</v>
      </c>
    </row>
    <row r="20" spans="1:30" x14ac:dyDescent="0.25">
      <c r="A20" t="s">
        <v>29</v>
      </c>
      <c r="B20" s="1">
        <v>307800000</v>
      </c>
      <c r="C20" t="s">
        <v>30</v>
      </c>
      <c r="D20" t="s">
        <v>31</v>
      </c>
      <c r="E20">
        <v>3252</v>
      </c>
      <c r="F20" s="1">
        <v>8548950000</v>
      </c>
      <c r="G20" s="1">
        <v>2628828</v>
      </c>
      <c r="H20" s="1">
        <v>2000000</v>
      </c>
      <c r="I20">
        <v>3252</v>
      </c>
      <c r="J20" s="1">
        <v>8548950000</v>
      </c>
      <c r="K20" s="1">
        <v>2628828</v>
      </c>
      <c r="L20" s="1">
        <v>2000000</v>
      </c>
      <c r="M20">
        <v>3252</v>
      </c>
      <c r="N20" t="s">
        <v>73</v>
      </c>
      <c r="O20">
        <v>3785</v>
      </c>
      <c r="P20" t="s">
        <v>40</v>
      </c>
      <c r="Q20" t="s">
        <v>102</v>
      </c>
      <c r="R20" s="2">
        <v>43894</v>
      </c>
      <c r="S20" t="s">
        <v>103</v>
      </c>
      <c r="T20">
        <v>1</v>
      </c>
      <c r="U20" s="1">
        <v>1000000</v>
      </c>
      <c r="V20" t="s">
        <v>76</v>
      </c>
      <c r="W20" t="s">
        <v>77</v>
      </c>
      <c r="X20" t="s">
        <v>104</v>
      </c>
      <c r="Y20" t="s">
        <v>54</v>
      </c>
      <c r="Z20" t="s">
        <v>31</v>
      </c>
      <c r="AA20">
        <v>1</v>
      </c>
      <c r="AB20" t="s">
        <v>39</v>
      </c>
      <c r="AC20">
        <v>0.94</v>
      </c>
      <c r="AD20">
        <f t="shared" si="0"/>
        <v>6.0000000000000053E-2</v>
      </c>
    </row>
    <row r="21" spans="1:30" x14ac:dyDescent="0.25">
      <c r="A21" t="s">
        <v>29</v>
      </c>
      <c r="B21" s="1">
        <v>307800000</v>
      </c>
      <c r="C21" t="s">
        <v>30</v>
      </c>
      <c r="D21" t="s">
        <v>31</v>
      </c>
      <c r="E21">
        <v>3252</v>
      </c>
      <c r="F21" s="1">
        <v>8548950000</v>
      </c>
      <c r="G21" s="1">
        <v>2628828</v>
      </c>
      <c r="H21" s="1">
        <v>2000000</v>
      </c>
      <c r="I21">
        <v>3252</v>
      </c>
      <c r="J21" s="1">
        <v>8548950000</v>
      </c>
      <c r="K21" s="1">
        <v>2628828</v>
      </c>
      <c r="L21" s="1">
        <v>2000000</v>
      </c>
      <c r="M21">
        <v>3252</v>
      </c>
      <c r="N21" t="s">
        <v>32</v>
      </c>
      <c r="O21">
        <v>902</v>
      </c>
      <c r="P21" t="s">
        <v>105</v>
      </c>
      <c r="Q21" t="s">
        <v>99</v>
      </c>
      <c r="R21" s="2">
        <v>43545</v>
      </c>
      <c r="S21" t="s">
        <v>100</v>
      </c>
      <c r="T21">
        <v>1</v>
      </c>
      <c r="U21" s="1">
        <v>1000000</v>
      </c>
      <c r="V21" t="s">
        <v>32</v>
      </c>
      <c r="W21" t="s">
        <v>36</v>
      </c>
      <c r="X21" t="s">
        <v>106</v>
      </c>
      <c r="Y21" t="s">
        <v>64</v>
      </c>
      <c r="Z21" t="s">
        <v>31</v>
      </c>
      <c r="AA21">
        <v>11</v>
      </c>
      <c r="AB21" t="s">
        <v>39</v>
      </c>
      <c r="AC21">
        <v>1.1000000000000001</v>
      </c>
      <c r="AD21">
        <f t="shared" si="0"/>
        <v>0.10000000000000009</v>
      </c>
    </row>
    <row r="22" spans="1:30" x14ac:dyDescent="0.25">
      <c r="A22" t="s">
        <v>29</v>
      </c>
      <c r="B22" s="1">
        <v>307800000</v>
      </c>
      <c r="C22" t="s">
        <v>30</v>
      </c>
      <c r="D22" t="s">
        <v>31</v>
      </c>
      <c r="E22">
        <v>3252</v>
      </c>
      <c r="F22" s="1">
        <v>8548950000</v>
      </c>
      <c r="G22" s="1">
        <v>2628828</v>
      </c>
      <c r="H22" s="1">
        <v>2000000</v>
      </c>
      <c r="I22">
        <v>3252</v>
      </c>
      <c r="J22" s="1">
        <v>8548950000</v>
      </c>
      <c r="K22" s="1">
        <v>2628828</v>
      </c>
      <c r="L22" s="1">
        <v>2000000</v>
      </c>
      <c r="M22">
        <v>3252</v>
      </c>
      <c r="N22" t="s">
        <v>32</v>
      </c>
      <c r="O22">
        <v>903</v>
      </c>
      <c r="P22" t="s">
        <v>64</v>
      </c>
      <c r="Q22" t="s">
        <v>107</v>
      </c>
      <c r="R22" s="2">
        <v>43545</v>
      </c>
      <c r="S22" t="s">
        <v>108</v>
      </c>
      <c r="T22">
        <v>4</v>
      </c>
      <c r="U22" s="1">
        <v>4000000</v>
      </c>
      <c r="V22" t="s">
        <v>32</v>
      </c>
      <c r="W22" t="s">
        <v>36</v>
      </c>
      <c r="X22" t="s">
        <v>67</v>
      </c>
      <c r="Y22" t="s">
        <v>38</v>
      </c>
      <c r="Z22" t="s">
        <v>31</v>
      </c>
      <c r="AA22">
        <v>1</v>
      </c>
      <c r="AB22" t="s">
        <v>39</v>
      </c>
      <c r="AC22">
        <v>2.1</v>
      </c>
      <c r="AD22">
        <f t="shared" si="0"/>
        <v>1.9</v>
      </c>
    </row>
    <row r="23" spans="1:30" x14ac:dyDescent="0.25">
      <c r="A23" t="s">
        <v>29</v>
      </c>
      <c r="B23" s="1">
        <v>307800000</v>
      </c>
      <c r="C23" t="s">
        <v>30</v>
      </c>
      <c r="D23" t="s">
        <v>31</v>
      </c>
      <c r="E23">
        <v>3252</v>
      </c>
      <c r="F23" s="1">
        <v>8548950000</v>
      </c>
      <c r="G23" s="1">
        <v>2628828</v>
      </c>
      <c r="H23" s="1">
        <v>2000000</v>
      </c>
      <c r="I23">
        <v>3252</v>
      </c>
      <c r="J23" s="1">
        <v>8548950000</v>
      </c>
      <c r="K23" s="1">
        <v>2628828</v>
      </c>
      <c r="L23" s="1">
        <v>2000000</v>
      </c>
      <c r="M23">
        <v>3252</v>
      </c>
      <c r="N23" t="s">
        <v>55</v>
      </c>
      <c r="O23">
        <v>5705</v>
      </c>
      <c r="P23" t="s">
        <v>81</v>
      </c>
      <c r="Q23" t="s">
        <v>94</v>
      </c>
      <c r="R23" s="2">
        <v>43725</v>
      </c>
      <c r="S23" t="s">
        <v>95</v>
      </c>
      <c r="T23">
        <v>1.5</v>
      </c>
      <c r="U23" s="1">
        <v>1500000</v>
      </c>
      <c r="V23" t="s">
        <v>59</v>
      </c>
      <c r="W23" t="s">
        <v>36</v>
      </c>
      <c r="X23" t="s">
        <v>82</v>
      </c>
      <c r="Y23" t="s">
        <v>38</v>
      </c>
      <c r="Z23" t="s">
        <v>31</v>
      </c>
      <c r="AA23">
        <v>2</v>
      </c>
      <c r="AB23" t="s">
        <v>48</v>
      </c>
      <c r="AC23">
        <v>1.1000000000000001</v>
      </c>
      <c r="AD23">
        <f t="shared" si="0"/>
        <v>0.39999999999999991</v>
      </c>
    </row>
    <row r="24" spans="1:30" x14ac:dyDescent="0.25">
      <c r="A24" t="s">
        <v>29</v>
      </c>
      <c r="B24" s="1">
        <v>307800000</v>
      </c>
      <c r="C24" t="s">
        <v>30</v>
      </c>
      <c r="D24" t="s">
        <v>31</v>
      </c>
      <c r="E24">
        <v>3252</v>
      </c>
      <c r="F24" s="1">
        <v>8548950000</v>
      </c>
      <c r="G24" s="1">
        <v>2628828</v>
      </c>
      <c r="H24" s="1">
        <v>2000000</v>
      </c>
      <c r="I24">
        <v>3252</v>
      </c>
      <c r="J24" s="1">
        <v>8548950000</v>
      </c>
      <c r="K24" s="1">
        <v>2628828</v>
      </c>
      <c r="L24" s="1">
        <v>2000000</v>
      </c>
      <c r="M24">
        <v>3252</v>
      </c>
      <c r="N24" t="s">
        <v>55</v>
      </c>
      <c r="O24">
        <v>5703</v>
      </c>
      <c r="P24" t="s">
        <v>109</v>
      </c>
      <c r="Q24" t="s">
        <v>110</v>
      </c>
      <c r="R24" s="2">
        <v>43724</v>
      </c>
      <c r="S24" t="s">
        <v>111</v>
      </c>
      <c r="T24">
        <v>1</v>
      </c>
      <c r="U24" s="1">
        <v>1000000</v>
      </c>
      <c r="V24" t="s">
        <v>112</v>
      </c>
      <c r="W24" t="s">
        <v>36</v>
      </c>
      <c r="X24" t="s">
        <v>113</v>
      </c>
      <c r="Y24" t="s">
        <v>38</v>
      </c>
      <c r="Z24" t="s">
        <v>31</v>
      </c>
      <c r="AA24">
        <v>1</v>
      </c>
      <c r="AB24" t="s">
        <v>39</v>
      </c>
      <c r="AC24">
        <v>2.77</v>
      </c>
      <c r="AD24">
        <f t="shared" si="0"/>
        <v>1.77</v>
      </c>
    </row>
    <row r="25" spans="1:30" x14ac:dyDescent="0.25">
      <c r="A25" t="s">
        <v>29</v>
      </c>
      <c r="B25" s="1">
        <v>307800000</v>
      </c>
      <c r="C25" t="s">
        <v>30</v>
      </c>
      <c r="D25" t="s">
        <v>31</v>
      </c>
      <c r="E25">
        <v>3252</v>
      </c>
      <c r="F25" s="1">
        <v>8548950000</v>
      </c>
      <c r="G25" s="1">
        <v>2628828</v>
      </c>
      <c r="H25" s="1">
        <v>2000000</v>
      </c>
      <c r="I25">
        <v>3252</v>
      </c>
      <c r="J25" s="1">
        <v>8548950000</v>
      </c>
      <c r="K25" s="1">
        <v>2628828</v>
      </c>
      <c r="L25" s="1">
        <v>2000000</v>
      </c>
      <c r="M25">
        <v>3252</v>
      </c>
      <c r="N25" t="s">
        <v>55</v>
      </c>
      <c r="O25">
        <v>5702</v>
      </c>
      <c r="P25" t="s">
        <v>109</v>
      </c>
      <c r="Q25" t="s">
        <v>110</v>
      </c>
      <c r="R25" s="2">
        <v>43725</v>
      </c>
      <c r="S25" t="s">
        <v>111</v>
      </c>
      <c r="T25">
        <v>6</v>
      </c>
      <c r="U25" s="1">
        <v>6000000</v>
      </c>
      <c r="V25" t="s">
        <v>112</v>
      </c>
      <c r="W25" t="s">
        <v>36</v>
      </c>
      <c r="X25" t="s">
        <v>114</v>
      </c>
      <c r="Y25" t="s">
        <v>38</v>
      </c>
      <c r="Z25" t="s">
        <v>31</v>
      </c>
      <c r="AA25">
        <v>8</v>
      </c>
      <c r="AB25" t="s">
        <v>39</v>
      </c>
      <c r="AC25">
        <v>3.26</v>
      </c>
      <c r="AD25">
        <f t="shared" si="0"/>
        <v>2.74</v>
      </c>
    </row>
    <row r="26" spans="1:30" x14ac:dyDescent="0.25">
      <c r="A26" t="s">
        <v>29</v>
      </c>
      <c r="B26" s="1">
        <v>307800000</v>
      </c>
      <c r="C26" t="s">
        <v>30</v>
      </c>
      <c r="D26" t="s">
        <v>31</v>
      </c>
      <c r="E26">
        <v>3252</v>
      </c>
      <c r="F26" s="1">
        <v>8548950000</v>
      </c>
      <c r="G26" s="1">
        <v>2628828</v>
      </c>
      <c r="H26" s="1">
        <v>2000000</v>
      </c>
      <c r="I26">
        <v>3252</v>
      </c>
      <c r="J26" s="1">
        <v>8548950000</v>
      </c>
      <c r="K26" s="1">
        <v>2628828</v>
      </c>
      <c r="L26" s="1">
        <v>2000000</v>
      </c>
      <c r="M26">
        <v>3252</v>
      </c>
      <c r="N26" t="s">
        <v>32</v>
      </c>
      <c r="O26">
        <v>2584</v>
      </c>
      <c r="P26" t="s">
        <v>81</v>
      </c>
      <c r="Q26" t="s">
        <v>43</v>
      </c>
      <c r="R26" s="2">
        <v>43748</v>
      </c>
      <c r="S26" t="s">
        <v>44</v>
      </c>
      <c r="T26">
        <v>2</v>
      </c>
      <c r="U26" s="1">
        <v>2000000</v>
      </c>
      <c r="V26" t="s">
        <v>32</v>
      </c>
      <c r="W26" t="s">
        <v>36</v>
      </c>
      <c r="X26" t="s">
        <v>115</v>
      </c>
      <c r="Y26" t="s">
        <v>46</v>
      </c>
      <c r="Z26" t="s">
        <v>31</v>
      </c>
      <c r="AA26">
        <v>1</v>
      </c>
      <c r="AB26" t="s">
        <v>39</v>
      </c>
      <c r="AC26">
        <v>2.19</v>
      </c>
      <c r="AD26">
        <f t="shared" si="0"/>
        <v>0.18999999999999995</v>
      </c>
    </row>
    <row r="27" spans="1:30" x14ac:dyDescent="0.25">
      <c r="A27" t="s">
        <v>29</v>
      </c>
      <c r="B27" s="1">
        <v>307800000</v>
      </c>
      <c r="C27" t="s">
        <v>30</v>
      </c>
      <c r="D27" t="s">
        <v>31</v>
      </c>
      <c r="E27">
        <v>3252</v>
      </c>
      <c r="F27" s="1">
        <v>8548950000</v>
      </c>
      <c r="G27" s="1">
        <v>2628828</v>
      </c>
      <c r="H27" s="1">
        <v>2000000</v>
      </c>
      <c r="I27">
        <v>3252</v>
      </c>
      <c r="J27" s="1">
        <v>8548950000</v>
      </c>
      <c r="K27" s="1">
        <v>2628828</v>
      </c>
      <c r="L27" s="1">
        <v>2000000</v>
      </c>
      <c r="M27">
        <v>3252</v>
      </c>
      <c r="N27" t="s">
        <v>32</v>
      </c>
      <c r="O27">
        <v>2585</v>
      </c>
      <c r="P27" t="s">
        <v>56</v>
      </c>
      <c r="Q27" t="s">
        <v>116</v>
      </c>
      <c r="R27" s="2">
        <v>43748</v>
      </c>
      <c r="S27" t="s">
        <v>117</v>
      </c>
      <c r="T27">
        <v>5</v>
      </c>
      <c r="U27" s="1">
        <v>5000000</v>
      </c>
      <c r="V27" t="s">
        <v>32</v>
      </c>
      <c r="W27" t="s">
        <v>36</v>
      </c>
      <c r="X27" t="s">
        <v>60</v>
      </c>
      <c r="Y27" t="s">
        <v>46</v>
      </c>
      <c r="Z27" t="s">
        <v>31</v>
      </c>
      <c r="AA27">
        <v>1</v>
      </c>
      <c r="AB27" t="s">
        <v>39</v>
      </c>
      <c r="AC27">
        <v>2.69</v>
      </c>
      <c r="AD27">
        <f t="shared" si="0"/>
        <v>2.31</v>
      </c>
    </row>
    <row r="28" spans="1:30" x14ac:dyDescent="0.25">
      <c r="A28" t="s">
        <v>29</v>
      </c>
      <c r="B28" s="1">
        <v>307800000</v>
      </c>
      <c r="C28" t="s">
        <v>30</v>
      </c>
      <c r="D28" t="s">
        <v>31</v>
      </c>
      <c r="E28">
        <v>3252</v>
      </c>
      <c r="F28" s="1">
        <v>8548950000</v>
      </c>
      <c r="G28" s="1">
        <v>2628828</v>
      </c>
      <c r="H28" s="1">
        <v>2000000</v>
      </c>
      <c r="I28">
        <v>3252</v>
      </c>
      <c r="J28" s="1">
        <v>8548950000</v>
      </c>
      <c r="K28" s="1">
        <v>2628828</v>
      </c>
      <c r="L28" s="1">
        <v>2000000</v>
      </c>
      <c r="M28">
        <v>3252</v>
      </c>
      <c r="N28" t="s">
        <v>55</v>
      </c>
      <c r="O28">
        <v>5695</v>
      </c>
      <c r="P28" t="s">
        <v>56</v>
      </c>
      <c r="Q28" t="s">
        <v>97</v>
      </c>
      <c r="R28" s="2">
        <v>43725</v>
      </c>
      <c r="S28" t="s">
        <v>98</v>
      </c>
      <c r="T28">
        <v>1</v>
      </c>
      <c r="U28" s="1">
        <v>1000000</v>
      </c>
      <c r="V28" t="s">
        <v>59</v>
      </c>
      <c r="W28" t="s">
        <v>36</v>
      </c>
      <c r="X28" t="s">
        <v>60</v>
      </c>
      <c r="Y28" t="s">
        <v>61</v>
      </c>
      <c r="Z28" t="s">
        <v>31</v>
      </c>
      <c r="AA28">
        <v>1</v>
      </c>
      <c r="AB28" t="s">
        <v>48</v>
      </c>
      <c r="AC28">
        <v>1.9</v>
      </c>
      <c r="AD28">
        <f t="shared" si="0"/>
        <v>0.89999999999999991</v>
      </c>
    </row>
    <row r="29" spans="1:30" x14ac:dyDescent="0.25">
      <c r="A29" t="s">
        <v>29</v>
      </c>
      <c r="B29" s="1">
        <v>307800000</v>
      </c>
      <c r="C29" t="s">
        <v>30</v>
      </c>
      <c r="D29" t="s">
        <v>31</v>
      </c>
      <c r="E29">
        <v>3252</v>
      </c>
      <c r="F29" s="1">
        <v>8548950000</v>
      </c>
      <c r="G29" s="1">
        <v>2628828</v>
      </c>
      <c r="H29" s="1">
        <v>2000000</v>
      </c>
      <c r="I29">
        <v>3252</v>
      </c>
      <c r="J29" s="1">
        <v>8548950000</v>
      </c>
      <c r="K29" s="1">
        <v>2628828</v>
      </c>
      <c r="L29" s="1">
        <v>2000000</v>
      </c>
      <c r="M29">
        <v>3252</v>
      </c>
      <c r="N29" t="s">
        <v>55</v>
      </c>
      <c r="O29">
        <v>5694</v>
      </c>
      <c r="P29" t="s">
        <v>56</v>
      </c>
      <c r="Q29" t="s">
        <v>118</v>
      </c>
      <c r="R29" s="2">
        <v>43725</v>
      </c>
      <c r="S29" t="s">
        <v>119</v>
      </c>
      <c r="T29">
        <v>4</v>
      </c>
      <c r="U29" s="1">
        <v>4000000</v>
      </c>
      <c r="V29" t="s">
        <v>71</v>
      </c>
      <c r="W29" t="s">
        <v>36</v>
      </c>
      <c r="X29" t="s">
        <v>113</v>
      </c>
      <c r="Y29" t="s">
        <v>120</v>
      </c>
      <c r="Z29" t="s">
        <v>31</v>
      </c>
      <c r="AA29">
        <v>1</v>
      </c>
      <c r="AB29" t="s">
        <v>48</v>
      </c>
      <c r="AC29">
        <v>3.86</v>
      </c>
      <c r="AD29">
        <f t="shared" si="0"/>
        <v>0.14000000000000012</v>
      </c>
    </row>
    <row r="30" spans="1:30" x14ac:dyDescent="0.25">
      <c r="A30" t="s">
        <v>29</v>
      </c>
      <c r="B30" s="1">
        <v>307800000</v>
      </c>
      <c r="C30" t="s">
        <v>30</v>
      </c>
      <c r="D30" t="s">
        <v>31</v>
      </c>
      <c r="E30">
        <v>3252</v>
      </c>
      <c r="F30" s="1">
        <v>8548950000</v>
      </c>
      <c r="G30" s="1">
        <v>2628828</v>
      </c>
      <c r="H30" s="1">
        <v>2000000</v>
      </c>
      <c r="I30">
        <v>3252</v>
      </c>
      <c r="J30" s="1">
        <v>8548950000</v>
      </c>
      <c r="K30" s="1">
        <v>2628828</v>
      </c>
      <c r="L30" s="1">
        <v>2000000</v>
      </c>
      <c r="M30">
        <v>3252</v>
      </c>
      <c r="N30" t="s">
        <v>55</v>
      </c>
      <c r="O30">
        <v>5691</v>
      </c>
      <c r="P30" t="s">
        <v>81</v>
      </c>
      <c r="Q30" t="s">
        <v>121</v>
      </c>
      <c r="R30" s="2">
        <v>43726</v>
      </c>
      <c r="S30" t="s">
        <v>122</v>
      </c>
      <c r="T30">
        <v>3</v>
      </c>
      <c r="U30" s="1">
        <v>3000000</v>
      </c>
      <c r="V30" t="s">
        <v>59</v>
      </c>
      <c r="W30" t="s">
        <v>36</v>
      </c>
      <c r="X30" t="s">
        <v>123</v>
      </c>
      <c r="Y30" t="s">
        <v>38</v>
      </c>
      <c r="Z30" t="s">
        <v>31</v>
      </c>
      <c r="AA30">
        <v>12</v>
      </c>
      <c r="AB30" t="s">
        <v>39</v>
      </c>
      <c r="AC30">
        <v>1.84</v>
      </c>
      <c r="AD30">
        <f t="shared" si="0"/>
        <v>1.1599999999999999</v>
      </c>
    </row>
    <row r="31" spans="1:30" x14ac:dyDescent="0.25">
      <c r="A31" t="s">
        <v>29</v>
      </c>
      <c r="B31" s="1">
        <v>307800000</v>
      </c>
      <c r="C31" t="s">
        <v>30</v>
      </c>
      <c r="D31" t="s">
        <v>31</v>
      </c>
      <c r="E31">
        <v>3252</v>
      </c>
      <c r="F31" s="1">
        <v>8548950000</v>
      </c>
      <c r="G31" s="1">
        <v>2628828</v>
      </c>
      <c r="H31" s="1">
        <v>2000000</v>
      </c>
      <c r="I31">
        <v>3252</v>
      </c>
      <c r="J31" s="1">
        <v>8548950000</v>
      </c>
      <c r="K31" s="1">
        <v>2628828</v>
      </c>
      <c r="L31" s="1">
        <v>2000000</v>
      </c>
      <c r="M31">
        <v>3252</v>
      </c>
      <c r="N31" t="s">
        <v>55</v>
      </c>
      <c r="O31">
        <v>5689</v>
      </c>
      <c r="P31" t="s">
        <v>56</v>
      </c>
      <c r="Q31" t="s">
        <v>118</v>
      </c>
      <c r="R31" s="2">
        <v>43726</v>
      </c>
      <c r="S31" t="s">
        <v>119</v>
      </c>
      <c r="T31">
        <v>7</v>
      </c>
      <c r="U31" s="1">
        <v>7000000</v>
      </c>
      <c r="V31" t="s">
        <v>71</v>
      </c>
      <c r="W31" t="s">
        <v>36</v>
      </c>
      <c r="X31" t="s">
        <v>124</v>
      </c>
      <c r="Y31" t="s">
        <v>120</v>
      </c>
      <c r="Z31" t="s">
        <v>31</v>
      </c>
      <c r="AA31">
        <v>3</v>
      </c>
      <c r="AB31" t="s">
        <v>39</v>
      </c>
      <c r="AC31">
        <v>3.96</v>
      </c>
      <c r="AD31">
        <f t="shared" si="0"/>
        <v>3.04</v>
      </c>
    </row>
    <row r="32" spans="1:30" x14ac:dyDescent="0.25">
      <c r="A32" t="s">
        <v>29</v>
      </c>
      <c r="B32" s="1">
        <v>307800000</v>
      </c>
      <c r="C32" t="s">
        <v>30</v>
      </c>
      <c r="D32" t="s">
        <v>31</v>
      </c>
      <c r="E32">
        <v>3252</v>
      </c>
      <c r="F32" s="1">
        <v>8548950000</v>
      </c>
      <c r="G32" s="1">
        <v>2628828</v>
      </c>
      <c r="H32" s="1">
        <v>2000000</v>
      </c>
      <c r="I32">
        <v>3252</v>
      </c>
      <c r="J32" s="1">
        <v>8548950000</v>
      </c>
      <c r="K32" s="1">
        <v>2628828</v>
      </c>
      <c r="L32" s="1">
        <v>2000000</v>
      </c>
      <c r="M32">
        <v>3252</v>
      </c>
      <c r="N32" t="s">
        <v>55</v>
      </c>
      <c r="O32">
        <v>5688</v>
      </c>
      <c r="P32" t="s">
        <v>56</v>
      </c>
      <c r="Q32" t="s">
        <v>125</v>
      </c>
      <c r="R32" s="2">
        <v>43726</v>
      </c>
      <c r="S32" t="s">
        <v>126</v>
      </c>
      <c r="T32">
        <v>1</v>
      </c>
      <c r="U32" s="1">
        <v>1000000</v>
      </c>
      <c r="V32" t="s">
        <v>59</v>
      </c>
      <c r="W32" t="s">
        <v>36</v>
      </c>
      <c r="X32" t="s">
        <v>60</v>
      </c>
      <c r="Y32" t="s">
        <v>61</v>
      </c>
      <c r="Z32" t="s">
        <v>31</v>
      </c>
      <c r="AA32">
        <v>1</v>
      </c>
      <c r="AB32" t="s">
        <v>39</v>
      </c>
      <c r="AC32">
        <v>1.9</v>
      </c>
      <c r="AD32">
        <f t="shared" si="0"/>
        <v>0.89999999999999991</v>
      </c>
    </row>
    <row r="33" spans="1:30" x14ac:dyDescent="0.25">
      <c r="A33" t="s">
        <v>29</v>
      </c>
      <c r="B33" s="1">
        <v>307800000</v>
      </c>
      <c r="C33" t="s">
        <v>30</v>
      </c>
      <c r="D33" t="s">
        <v>31</v>
      </c>
      <c r="E33">
        <v>3252</v>
      </c>
      <c r="F33" s="1">
        <v>8548950000</v>
      </c>
      <c r="G33" s="1">
        <v>2628828</v>
      </c>
      <c r="H33" s="1">
        <v>2000000</v>
      </c>
      <c r="I33">
        <v>3252</v>
      </c>
      <c r="J33" s="1">
        <v>8548950000</v>
      </c>
      <c r="K33" s="1">
        <v>2628828</v>
      </c>
      <c r="L33" s="1">
        <v>2000000</v>
      </c>
      <c r="M33">
        <v>3252</v>
      </c>
      <c r="N33" t="s">
        <v>55</v>
      </c>
      <c r="O33">
        <v>5686</v>
      </c>
      <c r="P33" t="s">
        <v>81</v>
      </c>
      <c r="Q33" t="s">
        <v>125</v>
      </c>
      <c r="R33" s="2">
        <v>43726</v>
      </c>
      <c r="S33" t="s">
        <v>126</v>
      </c>
      <c r="T33">
        <v>0.5</v>
      </c>
      <c r="U33" t="s">
        <v>52</v>
      </c>
      <c r="V33" t="s">
        <v>59</v>
      </c>
      <c r="W33" t="s">
        <v>36</v>
      </c>
      <c r="X33" t="s">
        <v>127</v>
      </c>
      <c r="Y33" t="s">
        <v>61</v>
      </c>
      <c r="Z33" t="s">
        <v>31</v>
      </c>
      <c r="AA33">
        <v>1</v>
      </c>
      <c r="AB33" t="s">
        <v>39</v>
      </c>
      <c r="AC33">
        <v>0.84</v>
      </c>
      <c r="AD33">
        <f t="shared" si="0"/>
        <v>0.33999999999999997</v>
      </c>
    </row>
    <row r="34" spans="1:30" x14ac:dyDescent="0.25">
      <c r="A34" t="s">
        <v>29</v>
      </c>
      <c r="B34" s="1">
        <v>307800000</v>
      </c>
      <c r="C34" t="s">
        <v>30</v>
      </c>
      <c r="D34" t="s">
        <v>31</v>
      </c>
      <c r="E34">
        <v>3252</v>
      </c>
      <c r="F34" s="1">
        <v>8548950000</v>
      </c>
      <c r="G34" s="1">
        <v>2628828</v>
      </c>
      <c r="H34" s="1">
        <v>2000000</v>
      </c>
      <c r="I34">
        <v>3252</v>
      </c>
      <c r="J34" s="1">
        <v>8548950000</v>
      </c>
      <c r="K34" s="1">
        <v>2628828</v>
      </c>
      <c r="L34" s="1">
        <v>2000000</v>
      </c>
      <c r="M34">
        <v>3252</v>
      </c>
      <c r="N34" t="s">
        <v>55</v>
      </c>
      <c r="O34">
        <v>5685</v>
      </c>
      <c r="P34" t="s">
        <v>128</v>
      </c>
      <c r="Q34" t="s">
        <v>129</v>
      </c>
      <c r="R34" s="2">
        <v>43726</v>
      </c>
      <c r="S34" t="s">
        <v>130</v>
      </c>
      <c r="T34">
        <v>3.5</v>
      </c>
      <c r="U34" s="1">
        <v>3500000</v>
      </c>
      <c r="V34" t="s">
        <v>131</v>
      </c>
      <c r="W34" t="s">
        <v>36</v>
      </c>
      <c r="Y34" t="s">
        <v>61</v>
      </c>
      <c r="Z34" t="s">
        <v>31</v>
      </c>
      <c r="AA34">
        <v>1</v>
      </c>
      <c r="AB34" t="s">
        <v>39</v>
      </c>
      <c r="AC34">
        <v>1.4</v>
      </c>
      <c r="AD34">
        <f t="shared" si="0"/>
        <v>2.1</v>
      </c>
    </row>
    <row r="35" spans="1:30" x14ac:dyDescent="0.25">
      <c r="A35" t="s">
        <v>29</v>
      </c>
      <c r="B35" s="1">
        <v>307800000</v>
      </c>
      <c r="C35" t="s">
        <v>30</v>
      </c>
      <c r="D35" t="s">
        <v>31</v>
      </c>
      <c r="E35">
        <v>3252</v>
      </c>
      <c r="F35" s="1">
        <v>8548950000</v>
      </c>
      <c r="G35" s="1">
        <v>2628828</v>
      </c>
      <c r="H35" s="1">
        <v>2000000</v>
      </c>
      <c r="I35">
        <v>3252</v>
      </c>
      <c r="J35" s="1">
        <v>8548950000</v>
      </c>
      <c r="K35" s="1">
        <v>2628828</v>
      </c>
      <c r="L35" s="1">
        <v>2000000</v>
      </c>
      <c r="M35">
        <v>3252</v>
      </c>
      <c r="N35" t="s">
        <v>55</v>
      </c>
      <c r="O35">
        <v>5684</v>
      </c>
      <c r="P35" t="s">
        <v>81</v>
      </c>
      <c r="Q35" t="s">
        <v>132</v>
      </c>
      <c r="R35" s="2">
        <v>43727</v>
      </c>
      <c r="S35" t="s">
        <v>133</v>
      </c>
      <c r="T35">
        <v>2.5</v>
      </c>
      <c r="U35" s="1">
        <v>2500000</v>
      </c>
      <c r="V35" t="s">
        <v>71</v>
      </c>
      <c r="W35" t="s">
        <v>36</v>
      </c>
      <c r="X35" t="s">
        <v>82</v>
      </c>
      <c r="Y35" t="s">
        <v>134</v>
      </c>
      <c r="Z35" t="s">
        <v>31</v>
      </c>
      <c r="AA35">
        <v>2</v>
      </c>
      <c r="AB35" t="s">
        <v>39</v>
      </c>
      <c r="AC35">
        <v>1.1000000000000001</v>
      </c>
      <c r="AD35">
        <f t="shared" si="0"/>
        <v>1.4</v>
      </c>
    </row>
    <row r="36" spans="1:30" x14ac:dyDescent="0.25">
      <c r="A36" t="s">
        <v>29</v>
      </c>
      <c r="B36" s="1">
        <v>307800000</v>
      </c>
      <c r="C36" t="s">
        <v>30</v>
      </c>
      <c r="D36" t="s">
        <v>31</v>
      </c>
      <c r="E36">
        <v>3252</v>
      </c>
      <c r="F36" s="1">
        <v>8548950000</v>
      </c>
      <c r="G36" s="1">
        <v>2628828</v>
      </c>
      <c r="H36" s="1">
        <v>2000000</v>
      </c>
      <c r="I36">
        <v>3252</v>
      </c>
      <c r="J36" s="1">
        <v>8548950000</v>
      </c>
      <c r="K36" s="1">
        <v>2628828</v>
      </c>
      <c r="L36" s="1">
        <v>2000000</v>
      </c>
      <c r="M36">
        <v>3252</v>
      </c>
      <c r="N36" t="s">
        <v>32</v>
      </c>
      <c r="O36">
        <v>3093</v>
      </c>
      <c r="P36" t="s">
        <v>33</v>
      </c>
      <c r="Q36" t="s">
        <v>135</v>
      </c>
      <c r="R36" s="2">
        <v>43902</v>
      </c>
      <c r="S36" t="s">
        <v>136</v>
      </c>
      <c r="T36">
        <v>2</v>
      </c>
      <c r="U36" s="1">
        <v>2000000</v>
      </c>
      <c r="V36" t="s">
        <v>137</v>
      </c>
      <c r="W36" t="s">
        <v>138</v>
      </c>
      <c r="X36" t="s">
        <v>139</v>
      </c>
      <c r="Y36" t="s">
        <v>140</v>
      </c>
      <c r="Z36" t="s">
        <v>31</v>
      </c>
      <c r="AA36">
        <v>2</v>
      </c>
      <c r="AB36" t="s">
        <v>48</v>
      </c>
      <c r="AC36">
        <v>3.95</v>
      </c>
      <c r="AD36">
        <f t="shared" si="0"/>
        <v>1.9500000000000002</v>
      </c>
    </row>
    <row r="37" spans="1:30" x14ac:dyDescent="0.25">
      <c r="A37" t="s">
        <v>29</v>
      </c>
      <c r="B37" s="1">
        <v>307800000</v>
      </c>
      <c r="C37" t="s">
        <v>30</v>
      </c>
      <c r="D37" t="s">
        <v>31</v>
      </c>
      <c r="E37">
        <v>3252</v>
      </c>
      <c r="F37" s="1">
        <v>8548950000</v>
      </c>
      <c r="G37" s="1">
        <v>2628828</v>
      </c>
      <c r="H37" s="1">
        <v>2000000</v>
      </c>
      <c r="I37">
        <v>3252</v>
      </c>
      <c r="J37" s="1">
        <v>8548950000</v>
      </c>
      <c r="K37" s="1">
        <v>2628828</v>
      </c>
      <c r="L37" s="1">
        <v>2000000</v>
      </c>
      <c r="M37">
        <v>3252</v>
      </c>
      <c r="N37" t="s">
        <v>32</v>
      </c>
      <c r="O37">
        <v>2457</v>
      </c>
      <c r="P37" t="s">
        <v>40</v>
      </c>
      <c r="Q37" t="s">
        <v>141</v>
      </c>
      <c r="R37" s="2">
        <v>43766</v>
      </c>
      <c r="S37" t="s">
        <v>142</v>
      </c>
      <c r="T37">
        <v>4</v>
      </c>
      <c r="U37" s="1">
        <v>4000000</v>
      </c>
      <c r="V37" t="s">
        <v>32</v>
      </c>
      <c r="W37" t="s">
        <v>36</v>
      </c>
      <c r="X37" t="s">
        <v>143</v>
      </c>
      <c r="Y37" t="s">
        <v>144</v>
      </c>
      <c r="Z37" t="s">
        <v>31</v>
      </c>
      <c r="AA37">
        <v>15</v>
      </c>
      <c r="AB37" t="s">
        <v>48</v>
      </c>
      <c r="AC37">
        <v>2.12</v>
      </c>
      <c r="AD37">
        <f t="shared" si="0"/>
        <v>1.88</v>
      </c>
    </row>
    <row r="38" spans="1:30" x14ac:dyDescent="0.25">
      <c r="A38" t="s">
        <v>29</v>
      </c>
      <c r="B38" s="1">
        <v>307800000</v>
      </c>
      <c r="C38" t="s">
        <v>30</v>
      </c>
      <c r="D38" t="s">
        <v>31</v>
      </c>
      <c r="E38">
        <v>3252</v>
      </c>
      <c r="F38" s="1">
        <v>8548950000</v>
      </c>
      <c r="G38" s="1">
        <v>2628828</v>
      </c>
      <c r="H38" s="1">
        <v>2000000</v>
      </c>
      <c r="I38">
        <v>3252</v>
      </c>
      <c r="J38" s="1">
        <v>8548950000</v>
      </c>
      <c r="K38" s="1">
        <v>2628828</v>
      </c>
      <c r="L38" s="1">
        <v>2000000</v>
      </c>
      <c r="M38">
        <v>3252</v>
      </c>
      <c r="N38" t="s">
        <v>32</v>
      </c>
      <c r="O38">
        <v>1628</v>
      </c>
      <c r="P38" t="s">
        <v>145</v>
      </c>
      <c r="Q38" t="s">
        <v>146</v>
      </c>
      <c r="R38" s="2">
        <v>43563</v>
      </c>
      <c r="S38" t="s">
        <v>147</v>
      </c>
      <c r="T38">
        <v>0.5</v>
      </c>
      <c r="U38" t="s">
        <v>52</v>
      </c>
      <c r="V38" t="s">
        <v>32</v>
      </c>
      <c r="W38" t="s">
        <v>36</v>
      </c>
      <c r="X38" t="s">
        <v>148</v>
      </c>
      <c r="Y38" t="s">
        <v>54</v>
      </c>
      <c r="Z38" s="1">
        <v>1000000</v>
      </c>
      <c r="AA38">
        <v>4</v>
      </c>
      <c r="AB38" t="s">
        <v>39</v>
      </c>
      <c r="AC38">
        <v>1.48</v>
      </c>
      <c r="AD38">
        <f t="shared" si="0"/>
        <v>0.98</v>
      </c>
    </row>
    <row r="39" spans="1:30" x14ac:dyDescent="0.25">
      <c r="A39" t="s">
        <v>29</v>
      </c>
      <c r="B39" s="1">
        <v>307800000</v>
      </c>
      <c r="C39" t="s">
        <v>30</v>
      </c>
      <c r="D39" t="s">
        <v>31</v>
      </c>
      <c r="E39">
        <v>3252</v>
      </c>
      <c r="F39" s="1">
        <v>8548950000</v>
      </c>
      <c r="G39" s="1">
        <v>2628828</v>
      </c>
      <c r="H39" s="1">
        <v>2000000</v>
      </c>
      <c r="I39">
        <v>3252</v>
      </c>
      <c r="J39" s="1">
        <v>8548950000</v>
      </c>
      <c r="K39" s="1">
        <v>2628828</v>
      </c>
      <c r="L39" s="1">
        <v>2000000</v>
      </c>
      <c r="M39">
        <v>3252</v>
      </c>
      <c r="N39" t="s">
        <v>73</v>
      </c>
      <c r="O39">
        <v>4407</v>
      </c>
      <c r="P39" t="s">
        <v>149</v>
      </c>
      <c r="Q39" t="s">
        <v>150</v>
      </c>
      <c r="R39" s="2">
        <v>43948</v>
      </c>
      <c r="S39" t="s">
        <v>151</v>
      </c>
      <c r="T39">
        <v>2</v>
      </c>
      <c r="U39" s="1">
        <v>2000000</v>
      </c>
      <c r="V39" t="s">
        <v>152</v>
      </c>
      <c r="W39" t="s">
        <v>138</v>
      </c>
      <c r="X39" t="s">
        <v>153</v>
      </c>
      <c r="Y39" t="s">
        <v>149</v>
      </c>
      <c r="Z39" t="s">
        <v>31</v>
      </c>
      <c r="AA39">
        <v>4</v>
      </c>
      <c r="AB39" t="s">
        <v>39</v>
      </c>
      <c r="AC39">
        <v>1.9</v>
      </c>
      <c r="AD39">
        <f t="shared" si="0"/>
        <v>0.10000000000000009</v>
      </c>
    </row>
    <row r="40" spans="1:30" x14ac:dyDescent="0.25">
      <c r="A40" t="s">
        <v>29</v>
      </c>
      <c r="B40" s="1">
        <v>307800000</v>
      </c>
      <c r="C40" t="s">
        <v>30</v>
      </c>
      <c r="D40" t="s">
        <v>31</v>
      </c>
      <c r="E40">
        <v>3252</v>
      </c>
      <c r="F40" s="1">
        <v>8548950000</v>
      </c>
      <c r="G40" s="1">
        <v>2628828</v>
      </c>
      <c r="H40" s="1">
        <v>2000000</v>
      </c>
      <c r="I40">
        <v>3252</v>
      </c>
      <c r="J40" s="1">
        <v>8548950000</v>
      </c>
      <c r="K40" s="1">
        <v>2628828</v>
      </c>
      <c r="L40" s="1">
        <v>2000000</v>
      </c>
      <c r="M40">
        <v>3252</v>
      </c>
      <c r="N40" t="s">
        <v>32</v>
      </c>
      <c r="O40">
        <v>2456</v>
      </c>
      <c r="P40" t="s">
        <v>40</v>
      </c>
      <c r="Q40" t="s">
        <v>154</v>
      </c>
      <c r="R40" s="2">
        <v>43766</v>
      </c>
      <c r="S40" t="s">
        <v>155</v>
      </c>
      <c r="T40">
        <v>1</v>
      </c>
      <c r="U40" s="1">
        <v>1000000</v>
      </c>
      <c r="V40" t="s">
        <v>32</v>
      </c>
      <c r="W40" t="s">
        <v>36</v>
      </c>
      <c r="X40" t="s">
        <v>156</v>
      </c>
      <c r="Y40" t="s">
        <v>54</v>
      </c>
      <c r="Z40" t="s">
        <v>31</v>
      </c>
      <c r="AA40">
        <v>2</v>
      </c>
      <c r="AB40" t="s">
        <v>48</v>
      </c>
      <c r="AC40">
        <v>1.1499999999999999</v>
      </c>
      <c r="AD40">
        <f t="shared" si="0"/>
        <v>0.14999999999999991</v>
      </c>
    </row>
    <row r="41" spans="1:30" x14ac:dyDescent="0.25">
      <c r="A41" t="s">
        <v>29</v>
      </c>
      <c r="B41" s="1">
        <v>307800000</v>
      </c>
      <c r="C41" t="s">
        <v>30</v>
      </c>
      <c r="D41" t="s">
        <v>31</v>
      </c>
      <c r="E41">
        <v>3252</v>
      </c>
      <c r="F41" s="1">
        <v>8548950000</v>
      </c>
      <c r="G41" s="1">
        <v>2628828</v>
      </c>
      <c r="H41" s="1">
        <v>2000000</v>
      </c>
      <c r="I41">
        <v>3252</v>
      </c>
      <c r="J41" s="1">
        <v>8548950000</v>
      </c>
      <c r="K41" s="1">
        <v>2628828</v>
      </c>
      <c r="L41" s="1">
        <v>2000000</v>
      </c>
      <c r="M41">
        <v>3252</v>
      </c>
      <c r="N41" t="s">
        <v>73</v>
      </c>
      <c r="O41">
        <v>4046</v>
      </c>
      <c r="P41" t="s">
        <v>40</v>
      </c>
      <c r="Q41" t="s">
        <v>157</v>
      </c>
      <c r="R41" s="2">
        <v>43924</v>
      </c>
      <c r="S41" t="s">
        <v>158</v>
      </c>
      <c r="T41">
        <v>1</v>
      </c>
      <c r="U41" s="1">
        <v>1000000</v>
      </c>
      <c r="V41" t="s">
        <v>76</v>
      </c>
      <c r="W41" t="s">
        <v>77</v>
      </c>
      <c r="X41" t="s">
        <v>159</v>
      </c>
      <c r="Y41" t="s">
        <v>40</v>
      </c>
      <c r="Z41" t="s">
        <v>31</v>
      </c>
      <c r="AA41">
        <v>9</v>
      </c>
      <c r="AB41" t="s">
        <v>39</v>
      </c>
      <c r="AC41">
        <v>1.1000000000000001</v>
      </c>
      <c r="AD41">
        <f t="shared" si="0"/>
        <v>0.10000000000000009</v>
      </c>
    </row>
    <row r="42" spans="1:30" x14ac:dyDescent="0.25">
      <c r="A42" t="s">
        <v>29</v>
      </c>
      <c r="B42" s="1">
        <v>307800000</v>
      </c>
      <c r="C42" t="s">
        <v>30</v>
      </c>
      <c r="D42" t="s">
        <v>31</v>
      </c>
      <c r="E42">
        <v>3252</v>
      </c>
      <c r="F42" s="1">
        <v>8548950000</v>
      </c>
      <c r="G42" s="1">
        <v>2628828</v>
      </c>
      <c r="H42" s="1">
        <v>2000000</v>
      </c>
      <c r="I42">
        <v>3252</v>
      </c>
      <c r="J42" s="1">
        <v>8548950000</v>
      </c>
      <c r="K42" s="1">
        <v>2628828</v>
      </c>
      <c r="L42" s="1">
        <v>2000000</v>
      </c>
      <c r="M42">
        <v>3252</v>
      </c>
      <c r="N42" t="s">
        <v>32</v>
      </c>
      <c r="O42">
        <v>2455</v>
      </c>
      <c r="P42" t="s">
        <v>160</v>
      </c>
      <c r="Q42" t="s">
        <v>161</v>
      </c>
      <c r="R42" s="2">
        <v>43766</v>
      </c>
      <c r="S42" t="s">
        <v>162</v>
      </c>
      <c r="T42">
        <v>5</v>
      </c>
      <c r="U42" s="1">
        <v>5000000</v>
      </c>
      <c r="V42" t="s">
        <v>32</v>
      </c>
      <c r="W42" t="s">
        <v>36</v>
      </c>
      <c r="X42" t="s">
        <v>163</v>
      </c>
      <c r="Y42" t="s">
        <v>54</v>
      </c>
      <c r="Z42" t="s">
        <v>31</v>
      </c>
      <c r="AA42">
        <v>10</v>
      </c>
      <c r="AB42" t="s">
        <v>39</v>
      </c>
      <c r="AC42">
        <v>4.59</v>
      </c>
      <c r="AD42">
        <f t="shared" si="0"/>
        <v>0.41000000000000014</v>
      </c>
    </row>
    <row r="43" spans="1:30" x14ac:dyDescent="0.25">
      <c r="A43" t="s">
        <v>29</v>
      </c>
      <c r="B43" s="1">
        <v>307800000</v>
      </c>
      <c r="C43" t="s">
        <v>30</v>
      </c>
      <c r="D43" t="s">
        <v>31</v>
      </c>
      <c r="E43">
        <v>3252</v>
      </c>
      <c r="F43" s="1">
        <v>8548950000</v>
      </c>
      <c r="G43" s="1">
        <v>2628828</v>
      </c>
      <c r="H43" s="1">
        <v>2000000</v>
      </c>
      <c r="I43">
        <v>3252</v>
      </c>
      <c r="J43" s="1">
        <v>8548950000</v>
      </c>
      <c r="K43" s="1">
        <v>2628828</v>
      </c>
      <c r="L43" s="1">
        <v>2000000</v>
      </c>
      <c r="M43">
        <v>3252</v>
      </c>
      <c r="N43" t="s">
        <v>32</v>
      </c>
      <c r="O43">
        <v>2743</v>
      </c>
      <c r="P43" t="s">
        <v>42</v>
      </c>
      <c r="Q43" t="s">
        <v>164</v>
      </c>
      <c r="R43" s="2">
        <v>43781</v>
      </c>
      <c r="S43" t="s">
        <v>165</v>
      </c>
      <c r="T43">
        <v>1</v>
      </c>
      <c r="U43" s="1">
        <v>1000000</v>
      </c>
      <c r="V43" t="s">
        <v>32</v>
      </c>
      <c r="W43" t="s">
        <v>36</v>
      </c>
      <c r="X43" t="s">
        <v>166</v>
      </c>
      <c r="Y43" t="s">
        <v>167</v>
      </c>
      <c r="Z43" t="s">
        <v>31</v>
      </c>
      <c r="AA43">
        <v>1</v>
      </c>
      <c r="AB43" t="s">
        <v>39</v>
      </c>
      <c r="AC43">
        <v>2.9</v>
      </c>
      <c r="AD43">
        <f t="shared" si="0"/>
        <v>1.9</v>
      </c>
    </row>
    <row r="44" spans="1:30" x14ac:dyDescent="0.25">
      <c r="A44" t="s">
        <v>29</v>
      </c>
      <c r="B44" s="1">
        <v>307800000</v>
      </c>
      <c r="C44" t="s">
        <v>30</v>
      </c>
      <c r="D44" t="s">
        <v>31</v>
      </c>
      <c r="E44">
        <v>3252</v>
      </c>
      <c r="F44" s="1">
        <v>8548950000</v>
      </c>
      <c r="G44" s="1">
        <v>2628828</v>
      </c>
      <c r="H44" s="1">
        <v>2000000</v>
      </c>
      <c r="I44">
        <v>3252</v>
      </c>
      <c r="J44" s="1">
        <v>8548950000</v>
      </c>
      <c r="K44" s="1">
        <v>2628828</v>
      </c>
      <c r="L44" s="1">
        <v>2000000</v>
      </c>
      <c r="M44">
        <v>3252</v>
      </c>
      <c r="N44" t="s">
        <v>32</v>
      </c>
      <c r="O44">
        <v>1619</v>
      </c>
      <c r="P44" t="s">
        <v>168</v>
      </c>
      <c r="Q44" t="s">
        <v>169</v>
      </c>
      <c r="R44" s="2">
        <v>43563</v>
      </c>
      <c r="S44" t="s">
        <v>170</v>
      </c>
      <c r="T44">
        <v>1</v>
      </c>
      <c r="U44" s="1">
        <v>1000000</v>
      </c>
      <c r="V44" t="s">
        <v>32</v>
      </c>
      <c r="W44" t="s">
        <v>36</v>
      </c>
      <c r="X44" t="s">
        <v>171</v>
      </c>
      <c r="Y44" t="s">
        <v>172</v>
      </c>
      <c r="Z44" t="s">
        <v>31</v>
      </c>
      <c r="AA44">
        <v>16</v>
      </c>
      <c r="AB44" t="s">
        <v>48</v>
      </c>
      <c r="AC44">
        <v>3.38</v>
      </c>
      <c r="AD44">
        <f t="shared" si="0"/>
        <v>2.38</v>
      </c>
    </row>
    <row r="45" spans="1:30" x14ac:dyDescent="0.25">
      <c r="A45" t="s">
        <v>29</v>
      </c>
      <c r="B45" s="1">
        <v>307800000</v>
      </c>
      <c r="C45" t="s">
        <v>30</v>
      </c>
      <c r="D45" t="s">
        <v>31</v>
      </c>
      <c r="E45">
        <v>3252</v>
      </c>
      <c r="F45" s="1">
        <v>8548950000</v>
      </c>
      <c r="G45" s="1">
        <v>2628828</v>
      </c>
      <c r="H45" s="1">
        <v>2000000</v>
      </c>
      <c r="I45">
        <v>3252</v>
      </c>
      <c r="J45" s="1">
        <v>8548950000</v>
      </c>
      <c r="K45" s="1">
        <v>2628828</v>
      </c>
      <c r="L45" s="1">
        <v>2000000</v>
      </c>
      <c r="M45">
        <v>3252</v>
      </c>
      <c r="N45" t="s">
        <v>173</v>
      </c>
      <c r="O45">
        <v>6585</v>
      </c>
      <c r="P45" t="s">
        <v>128</v>
      </c>
      <c r="Q45" t="s">
        <v>174</v>
      </c>
      <c r="R45" s="2">
        <v>43479</v>
      </c>
      <c r="S45" t="s">
        <v>175</v>
      </c>
      <c r="T45">
        <v>0.25</v>
      </c>
      <c r="U45" t="s">
        <v>62</v>
      </c>
      <c r="V45" t="s">
        <v>173</v>
      </c>
      <c r="W45" t="s">
        <v>36</v>
      </c>
      <c r="Y45" t="s">
        <v>38</v>
      </c>
      <c r="Z45" t="s">
        <v>31</v>
      </c>
      <c r="AA45">
        <v>1</v>
      </c>
      <c r="AB45" t="s">
        <v>39</v>
      </c>
      <c r="AC45">
        <v>1.66</v>
      </c>
      <c r="AD45">
        <f t="shared" si="0"/>
        <v>1.41</v>
      </c>
    </row>
    <row r="46" spans="1:30" x14ac:dyDescent="0.25">
      <c r="A46" t="s">
        <v>29</v>
      </c>
      <c r="B46" s="1">
        <v>307800000</v>
      </c>
      <c r="C46" t="s">
        <v>30</v>
      </c>
      <c r="D46" t="s">
        <v>31</v>
      </c>
      <c r="E46">
        <v>3252</v>
      </c>
      <c r="F46" s="1">
        <v>8548950000</v>
      </c>
      <c r="G46" s="1">
        <v>2628828</v>
      </c>
      <c r="H46" s="1">
        <v>2000000</v>
      </c>
      <c r="I46">
        <v>3252</v>
      </c>
      <c r="J46" s="1">
        <v>8548950000</v>
      </c>
      <c r="K46" s="1">
        <v>2628828</v>
      </c>
      <c r="L46" s="1">
        <v>2000000</v>
      </c>
      <c r="M46">
        <v>3252</v>
      </c>
      <c r="N46" t="s">
        <v>32</v>
      </c>
      <c r="O46">
        <v>3092</v>
      </c>
      <c r="P46" t="s">
        <v>81</v>
      </c>
      <c r="Q46" t="s">
        <v>176</v>
      </c>
      <c r="R46" s="2">
        <v>43902</v>
      </c>
      <c r="S46" t="s">
        <v>177</v>
      </c>
      <c r="T46">
        <v>4.5</v>
      </c>
      <c r="U46" s="1">
        <v>4500000</v>
      </c>
      <c r="V46" t="s">
        <v>85</v>
      </c>
      <c r="W46" t="s">
        <v>178</v>
      </c>
      <c r="X46" t="s">
        <v>179</v>
      </c>
      <c r="Y46" t="s">
        <v>54</v>
      </c>
      <c r="Z46" s="1">
        <v>1000000</v>
      </c>
      <c r="AA46">
        <v>6</v>
      </c>
      <c r="AB46" t="s">
        <v>39</v>
      </c>
      <c r="AC46">
        <v>4.1100000000000003</v>
      </c>
      <c r="AD46">
        <f t="shared" si="0"/>
        <v>0.38999999999999968</v>
      </c>
    </row>
    <row r="47" spans="1:30" x14ac:dyDescent="0.25">
      <c r="A47" t="s">
        <v>29</v>
      </c>
      <c r="B47" s="1">
        <v>307800000</v>
      </c>
      <c r="C47" t="s">
        <v>30</v>
      </c>
      <c r="D47" t="s">
        <v>31</v>
      </c>
      <c r="E47">
        <v>3252</v>
      </c>
      <c r="F47" s="1">
        <v>8548950000</v>
      </c>
      <c r="G47" s="1">
        <v>2628828</v>
      </c>
      <c r="H47" s="1">
        <v>2000000</v>
      </c>
      <c r="I47">
        <v>3252</v>
      </c>
      <c r="J47" s="1">
        <v>8548950000</v>
      </c>
      <c r="K47" s="1">
        <v>2628828</v>
      </c>
      <c r="L47" s="1">
        <v>2000000</v>
      </c>
      <c r="M47">
        <v>3252</v>
      </c>
      <c r="N47" t="s">
        <v>32</v>
      </c>
      <c r="O47">
        <v>3091</v>
      </c>
      <c r="P47" t="s">
        <v>42</v>
      </c>
      <c r="Q47" t="s">
        <v>180</v>
      </c>
      <c r="R47" s="2">
        <v>43902</v>
      </c>
      <c r="S47" t="s">
        <v>181</v>
      </c>
      <c r="T47">
        <v>7.5</v>
      </c>
      <c r="U47" s="1">
        <v>7500000</v>
      </c>
      <c r="V47" t="s">
        <v>182</v>
      </c>
      <c r="W47" t="s">
        <v>77</v>
      </c>
      <c r="X47" t="s">
        <v>183</v>
      </c>
      <c r="Y47" t="s">
        <v>167</v>
      </c>
      <c r="Z47" t="s">
        <v>31</v>
      </c>
      <c r="AA47">
        <v>5</v>
      </c>
      <c r="AB47" t="s">
        <v>48</v>
      </c>
      <c r="AC47">
        <v>3.76</v>
      </c>
      <c r="AD47">
        <f t="shared" si="0"/>
        <v>3.74</v>
      </c>
    </row>
    <row r="48" spans="1:30" x14ac:dyDescent="0.25">
      <c r="A48" t="s">
        <v>29</v>
      </c>
      <c r="B48" s="1">
        <v>307800000</v>
      </c>
      <c r="C48" t="s">
        <v>30</v>
      </c>
      <c r="D48" t="s">
        <v>31</v>
      </c>
      <c r="E48">
        <v>3252</v>
      </c>
      <c r="F48" s="1">
        <v>8548950000</v>
      </c>
      <c r="G48" s="1">
        <v>2628828</v>
      </c>
      <c r="H48" s="1">
        <v>2000000</v>
      </c>
      <c r="I48">
        <v>3252</v>
      </c>
      <c r="J48" s="1">
        <v>8548950000</v>
      </c>
      <c r="K48" s="1">
        <v>2628828</v>
      </c>
      <c r="L48" s="1">
        <v>2000000</v>
      </c>
      <c r="M48">
        <v>3252</v>
      </c>
      <c r="N48" t="s">
        <v>173</v>
      </c>
      <c r="O48">
        <v>6588</v>
      </c>
      <c r="P48" t="s">
        <v>184</v>
      </c>
      <c r="Q48" t="s">
        <v>174</v>
      </c>
      <c r="R48" s="2">
        <v>43476</v>
      </c>
      <c r="S48" t="s">
        <v>175</v>
      </c>
      <c r="T48">
        <v>3</v>
      </c>
      <c r="U48" s="1">
        <v>3000000</v>
      </c>
      <c r="V48" t="s">
        <v>173</v>
      </c>
      <c r="W48" t="s">
        <v>36</v>
      </c>
      <c r="X48" t="s">
        <v>174</v>
      </c>
      <c r="Y48" t="s">
        <v>38</v>
      </c>
      <c r="Z48" t="s">
        <v>31</v>
      </c>
      <c r="AA48">
        <v>1</v>
      </c>
      <c r="AB48" t="s">
        <v>39</v>
      </c>
      <c r="AC48">
        <v>3.1</v>
      </c>
      <c r="AD48">
        <f t="shared" si="0"/>
        <v>0.10000000000000009</v>
      </c>
    </row>
    <row r="49" spans="1:30" x14ac:dyDescent="0.25">
      <c r="A49" t="s">
        <v>29</v>
      </c>
      <c r="B49" s="1">
        <v>307800000</v>
      </c>
      <c r="C49" t="s">
        <v>30</v>
      </c>
      <c r="D49" t="s">
        <v>31</v>
      </c>
      <c r="E49">
        <v>3252</v>
      </c>
      <c r="F49" s="1">
        <v>8548950000</v>
      </c>
      <c r="G49" s="1">
        <v>2628828</v>
      </c>
      <c r="H49" s="1">
        <v>2000000</v>
      </c>
      <c r="I49">
        <v>3252</v>
      </c>
      <c r="J49" s="1">
        <v>8548950000</v>
      </c>
      <c r="K49" s="1">
        <v>2628828</v>
      </c>
      <c r="L49" s="1">
        <v>2000000</v>
      </c>
      <c r="M49">
        <v>3252</v>
      </c>
      <c r="N49" t="s">
        <v>32</v>
      </c>
      <c r="O49">
        <v>1618</v>
      </c>
      <c r="P49" t="s">
        <v>168</v>
      </c>
      <c r="Q49" t="s">
        <v>169</v>
      </c>
      <c r="R49" s="2">
        <v>43564</v>
      </c>
      <c r="S49" t="s">
        <v>170</v>
      </c>
      <c r="T49">
        <v>1</v>
      </c>
      <c r="U49" s="1">
        <v>1000000</v>
      </c>
      <c r="V49" t="s">
        <v>32</v>
      </c>
      <c r="W49" t="s">
        <v>36</v>
      </c>
      <c r="X49" t="s">
        <v>171</v>
      </c>
      <c r="Y49" t="s">
        <v>172</v>
      </c>
      <c r="Z49" t="s">
        <v>31</v>
      </c>
      <c r="AA49">
        <v>16</v>
      </c>
      <c r="AB49" t="s">
        <v>48</v>
      </c>
      <c r="AC49">
        <v>3.38</v>
      </c>
      <c r="AD49">
        <f t="shared" si="0"/>
        <v>2.38</v>
      </c>
    </row>
    <row r="50" spans="1:30" x14ac:dyDescent="0.25">
      <c r="A50" t="s">
        <v>29</v>
      </c>
      <c r="B50" s="1">
        <v>307800000</v>
      </c>
      <c r="C50" t="s">
        <v>30</v>
      </c>
      <c r="D50" t="s">
        <v>31</v>
      </c>
      <c r="E50">
        <v>3252</v>
      </c>
      <c r="F50" s="1">
        <v>8548950000</v>
      </c>
      <c r="G50" s="1">
        <v>2628828</v>
      </c>
      <c r="H50" s="1">
        <v>2000000</v>
      </c>
      <c r="I50">
        <v>3252</v>
      </c>
      <c r="J50" s="1">
        <v>8548950000</v>
      </c>
      <c r="K50" s="1">
        <v>2628828</v>
      </c>
      <c r="L50" s="1">
        <v>2000000</v>
      </c>
      <c r="M50">
        <v>3252</v>
      </c>
      <c r="N50" t="s">
        <v>32</v>
      </c>
      <c r="O50">
        <v>1617</v>
      </c>
      <c r="P50" t="s">
        <v>68</v>
      </c>
      <c r="Q50" t="s">
        <v>185</v>
      </c>
      <c r="R50" s="2">
        <v>43564</v>
      </c>
      <c r="S50" t="s">
        <v>186</v>
      </c>
      <c r="T50">
        <v>2</v>
      </c>
      <c r="U50" s="1">
        <v>2000000</v>
      </c>
      <c r="V50" t="s">
        <v>187</v>
      </c>
      <c r="W50" t="s">
        <v>36</v>
      </c>
      <c r="X50" t="s">
        <v>188</v>
      </c>
      <c r="Y50" t="s">
        <v>68</v>
      </c>
      <c r="Z50" t="s">
        <v>31</v>
      </c>
      <c r="AA50">
        <v>1</v>
      </c>
      <c r="AB50" t="s">
        <v>48</v>
      </c>
      <c r="AC50">
        <v>4.6500000000000004</v>
      </c>
      <c r="AD50">
        <f t="shared" si="0"/>
        <v>2.6500000000000004</v>
      </c>
    </row>
    <row r="51" spans="1:30" x14ac:dyDescent="0.25">
      <c r="A51" t="s">
        <v>29</v>
      </c>
      <c r="B51" s="1">
        <v>307800000</v>
      </c>
      <c r="C51" t="s">
        <v>30</v>
      </c>
      <c r="D51" t="s">
        <v>31</v>
      </c>
      <c r="E51">
        <v>3252</v>
      </c>
      <c r="F51" s="1">
        <v>8548950000</v>
      </c>
      <c r="G51" s="1">
        <v>2628828</v>
      </c>
      <c r="H51" s="1">
        <v>2000000</v>
      </c>
      <c r="I51">
        <v>3252</v>
      </c>
      <c r="J51" s="1">
        <v>8548950000</v>
      </c>
      <c r="K51" s="1">
        <v>2628828</v>
      </c>
      <c r="L51" s="1">
        <v>2000000</v>
      </c>
      <c r="M51">
        <v>3252</v>
      </c>
      <c r="N51" t="s">
        <v>173</v>
      </c>
      <c r="O51">
        <v>6591</v>
      </c>
      <c r="P51" t="s">
        <v>184</v>
      </c>
      <c r="Q51" t="s">
        <v>174</v>
      </c>
      <c r="R51" s="2">
        <v>43475</v>
      </c>
      <c r="S51" t="s">
        <v>175</v>
      </c>
      <c r="T51">
        <v>4</v>
      </c>
      <c r="U51" s="1">
        <v>4000000</v>
      </c>
      <c r="V51" t="s">
        <v>173</v>
      </c>
      <c r="W51" t="s">
        <v>36</v>
      </c>
      <c r="X51" t="s">
        <v>174</v>
      </c>
      <c r="Y51" t="s">
        <v>38</v>
      </c>
      <c r="Z51" t="s">
        <v>31</v>
      </c>
      <c r="AA51">
        <v>1</v>
      </c>
      <c r="AB51" t="s">
        <v>39</v>
      </c>
      <c r="AC51">
        <v>3.1</v>
      </c>
      <c r="AD51">
        <f t="shared" si="0"/>
        <v>0.89999999999999991</v>
      </c>
    </row>
    <row r="52" spans="1:30" x14ac:dyDescent="0.25">
      <c r="A52" t="s">
        <v>29</v>
      </c>
      <c r="B52" s="1">
        <v>307800000</v>
      </c>
      <c r="C52" t="s">
        <v>30</v>
      </c>
      <c r="D52" t="s">
        <v>31</v>
      </c>
      <c r="E52">
        <v>3252</v>
      </c>
      <c r="F52" s="1">
        <v>8548950000</v>
      </c>
      <c r="G52" s="1">
        <v>2628828</v>
      </c>
      <c r="H52" s="1">
        <v>2000000</v>
      </c>
      <c r="I52">
        <v>3252</v>
      </c>
      <c r="J52" s="1">
        <v>8548950000</v>
      </c>
      <c r="K52" s="1">
        <v>2628828</v>
      </c>
      <c r="L52" s="1">
        <v>2000000</v>
      </c>
      <c r="M52">
        <v>3252</v>
      </c>
      <c r="N52" t="s">
        <v>32</v>
      </c>
      <c r="O52">
        <v>1609</v>
      </c>
      <c r="P52" t="s">
        <v>145</v>
      </c>
      <c r="Q52" t="s">
        <v>146</v>
      </c>
      <c r="R52" s="2">
        <v>43564</v>
      </c>
      <c r="S52" t="s">
        <v>147</v>
      </c>
      <c r="T52">
        <v>0.25</v>
      </c>
      <c r="U52" t="s">
        <v>62</v>
      </c>
      <c r="V52" t="s">
        <v>32</v>
      </c>
      <c r="W52" t="s">
        <v>36</v>
      </c>
      <c r="X52" t="s">
        <v>189</v>
      </c>
      <c r="Y52" t="s">
        <v>54</v>
      </c>
      <c r="Z52" s="1">
        <v>1000000</v>
      </c>
      <c r="AA52">
        <v>3</v>
      </c>
      <c r="AB52" t="s">
        <v>39</v>
      </c>
      <c r="AC52">
        <v>1.43</v>
      </c>
      <c r="AD52">
        <f t="shared" si="0"/>
        <v>1.18</v>
      </c>
    </row>
    <row r="53" spans="1:30" x14ac:dyDescent="0.25">
      <c r="A53" t="s">
        <v>29</v>
      </c>
      <c r="B53" s="1">
        <v>307800000</v>
      </c>
      <c r="C53" t="s">
        <v>30</v>
      </c>
      <c r="D53" t="s">
        <v>31</v>
      </c>
      <c r="E53">
        <v>3252</v>
      </c>
      <c r="F53" s="1">
        <v>8548950000</v>
      </c>
      <c r="G53" s="1">
        <v>2628828</v>
      </c>
      <c r="H53" s="1">
        <v>2000000</v>
      </c>
      <c r="I53">
        <v>3252</v>
      </c>
      <c r="J53" s="1">
        <v>8548950000</v>
      </c>
      <c r="K53" s="1">
        <v>2628828</v>
      </c>
      <c r="L53" s="1">
        <v>2000000</v>
      </c>
      <c r="M53">
        <v>3252</v>
      </c>
      <c r="N53" t="s">
        <v>32</v>
      </c>
      <c r="O53">
        <v>2454</v>
      </c>
      <c r="P53" t="s">
        <v>128</v>
      </c>
      <c r="Q53" t="s">
        <v>190</v>
      </c>
      <c r="R53" s="2">
        <v>43766</v>
      </c>
      <c r="S53" t="s">
        <v>191</v>
      </c>
      <c r="T53">
        <v>1.5</v>
      </c>
      <c r="U53" s="1">
        <v>1500000</v>
      </c>
      <c r="V53" t="s">
        <v>32</v>
      </c>
      <c r="W53" t="s">
        <v>36</v>
      </c>
      <c r="Y53" t="s">
        <v>54</v>
      </c>
      <c r="Z53" t="s">
        <v>31</v>
      </c>
      <c r="AA53">
        <v>1</v>
      </c>
      <c r="AB53" t="s">
        <v>48</v>
      </c>
      <c r="AC53">
        <v>2.3199999999999998</v>
      </c>
      <c r="AD53">
        <f t="shared" si="0"/>
        <v>0.81999999999999984</v>
      </c>
    </row>
    <row r="54" spans="1:30" x14ac:dyDescent="0.25">
      <c r="A54" t="s">
        <v>29</v>
      </c>
      <c r="B54" s="1">
        <v>307800000</v>
      </c>
      <c r="C54" t="s">
        <v>30</v>
      </c>
      <c r="D54" t="s">
        <v>31</v>
      </c>
      <c r="E54">
        <v>3252</v>
      </c>
      <c r="F54" s="1">
        <v>8548950000</v>
      </c>
      <c r="G54" s="1">
        <v>2628828</v>
      </c>
      <c r="H54" s="1">
        <v>2000000</v>
      </c>
      <c r="I54">
        <v>3252</v>
      </c>
      <c r="J54" s="1">
        <v>8548950000</v>
      </c>
      <c r="K54" s="1">
        <v>2628828</v>
      </c>
      <c r="L54" s="1">
        <v>2000000</v>
      </c>
      <c r="M54">
        <v>3252</v>
      </c>
      <c r="N54" t="s">
        <v>32</v>
      </c>
      <c r="O54">
        <v>2453</v>
      </c>
      <c r="P54" t="s">
        <v>168</v>
      </c>
      <c r="Q54" t="s">
        <v>190</v>
      </c>
      <c r="R54" s="2">
        <v>43766</v>
      </c>
      <c r="S54" t="s">
        <v>191</v>
      </c>
      <c r="T54">
        <v>8</v>
      </c>
      <c r="U54" s="1">
        <v>8000000</v>
      </c>
      <c r="V54" t="s">
        <v>32</v>
      </c>
      <c r="W54" t="s">
        <v>36</v>
      </c>
      <c r="X54" t="s">
        <v>192</v>
      </c>
      <c r="Y54" t="s">
        <v>54</v>
      </c>
      <c r="Z54" t="s">
        <v>31</v>
      </c>
      <c r="AA54">
        <v>6</v>
      </c>
      <c r="AB54" t="s">
        <v>39</v>
      </c>
      <c r="AC54">
        <v>3.95</v>
      </c>
      <c r="AD54">
        <f t="shared" si="0"/>
        <v>4.05</v>
      </c>
    </row>
    <row r="55" spans="1:30" x14ac:dyDescent="0.25">
      <c r="A55" t="s">
        <v>29</v>
      </c>
      <c r="B55" s="1">
        <v>307800000</v>
      </c>
      <c r="C55" t="s">
        <v>30</v>
      </c>
      <c r="D55" t="s">
        <v>31</v>
      </c>
      <c r="E55">
        <v>3252</v>
      </c>
      <c r="F55" s="1">
        <v>8548950000</v>
      </c>
      <c r="G55" s="1">
        <v>2628828</v>
      </c>
      <c r="H55" s="1">
        <v>2000000</v>
      </c>
      <c r="I55">
        <v>3252</v>
      </c>
      <c r="J55" s="1">
        <v>8548950000</v>
      </c>
      <c r="K55" s="1">
        <v>2628828</v>
      </c>
      <c r="L55" s="1">
        <v>2000000</v>
      </c>
      <c r="M55">
        <v>3252</v>
      </c>
      <c r="N55" t="s">
        <v>173</v>
      </c>
      <c r="O55">
        <v>6595</v>
      </c>
      <c r="P55" t="s">
        <v>184</v>
      </c>
      <c r="Q55" t="s">
        <v>174</v>
      </c>
      <c r="R55" s="2">
        <v>43474</v>
      </c>
      <c r="S55" t="s">
        <v>175</v>
      </c>
      <c r="T55">
        <v>5</v>
      </c>
      <c r="U55" s="1">
        <v>5000000</v>
      </c>
      <c r="V55" t="s">
        <v>173</v>
      </c>
      <c r="W55" t="s">
        <v>36</v>
      </c>
      <c r="X55" t="s">
        <v>174</v>
      </c>
      <c r="Y55" t="s">
        <v>38</v>
      </c>
      <c r="Z55" t="s">
        <v>31</v>
      </c>
      <c r="AA55">
        <v>1</v>
      </c>
      <c r="AB55" t="s">
        <v>39</v>
      </c>
      <c r="AC55">
        <v>3.1</v>
      </c>
      <c r="AD55">
        <f t="shared" si="0"/>
        <v>1.9</v>
      </c>
    </row>
    <row r="56" spans="1:30" x14ac:dyDescent="0.25">
      <c r="A56" t="s">
        <v>29</v>
      </c>
      <c r="B56" s="1">
        <v>307800000</v>
      </c>
      <c r="C56" t="s">
        <v>30</v>
      </c>
      <c r="D56" t="s">
        <v>31</v>
      </c>
      <c r="E56">
        <v>3252</v>
      </c>
      <c r="F56" s="1">
        <v>8548950000</v>
      </c>
      <c r="G56" s="1">
        <v>2628828</v>
      </c>
      <c r="H56" s="1">
        <v>2000000</v>
      </c>
      <c r="I56">
        <v>3252</v>
      </c>
      <c r="J56" s="1">
        <v>8548950000</v>
      </c>
      <c r="K56" s="1">
        <v>2628828</v>
      </c>
      <c r="L56" s="1">
        <v>2000000</v>
      </c>
      <c r="M56">
        <v>3252</v>
      </c>
      <c r="N56" t="s">
        <v>32</v>
      </c>
      <c r="O56">
        <v>3089</v>
      </c>
      <c r="P56" t="s">
        <v>42</v>
      </c>
      <c r="Q56" t="s">
        <v>180</v>
      </c>
      <c r="R56" s="2">
        <v>43903</v>
      </c>
      <c r="S56" t="s">
        <v>181</v>
      </c>
      <c r="T56">
        <v>3.5</v>
      </c>
      <c r="U56" s="1">
        <v>3500000</v>
      </c>
      <c r="V56" t="s">
        <v>182</v>
      </c>
      <c r="W56" t="s">
        <v>77</v>
      </c>
      <c r="X56" t="s">
        <v>45</v>
      </c>
      <c r="Y56" t="s">
        <v>167</v>
      </c>
      <c r="Z56" t="s">
        <v>31</v>
      </c>
      <c r="AA56">
        <v>2</v>
      </c>
      <c r="AB56" t="s">
        <v>39</v>
      </c>
      <c r="AC56">
        <v>3.6</v>
      </c>
      <c r="AD56">
        <f t="shared" si="0"/>
        <v>0.10000000000000009</v>
      </c>
    </row>
    <row r="57" spans="1:30" x14ac:dyDescent="0.25">
      <c r="A57" t="s">
        <v>29</v>
      </c>
      <c r="B57" s="1">
        <v>307800000</v>
      </c>
      <c r="C57" t="s">
        <v>30</v>
      </c>
      <c r="D57" t="s">
        <v>31</v>
      </c>
      <c r="E57">
        <v>3252</v>
      </c>
      <c r="F57" s="1">
        <v>8548950000</v>
      </c>
      <c r="G57" s="1">
        <v>2628828</v>
      </c>
      <c r="H57" s="1">
        <v>2000000</v>
      </c>
      <c r="I57">
        <v>3252</v>
      </c>
      <c r="J57" s="1">
        <v>8548950000</v>
      </c>
      <c r="K57" s="1">
        <v>2628828</v>
      </c>
      <c r="L57" s="1">
        <v>2000000</v>
      </c>
      <c r="M57">
        <v>3252</v>
      </c>
      <c r="N57" t="s">
        <v>173</v>
      </c>
      <c r="O57">
        <v>6597</v>
      </c>
      <c r="P57" t="s">
        <v>193</v>
      </c>
      <c r="Q57" t="s">
        <v>194</v>
      </c>
      <c r="R57" s="2">
        <v>43474</v>
      </c>
      <c r="S57" t="s">
        <v>195</v>
      </c>
      <c r="T57">
        <v>0.5</v>
      </c>
      <c r="U57" t="s">
        <v>52</v>
      </c>
      <c r="V57" t="s">
        <v>196</v>
      </c>
      <c r="W57" t="s">
        <v>36</v>
      </c>
      <c r="X57" t="s">
        <v>197</v>
      </c>
      <c r="Y57" t="s">
        <v>128</v>
      </c>
      <c r="Z57" t="s">
        <v>31</v>
      </c>
      <c r="AA57">
        <v>2</v>
      </c>
      <c r="AB57" t="s">
        <v>48</v>
      </c>
      <c r="AC57">
        <v>1.1000000000000001</v>
      </c>
      <c r="AD57">
        <f t="shared" si="0"/>
        <v>0.60000000000000009</v>
      </c>
    </row>
    <row r="58" spans="1:30" x14ac:dyDescent="0.25">
      <c r="A58" t="s">
        <v>29</v>
      </c>
      <c r="B58" s="1">
        <v>307800000</v>
      </c>
      <c r="C58" t="s">
        <v>30</v>
      </c>
      <c r="D58" t="s">
        <v>31</v>
      </c>
      <c r="E58">
        <v>3252</v>
      </c>
      <c r="F58" s="1">
        <v>8548950000</v>
      </c>
      <c r="G58" s="1">
        <v>2628828</v>
      </c>
      <c r="H58" s="1">
        <v>2000000</v>
      </c>
      <c r="I58">
        <v>3252</v>
      </c>
      <c r="J58" s="1">
        <v>8548950000</v>
      </c>
      <c r="K58" s="1">
        <v>2628828</v>
      </c>
      <c r="L58" s="1">
        <v>2000000</v>
      </c>
      <c r="M58">
        <v>3252</v>
      </c>
      <c r="N58" t="s">
        <v>32</v>
      </c>
      <c r="O58">
        <v>3088</v>
      </c>
      <c r="P58" t="s">
        <v>33</v>
      </c>
      <c r="Q58" t="s">
        <v>198</v>
      </c>
      <c r="R58" s="2">
        <v>43903</v>
      </c>
      <c r="S58" t="s">
        <v>199</v>
      </c>
      <c r="T58">
        <v>4</v>
      </c>
      <c r="U58" s="1">
        <v>4000000</v>
      </c>
      <c r="V58" t="s">
        <v>200</v>
      </c>
      <c r="W58" t="s">
        <v>77</v>
      </c>
      <c r="X58" t="s">
        <v>201</v>
      </c>
      <c r="Y58" t="s">
        <v>38</v>
      </c>
      <c r="Z58" t="s">
        <v>31</v>
      </c>
      <c r="AA58">
        <v>3</v>
      </c>
      <c r="AB58" t="s">
        <v>39</v>
      </c>
      <c r="AC58">
        <v>3.09</v>
      </c>
      <c r="AD58">
        <f t="shared" si="0"/>
        <v>0.91000000000000014</v>
      </c>
    </row>
    <row r="59" spans="1:30" x14ac:dyDescent="0.25">
      <c r="A59" t="s">
        <v>29</v>
      </c>
      <c r="B59" s="1">
        <v>307800000</v>
      </c>
      <c r="C59" t="s">
        <v>30</v>
      </c>
      <c r="D59" t="s">
        <v>31</v>
      </c>
      <c r="E59">
        <v>3252</v>
      </c>
      <c r="F59" s="1">
        <v>8548950000</v>
      </c>
      <c r="G59" s="1">
        <v>2628828</v>
      </c>
      <c r="H59" s="1">
        <v>2000000</v>
      </c>
      <c r="I59">
        <v>3252</v>
      </c>
      <c r="J59" s="1">
        <v>8548950000</v>
      </c>
      <c r="K59" s="1">
        <v>2628828</v>
      </c>
      <c r="L59" s="1">
        <v>2000000</v>
      </c>
      <c r="M59">
        <v>3252</v>
      </c>
      <c r="N59" t="s">
        <v>173</v>
      </c>
      <c r="O59">
        <v>6599</v>
      </c>
      <c r="P59" t="s">
        <v>193</v>
      </c>
      <c r="Q59" t="s">
        <v>202</v>
      </c>
      <c r="R59" s="2">
        <v>43474</v>
      </c>
      <c r="S59" t="s">
        <v>203</v>
      </c>
      <c r="T59">
        <v>0.5</v>
      </c>
      <c r="U59" t="s">
        <v>52</v>
      </c>
      <c r="V59" t="s">
        <v>196</v>
      </c>
      <c r="W59" t="s">
        <v>36</v>
      </c>
      <c r="X59" t="s">
        <v>197</v>
      </c>
      <c r="Y59" t="s">
        <v>128</v>
      </c>
      <c r="Z59" t="s">
        <v>31</v>
      </c>
      <c r="AA59">
        <v>2</v>
      </c>
      <c r="AB59" t="s">
        <v>39</v>
      </c>
      <c r="AC59">
        <v>1.1000000000000001</v>
      </c>
      <c r="AD59">
        <f t="shared" si="0"/>
        <v>0.60000000000000009</v>
      </c>
    </row>
    <row r="60" spans="1:30" x14ac:dyDescent="0.25">
      <c r="A60" t="s">
        <v>29</v>
      </c>
      <c r="B60" s="1">
        <v>307800000</v>
      </c>
      <c r="C60" t="s">
        <v>30</v>
      </c>
      <c r="D60" t="s">
        <v>31</v>
      </c>
      <c r="E60">
        <v>3252</v>
      </c>
      <c r="F60" s="1">
        <v>8548950000</v>
      </c>
      <c r="G60" s="1">
        <v>2628828</v>
      </c>
      <c r="H60" s="1">
        <v>2000000</v>
      </c>
      <c r="I60">
        <v>3252</v>
      </c>
      <c r="J60" s="1">
        <v>8548950000</v>
      </c>
      <c r="K60" s="1">
        <v>2628828</v>
      </c>
      <c r="L60" s="1">
        <v>2000000</v>
      </c>
      <c r="M60">
        <v>3252</v>
      </c>
      <c r="N60" t="s">
        <v>173</v>
      </c>
      <c r="O60">
        <v>6600</v>
      </c>
      <c r="P60" t="s">
        <v>193</v>
      </c>
      <c r="Q60" t="s">
        <v>204</v>
      </c>
      <c r="R60" s="2">
        <v>43474</v>
      </c>
      <c r="S60" t="s">
        <v>205</v>
      </c>
      <c r="T60">
        <v>1</v>
      </c>
      <c r="U60" s="1">
        <v>1000000</v>
      </c>
      <c r="V60" t="s">
        <v>196</v>
      </c>
      <c r="W60" t="s">
        <v>36</v>
      </c>
      <c r="X60" t="s">
        <v>197</v>
      </c>
      <c r="Y60" t="s">
        <v>128</v>
      </c>
      <c r="Z60" t="s">
        <v>31</v>
      </c>
      <c r="AA60">
        <v>2</v>
      </c>
      <c r="AB60" t="s">
        <v>39</v>
      </c>
      <c r="AC60">
        <v>1.1000000000000001</v>
      </c>
      <c r="AD60">
        <f t="shared" si="0"/>
        <v>0.10000000000000009</v>
      </c>
    </row>
    <row r="61" spans="1:30" x14ac:dyDescent="0.25">
      <c r="A61" t="s">
        <v>29</v>
      </c>
      <c r="B61" s="1">
        <v>307800000</v>
      </c>
      <c r="C61" t="s">
        <v>30</v>
      </c>
      <c r="D61" t="s">
        <v>31</v>
      </c>
      <c r="E61">
        <v>3252</v>
      </c>
      <c r="F61" s="1">
        <v>8548950000</v>
      </c>
      <c r="G61" s="1">
        <v>2628828</v>
      </c>
      <c r="H61" s="1">
        <v>2000000</v>
      </c>
      <c r="I61">
        <v>3252</v>
      </c>
      <c r="J61" s="1">
        <v>8548950000</v>
      </c>
      <c r="K61" s="1">
        <v>2628828</v>
      </c>
      <c r="L61" s="1">
        <v>2000000</v>
      </c>
      <c r="M61">
        <v>3252</v>
      </c>
      <c r="N61" t="s">
        <v>173</v>
      </c>
      <c r="O61">
        <v>6601</v>
      </c>
      <c r="P61" t="s">
        <v>193</v>
      </c>
      <c r="Q61" t="s">
        <v>206</v>
      </c>
      <c r="R61" s="2">
        <v>43473</v>
      </c>
      <c r="S61" t="s">
        <v>207</v>
      </c>
      <c r="T61">
        <v>1</v>
      </c>
      <c r="U61" s="1">
        <v>1000000</v>
      </c>
      <c r="V61" t="s">
        <v>196</v>
      </c>
      <c r="W61" t="s">
        <v>36</v>
      </c>
      <c r="X61" t="s">
        <v>208</v>
      </c>
      <c r="Y61" t="s">
        <v>128</v>
      </c>
      <c r="Z61" t="s">
        <v>31</v>
      </c>
      <c r="AA61">
        <v>2</v>
      </c>
      <c r="AB61" t="s">
        <v>48</v>
      </c>
      <c r="AC61">
        <v>1.1000000000000001</v>
      </c>
      <c r="AD61">
        <f t="shared" si="0"/>
        <v>0.10000000000000009</v>
      </c>
    </row>
    <row r="62" spans="1:30" x14ac:dyDescent="0.25">
      <c r="A62" t="s">
        <v>29</v>
      </c>
      <c r="B62" s="1">
        <v>307800000</v>
      </c>
      <c r="C62" t="s">
        <v>30</v>
      </c>
      <c r="D62" t="s">
        <v>31</v>
      </c>
      <c r="E62">
        <v>3252</v>
      </c>
      <c r="F62" s="1">
        <v>8548950000</v>
      </c>
      <c r="G62" s="1">
        <v>2628828</v>
      </c>
      <c r="H62" s="1">
        <v>2000000</v>
      </c>
      <c r="I62">
        <v>3252</v>
      </c>
      <c r="J62" s="1">
        <v>8548950000</v>
      </c>
      <c r="K62" s="1">
        <v>2628828</v>
      </c>
      <c r="L62" s="1">
        <v>2000000</v>
      </c>
      <c r="M62">
        <v>3252</v>
      </c>
      <c r="N62" t="s">
        <v>173</v>
      </c>
      <c r="O62">
        <v>6602</v>
      </c>
      <c r="P62" t="s">
        <v>193</v>
      </c>
      <c r="Q62" t="s">
        <v>209</v>
      </c>
      <c r="R62" s="2">
        <v>43473</v>
      </c>
      <c r="S62" t="s">
        <v>210</v>
      </c>
      <c r="T62">
        <v>1</v>
      </c>
      <c r="U62" s="1">
        <v>1000000</v>
      </c>
      <c r="V62" t="s">
        <v>196</v>
      </c>
      <c r="W62" t="s">
        <v>36</v>
      </c>
      <c r="X62" t="s">
        <v>197</v>
      </c>
      <c r="Y62" t="s">
        <v>128</v>
      </c>
      <c r="Z62" t="s">
        <v>31</v>
      </c>
      <c r="AA62">
        <v>2</v>
      </c>
      <c r="AB62" t="s">
        <v>48</v>
      </c>
      <c r="AC62">
        <v>1.1000000000000001</v>
      </c>
      <c r="AD62">
        <f t="shared" si="0"/>
        <v>0.10000000000000009</v>
      </c>
    </row>
    <row r="63" spans="1:30" x14ac:dyDescent="0.25">
      <c r="A63" t="s">
        <v>29</v>
      </c>
      <c r="B63" s="1">
        <v>307800000</v>
      </c>
      <c r="C63" t="s">
        <v>30</v>
      </c>
      <c r="D63" t="s">
        <v>31</v>
      </c>
      <c r="E63">
        <v>3252</v>
      </c>
      <c r="F63" s="1">
        <v>8548950000</v>
      </c>
      <c r="G63" s="1">
        <v>2628828</v>
      </c>
      <c r="H63" s="1">
        <v>2000000</v>
      </c>
      <c r="I63">
        <v>3252</v>
      </c>
      <c r="J63" s="1">
        <v>8548950000</v>
      </c>
      <c r="K63" s="1">
        <v>2628828</v>
      </c>
      <c r="L63" s="1">
        <v>2000000</v>
      </c>
      <c r="M63">
        <v>3252</v>
      </c>
      <c r="N63" t="s">
        <v>173</v>
      </c>
      <c r="O63">
        <v>6603</v>
      </c>
      <c r="P63" t="s">
        <v>193</v>
      </c>
      <c r="Q63" t="s">
        <v>211</v>
      </c>
      <c r="R63" s="2">
        <v>43473</v>
      </c>
      <c r="S63" t="s">
        <v>212</v>
      </c>
      <c r="T63">
        <v>1</v>
      </c>
      <c r="U63" s="1">
        <v>1000000</v>
      </c>
      <c r="V63" t="s">
        <v>196</v>
      </c>
      <c r="W63" t="s">
        <v>36</v>
      </c>
      <c r="X63" t="s">
        <v>197</v>
      </c>
      <c r="Y63" t="s">
        <v>128</v>
      </c>
      <c r="Z63" t="s">
        <v>31</v>
      </c>
      <c r="AA63">
        <v>2</v>
      </c>
      <c r="AB63" t="s">
        <v>39</v>
      </c>
      <c r="AC63">
        <v>1.1000000000000001</v>
      </c>
      <c r="AD63">
        <f t="shared" si="0"/>
        <v>0.10000000000000009</v>
      </c>
    </row>
    <row r="64" spans="1:30" x14ac:dyDescent="0.25">
      <c r="A64" t="s">
        <v>29</v>
      </c>
      <c r="B64" s="1">
        <v>307800000</v>
      </c>
      <c r="C64" t="s">
        <v>30</v>
      </c>
      <c r="D64" t="s">
        <v>31</v>
      </c>
      <c r="E64">
        <v>3252</v>
      </c>
      <c r="F64" s="1">
        <v>8548950000</v>
      </c>
      <c r="G64" s="1">
        <v>2628828</v>
      </c>
      <c r="H64" s="1">
        <v>2000000</v>
      </c>
      <c r="I64">
        <v>3252</v>
      </c>
      <c r="J64" s="1">
        <v>8548950000</v>
      </c>
      <c r="K64" s="1">
        <v>2628828</v>
      </c>
      <c r="L64" s="1">
        <v>2000000</v>
      </c>
      <c r="M64">
        <v>3252</v>
      </c>
      <c r="N64" t="s">
        <v>173</v>
      </c>
      <c r="O64">
        <v>6604</v>
      </c>
      <c r="P64" t="s">
        <v>193</v>
      </c>
      <c r="Q64" t="s">
        <v>213</v>
      </c>
      <c r="R64" s="2">
        <v>43473</v>
      </c>
      <c r="S64" t="s">
        <v>214</v>
      </c>
      <c r="T64">
        <v>1</v>
      </c>
      <c r="U64" s="1">
        <v>1000000</v>
      </c>
      <c r="V64" t="s">
        <v>196</v>
      </c>
      <c r="W64" t="s">
        <v>36</v>
      </c>
      <c r="X64" t="s">
        <v>197</v>
      </c>
      <c r="Y64" t="s">
        <v>128</v>
      </c>
      <c r="Z64" t="s">
        <v>31</v>
      </c>
      <c r="AA64">
        <v>2</v>
      </c>
      <c r="AB64" t="s">
        <v>48</v>
      </c>
      <c r="AC64">
        <v>1.1000000000000001</v>
      </c>
      <c r="AD64">
        <f t="shared" si="0"/>
        <v>0.10000000000000009</v>
      </c>
    </row>
    <row r="65" spans="1:30" x14ac:dyDescent="0.25">
      <c r="A65" t="s">
        <v>29</v>
      </c>
      <c r="B65" s="1">
        <v>307800000</v>
      </c>
      <c r="C65" t="s">
        <v>30</v>
      </c>
      <c r="D65" t="s">
        <v>31</v>
      </c>
      <c r="E65">
        <v>3252</v>
      </c>
      <c r="F65" s="1">
        <v>8548950000</v>
      </c>
      <c r="G65" s="1">
        <v>2628828</v>
      </c>
      <c r="H65" s="1">
        <v>2000000</v>
      </c>
      <c r="I65">
        <v>3252</v>
      </c>
      <c r="J65" s="1">
        <v>8548950000</v>
      </c>
      <c r="K65" s="1">
        <v>2628828</v>
      </c>
      <c r="L65" s="1">
        <v>2000000</v>
      </c>
      <c r="M65">
        <v>3252</v>
      </c>
      <c r="N65" t="s">
        <v>55</v>
      </c>
      <c r="O65">
        <v>5087</v>
      </c>
      <c r="P65" t="s">
        <v>56</v>
      </c>
      <c r="Q65" t="s">
        <v>215</v>
      </c>
      <c r="R65" s="2">
        <v>43672</v>
      </c>
      <c r="S65" t="s">
        <v>216</v>
      </c>
      <c r="T65">
        <v>0.5</v>
      </c>
      <c r="U65" t="s">
        <v>52</v>
      </c>
      <c r="V65" t="s">
        <v>59</v>
      </c>
      <c r="W65" t="s">
        <v>36</v>
      </c>
      <c r="X65" t="s">
        <v>60</v>
      </c>
      <c r="Y65" t="s">
        <v>61</v>
      </c>
      <c r="Z65" t="s">
        <v>31</v>
      </c>
      <c r="AA65">
        <v>1</v>
      </c>
      <c r="AB65" t="s">
        <v>39</v>
      </c>
      <c r="AC65">
        <v>1.9</v>
      </c>
      <c r="AD65">
        <f t="shared" si="0"/>
        <v>1.4</v>
      </c>
    </row>
    <row r="66" spans="1:30" x14ac:dyDescent="0.25">
      <c r="A66" t="s">
        <v>29</v>
      </c>
      <c r="B66" s="1">
        <v>307800000</v>
      </c>
      <c r="C66" t="s">
        <v>30</v>
      </c>
      <c r="D66" t="s">
        <v>31</v>
      </c>
      <c r="E66">
        <v>3252</v>
      </c>
      <c r="F66" s="1">
        <v>8548950000</v>
      </c>
      <c r="G66" s="1">
        <v>2628828</v>
      </c>
      <c r="H66" s="1">
        <v>2000000</v>
      </c>
      <c r="I66">
        <v>3252</v>
      </c>
      <c r="J66" s="1">
        <v>8548950000</v>
      </c>
      <c r="K66" s="1">
        <v>2628828</v>
      </c>
      <c r="L66" s="1">
        <v>2000000</v>
      </c>
      <c r="M66">
        <v>3252</v>
      </c>
      <c r="N66" t="s">
        <v>55</v>
      </c>
      <c r="O66">
        <v>5088</v>
      </c>
      <c r="P66" t="s">
        <v>56</v>
      </c>
      <c r="Q66" t="s">
        <v>217</v>
      </c>
      <c r="R66" s="2">
        <v>43672</v>
      </c>
      <c r="S66" t="s">
        <v>218</v>
      </c>
      <c r="T66">
        <v>1</v>
      </c>
      <c r="U66" s="1">
        <v>1000000</v>
      </c>
      <c r="V66" t="s">
        <v>59</v>
      </c>
      <c r="W66" t="s">
        <v>36</v>
      </c>
      <c r="X66" t="s">
        <v>219</v>
      </c>
      <c r="Y66" t="s">
        <v>81</v>
      </c>
      <c r="Z66" t="s">
        <v>31</v>
      </c>
      <c r="AA66">
        <v>1</v>
      </c>
      <c r="AB66" t="s">
        <v>39</v>
      </c>
      <c r="AC66">
        <v>1.1000000000000001</v>
      </c>
      <c r="AD66">
        <f t="shared" si="0"/>
        <v>0.10000000000000009</v>
      </c>
    </row>
    <row r="67" spans="1:30" x14ac:dyDescent="0.25">
      <c r="A67" t="s">
        <v>29</v>
      </c>
      <c r="B67" s="1">
        <v>307800000</v>
      </c>
      <c r="C67" t="s">
        <v>30</v>
      </c>
      <c r="D67" t="s">
        <v>31</v>
      </c>
      <c r="E67">
        <v>3252</v>
      </c>
      <c r="F67" s="1">
        <v>8548950000</v>
      </c>
      <c r="G67" s="1">
        <v>2628828</v>
      </c>
      <c r="H67" s="1">
        <v>2000000</v>
      </c>
      <c r="I67">
        <v>3252</v>
      </c>
      <c r="J67" s="1">
        <v>8548950000</v>
      </c>
      <c r="K67" s="1">
        <v>2628828</v>
      </c>
      <c r="L67" s="1">
        <v>2000000</v>
      </c>
      <c r="M67">
        <v>3252</v>
      </c>
      <c r="N67" t="s">
        <v>32</v>
      </c>
      <c r="O67">
        <v>1603</v>
      </c>
      <c r="P67" t="s">
        <v>40</v>
      </c>
      <c r="Q67" t="s">
        <v>169</v>
      </c>
      <c r="R67" s="2">
        <v>43564</v>
      </c>
      <c r="S67" t="s">
        <v>170</v>
      </c>
      <c r="T67">
        <v>1</v>
      </c>
      <c r="U67" s="1">
        <v>1000000</v>
      </c>
      <c r="V67" t="s">
        <v>32</v>
      </c>
      <c r="W67" t="s">
        <v>36</v>
      </c>
      <c r="X67" t="s">
        <v>220</v>
      </c>
      <c r="Y67" t="s">
        <v>172</v>
      </c>
      <c r="Z67" t="s">
        <v>31</v>
      </c>
      <c r="AA67">
        <v>7</v>
      </c>
      <c r="AB67" t="s">
        <v>39</v>
      </c>
      <c r="AC67">
        <v>1.1000000000000001</v>
      </c>
      <c r="AD67">
        <f t="shared" si="0"/>
        <v>0.10000000000000009</v>
      </c>
    </row>
    <row r="68" spans="1:30" x14ac:dyDescent="0.25">
      <c r="A68" t="s">
        <v>29</v>
      </c>
      <c r="B68" s="1">
        <v>307800000</v>
      </c>
      <c r="C68" t="s">
        <v>30</v>
      </c>
      <c r="D68" t="s">
        <v>31</v>
      </c>
      <c r="E68">
        <v>3252</v>
      </c>
      <c r="F68" s="1">
        <v>8548950000</v>
      </c>
      <c r="G68" s="1">
        <v>2628828</v>
      </c>
      <c r="H68" s="1">
        <v>2000000</v>
      </c>
      <c r="I68">
        <v>3252</v>
      </c>
      <c r="J68" s="1">
        <v>8548950000</v>
      </c>
      <c r="K68" s="1">
        <v>2628828</v>
      </c>
      <c r="L68" s="1">
        <v>2000000</v>
      </c>
      <c r="M68">
        <v>3252</v>
      </c>
      <c r="N68" t="s">
        <v>32</v>
      </c>
      <c r="O68">
        <v>2452</v>
      </c>
      <c r="P68" t="s">
        <v>172</v>
      </c>
      <c r="Q68" t="s">
        <v>190</v>
      </c>
      <c r="R68" s="2">
        <v>43766</v>
      </c>
      <c r="S68" t="s">
        <v>191</v>
      </c>
      <c r="T68">
        <v>2</v>
      </c>
      <c r="U68" s="1">
        <v>2000000</v>
      </c>
      <c r="V68" t="s">
        <v>32</v>
      </c>
      <c r="W68" t="s">
        <v>36</v>
      </c>
      <c r="X68" t="s">
        <v>221</v>
      </c>
      <c r="Y68" t="s">
        <v>54</v>
      </c>
      <c r="Z68" t="s">
        <v>31</v>
      </c>
      <c r="AA68">
        <v>1</v>
      </c>
      <c r="AB68" t="s">
        <v>39</v>
      </c>
      <c r="AC68">
        <v>2.04</v>
      </c>
      <c r="AD68">
        <f t="shared" si="0"/>
        <v>4.0000000000000036E-2</v>
      </c>
    </row>
    <row r="69" spans="1:30" x14ac:dyDescent="0.25">
      <c r="A69" t="s">
        <v>29</v>
      </c>
      <c r="B69" s="1">
        <v>307800000</v>
      </c>
      <c r="C69" t="s">
        <v>30</v>
      </c>
      <c r="D69" t="s">
        <v>31</v>
      </c>
      <c r="E69">
        <v>3252</v>
      </c>
      <c r="F69" s="1">
        <v>8548950000</v>
      </c>
      <c r="G69" s="1">
        <v>2628828</v>
      </c>
      <c r="H69" s="1">
        <v>2000000</v>
      </c>
      <c r="I69">
        <v>3252</v>
      </c>
      <c r="J69" s="1">
        <v>8548950000</v>
      </c>
      <c r="K69" s="1">
        <v>2628828</v>
      </c>
      <c r="L69" s="1">
        <v>2000000</v>
      </c>
      <c r="M69">
        <v>3252</v>
      </c>
      <c r="N69" t="s">
        <v>173</v>
      </c>
      <c r="O69">
        <v>6609</v>
      </c>
      <c r="P69" t="s">
        <v>68</v>
      </c>
      <c r="Q69" t="s">
        <v>222</v>
      </c>
      <c r="R69" s="2">
        <v>43469</v>
      </c>
      <c r="S69" t="s">
        <v>223</v>
      </c>
      <c r="T69">
        <v>6</v>
      </c>
      <c r="U69" s="1">
        <v>6000000</v>
      </c>
      <c r="V69" t="s">
        <v>173</v>
      </c>
      <c r="W69" t="s">
        <v>36</v>
      </c>
      <c r="X69" t="s">
        <v>224</v>
      </c>
      <c r="Y69" t="s">
        <v>54</v>
      </c>
      <c r="Z69" t="s">
        <v>31</v>
      </c>
      <c r="AA69">
        <v>1</v>
      </c>
      <c r="AB69" t="s">
        <v>39</v>
      </c>
      <c r="AC69">
        <v>4.7</v>
      </c>
      <c r="AD69">
        <f t="shared" si="0"/>
        <v>1.2999999999999998</v>
      </c>
    </row>
    <row r="70" spans="1:30" x14ac:dyDescent="0.25">
      <c r="A70" t="s">
        <v>29</v>
      </c>
      <c r="B70" s="1">
        <v>307800000</v>
      </c>
      <c r="C70" t="s">
        <v>30</v>
      </c>
      <c r="D70" t="s">
        <v>31</v>
      </c>
      <c r="E70">
        <v>3252</v>
      </c>
      <c r="F70" s="1">
        <v>8548950000</v>
      </c>
      <c r="G70" s="1">
        <v>2628828</v>
      </c>
      <c r="H70" s="1">
        <v>2000000</v>
      </c>
      <c r="I70">
        <v>3252</v>
      </c>
      <c r="J70" s="1">
        <v>8548950000</v>
      </c>
      <c r="K70" s="1">
        <v>2628828</v>
      </c>
      <c r="L70" s="1">
        <v>2000000</v>
      </c>
      <c r="M70">
        <v>3252</v>
      </c>
      <c r="N70" t="s">
        <v>32</v>
      </c>
      <c r="O70">
        <v>1595</v>
      </c>
      <c r="P70" t="s">
        <v>68</v>
      </c>
      <c r="Q70" t="s">
        <v>225</v>
      </c>
      <c r="R70" s="2">
        <v>43564</v>
      </c>
      <c r="S70" t="s">
        <v>226</v>
      </c>
      <c r="T70">
        <v>6</v>
      </c>
      <c r="U70" s="1">
        <v>6000000</v>
      </c>
      <c r="V70" t="s">
        <v>32</v>
      </c>
      <c r="W70" t="s">
        <v>36</v>
      </c>
      <c r="X70" t="s">
        <v>227</v>
      </c>
      <c r="Y70" t="s">
        <v>167</v>
      </c>
      <c r="Z70" t="s">
        <v>31</v>
      </c>
      <c r="AA70">
        <v>1</v>
      </c>
      <c r="AB70" t="s">
        <v>48</v>
      </c>
      <c r="AC70">
        <v>3.9</v>
      </c>
      <c r="AD70">
        <f t="shared" si="0"/>
        <v>2.1</v>
      </c>
    </row>
    <row r="71" spans="1:30" x14ac:dyDescent="0.25">
      <c r="A71" t="s">
        <v>29</v>
      </c>
      <c r="B71" s="1">
        <v>307800000</v>
      </c>
      <c r="C71" t="s">
        <v>30</v>
      </c>
      <c r="D71" t="s">
        <v>31</v>
      </c>
      <c r="E71">
        <v>3252</v>
      </c>
      <c r="F71" s="1">
        <v>8548950000</v>
      </c>
      <c r="G71" s="1">
        <v>2628828</v>
      </c>
      <c r="H71" s="1">
        <v>2000000</v>
      </c>
      <c r="I71">
        <v>3252</v>
      </c>
      <c r="J71" s="1">
        <v>8548950000</v>
      </c>
      <c r="K71" s="1">
        <v>2628828</v>
      </c>
      <c r="L71" s="1">
        <v>2000000</v>
      </c>
      <c r="M71">
        <v>3252</v>
      </c>
      <c r="N71" t="s">
        <v>32</v>
      </c>
      <c r="O71">
        <v>1592</v>
      </c>
      <c r="P71" t="s">
        <v>49</v>
      </c>
      <c r="Q71" t="s">
        <v>228</v>
      </c>
      <c r="R71" s="2">
        <v>43564</v>
      </c>
      <c r="S71" t="s">
        <v>229</v>
      </c>
      <c r="T71">
        <v>1.5</v>
      </c>
      <c r="U71" s="1">
        <v>1500000</v>
      </c>
      <c r="V71" t="s">
        <v>32</v>
      </c>
      <c r="W71" t="s">
        <v>36</v>
      </c>
      <c r="X71" t="s">
        <v>230</v>
      </c>
      <c r="Y71" t="s">
        <v>64</v>
      </c>
      <c r="Z71" t="s">
        <v>31</v>
      </c>
      <c r="AA71">
        <v>3</v>
      </c>
      <c r="AB71" t="s">
        <v>39</v>
      </c>
      <c r="AC71">
        <v>1.6</v>
      </c>
      <c r="AD71">
        <f t="shared" ref="AD71:AD134" si="1">ABS(T71-AC71)</f>
        <v>0.10000000000000009</v>
      </c>
    </row>
    <row r="72" spans="1:30" x14ac:dyDescent="0.25">
      <c r="A72" t="s">
        <v>29</v>
      </c>
      <c r="B72" s="1">
        <v>307800000</v>
      </c>
      <c r="C72" t="s">
        <v>30</v>
      </c>
      <c r="D72" t="s">
        <v>31</v>
      </c>
      <c r="E72">
        <v>3252</v>
      </c>
      <c r="F72" s="1">
        <v>8548950000</v>
      </c>
      <c r="G72" s="1">
        <v>2628828</v>
      </c>
      <c r="H72" s="1">
        <v>2000000</v>
      </c>
      <c r="I72">
        <v>3252</v>
      </c>
      <c r="J72" s="1">
        <v>8548950000</v>
      </c>
      <c r="K72" s="1">
        <v>2628828</v>
      </c>
      <c r="L72" s="1">
        <v>2000000</v>
      </c>
      <c r="M72">
        <v>3252</v>
      </c>
      <c r="N72" t="s">
        <v>173</v>
      </c>
      <c r="O72">
        <v>6612</v>
      </c>
      <c r="P72" t="s">
        <v>64</v>
      </c>
      <c r="Q72" t="s">
        <v>231</v>
      </c>
      <c r="R72" s="2">
        <v>43467</v>
      </c>
      <c r="S72" t="s">
        <v>232</v>
      </c>
      <c r="T72">
        <v>0.5</v>
      </c>
      <c r="U72" t="s">
        <v>52</v>
      </c>
      <c r="V72" t="s">
        <v>173</v>
      </c>
      <c r="W72" t="s">
        <v>36</v>
      </c>
      <c r="X72" t="s">
        <v>67</v>
      </c>
      <c r="Y72" t="s">
        <v>64</v>
      </c>
      <c r="Z72" t="s">
        <v>31</v>
      </c>
      <c r="AA72">
        <v>1</v>
      </c>
      <c r="AB72" t="s">
        <v>39</v>
      </c>
      <c r="AC72">
        <v>0.6</v>
      </c>
      <c r="AD72">
        <f t="shared" si="1"/>
        <v>9.9999999999999978E-2</v>
      </c>
    </row>
    <row r="73" spans="1:30" x14ac:dyDescent="0.25">
      <c r="A73" t="s">
        <v>29</v>
      </c>
      <c r="B73" s="1">
        <v>307800000</v>
      </c>
      <c r="C73" t="s">
        <v>30</v>
      </c>
      <c r="D73" t="s">
        <v>31</v>
      </c>
      <c r="E73">
        <v>3252</v>
      </c>
      <c r="F73" s="1">
        <v>8548950000</v>
      </c>
      <c r="G73" s="1">
        <v>2628828</v>
      </c>
      <c r="H73" s="1">
        <v>2000000</v>
      </c>
      <c r="I73">
        <v>3252</v>
      </c>
      <c r="J73" s="1">
        <v>8548950000</v>
      </c>
      <c r="K73" s="1">
        <v>2628828</v>
      </c>
      <c r="L73" s="1">
        <v>2000000</v>
      </c>
      <c r="M73">
        <v>3252</v>
      </c>
      <c r="N73" t="s">
        <v>32</v>
      </c>
      <c r="O73">
        <v>3072</v>
      </c>
      <c r="P73" t="s">
        <v>145</v>
      </c>
      <c r="Q73" t="s">
        <v>233</v>
      </c>
      <c r="R73" s="2">
        <v>43906</v>
      </c>
      <c r="S73" t="s">
        <v>234</v>
      </c>
      <c r="T73">
        <v>0.5</v>
      </c>
      <c r="U73" t="s">
        <v>52</v>
      </c>
      <c r="V73" t="s">
        <v>200</v>
      </c>
      <c r="W73" t="s">
        <v>77</v>
      </c>
      <c r="X73" t="s">
        <v>113</v>
      </c>
      <c r="Y73" t="s">
        <v>235</v>
      </c>
      <c r="Z73" t="s">
        <v>31</v>
      </c>
      <c r="AA73">
        <v>1</v>
      </c>
      <c r="AB73" t="s">
        <v>39</v>
      </c>
      <c r="AC73">
        <v>0.6</v>
      </c>
      <c r="AD73">
        <f t="shared" si="1"/>
        <v>9.9999999999999978E-2</v>
      </c>
    </row>
    <row r="74" spans="1:30" x14ac:dyDescent="0.25">
      <c r="A74" t="s">
        <v>29</v>
      </c>
      <c r="B74" s="1">
        <v>307800000</v>
      </c>
      <c r="C74" t="s">
        <v>30</v>
      </c>
      <c r="D74" t="s">
        <v>31</v>
      </c>
      <c r="E74">
        <v>3252</v>
      </c>
      <c r="F74" s="1">
        <v>8548950000</v>
      </c>
      <c r="G74" s="1">
        <v>2628828</v>
      </c>
      <c r="H74" s="1">
        <v>2000000</v>
      </c>
      <c r="I74">
        <v>3252</v>
      </c>
      <c r="J74" s="1">
        <v>8548950000</v>
      </c>
      <c r="K74" s="1">
        <v>2628828</v>
      </c>
      <c r="L74" s="1">
        <v>2000000</v>
      </c>
      <c r="M74">
        <v>3252</v>
      </c>
      <c r="N74" t="s">
        <v>32</v>
      </c>
      <c r="O74">
        <v>1591</v>
      </c>
      <c r="P74" t="s">
        <v>64</v>
      </c>
      <c r="Q74" t="s">
        <v>236</v>
      </c>
      <c r="R74" s="2">
        <v>43565</v>
      </c>
      <c r="S74" t="s">
        <v>237</v>
      </c>
      <c r="T74">
        <v>4</v>
      </c>
      <c r="U74" s="1">
        <v>4000000</v>
      </c>
      <c r="V74" t="s">
        <v>32</v>
      </c>
      <c r="W74" t="s">
        <v>36</v>
      </c>
      <c r="X74" t="s">
        <v>238</v>
      </c>
      <c r="Y74" t="s">
        <v>239</v>
      </c>
      <c r="Z74" t="s">
        <v>31</v>
      </c>
      <c r="AA74">
        <v>11</v>
      </c>
      <c r="AB74" t="s">
        <v>39</v>
      </c>
      <c r="AC74">
        <v>3.32</v>
      </c>
      <c r="AD74">
        <f t="shared" si="1"/>
        <v>0.68000000000000016</v>
      </c>
    </row>
    <row r="75" spans="1:30" x14ac:dyDescent="0.25">
      <c r="A75" t="s">
        <v>29</v>
      </c>
      <c r="B75" s="1">
        <v>307800000</v>
      </c>
      <c r="C75" t="s">
        <v>30</v>
      </c>
      <c r="D75" t="s">
        <v>31</v>
      </c>
      <c r="E75">
        <v>3252</v>
      </c>
      <c r="F75" s="1">
        <v>8548950000</v>
      </c>
      <c r="G75" s="1">
        <v>2628828</v>
      </c>
      <c r="H75" s="1">
        <v>2000000</v>
      </c>
      <c r="I75">
        <v>3252</v>
      </c>
      <c r="J75" s="1">
        <v>8548950000</v>
      </c>
      <c r="K75" s="1">
        <v>2628828</v>
      </c>
      <c r="L75" s="1">
        <v>2000000</v>
      </c>
      <c r="M75">
        <v>3252</v>
      </c>
      <c r="N75" t="s">
        <v>32</v>
      </c>
      <c r="O75">
        <v>3064</v>
      </c>
      <c r="P75" t="s">
        <v>42</v>
      </c>
      <c r="Q75" t="s">
        <v>240</v>
      </c>
      <c r="R75" s="2">
        <v>43908</v>
      </c>
      <c r="S75" t="s">
        <v>241</v>
      </c>
      <c r="T75">
        <v>3.5</v>
      </c>
      <c r="U75" s="1">
        <v>3500000</v>
      </c>
      <c r="V75" t="s">
        <v>242</v>
      </c>
      <c r="W75" t="s">
        <v>77</v>
      </c>
      <c r="X75" t="s">
        <v>243</v>
      </c>
      <c r="Y75" t="s">
        <v>42</v>
      </c>
      <c r="Z75" t="s">
        <v>31</v>
      </c>
      <c r="AA75">
        <v>5</v>
      </c>
      <c r="AB75" t="s">
        <v>39</v>
      </c>
      <c r="AC75">
        <v>3.6</v>
      </c>
      <c r="AD75">
        <f t="shared" si="1"/>
        <v>0.10000000000000009</v>
      </c>
    </row>
    <row r="76" spans="1:30" x14ac:dyDescent="0.25">
      <c r="A76" t="s">
        <v>29</v>
      </c>
      <c r="B76" s="1">
        <v>307800000</v>
      </c>
      <c r="C76" t="s">
        <v>30</v>
      </c>
      <c r="D76" t="s">
        <v>31</v>
      </c>
      <c r="E76">
        <v>3252</v>
      </c>
      <c r="F76" s="1">
        <v>8548950000</v>
      </c>
      <c r="G76" s="1">
        <v>2628828</v>
      </c>
      <c r="H76" s="1">
        <v>2000000</v>
      </c>
      <c r="I76">
        <v>3252</v>
      </c>
      <c r="J76" s="1">
        <v>8548950000</v>
      </c>
      <c r="K76" s="1">
        <v>2628828</v>
      </c>
      <c r="L76" s="1">
        <v>2000000</v>
      </c>
      <c r="M76">
        <v>3252</v>
      </c>
      <c r="N76" t="s">
        <v>55</v>
      </c>
      <c r="O76">
        <v>5094</v>
      </c>
      <c r="P76" t="s">
        <v>149</v>
      </c>
      <c r="Q76" t="s">
        <v>244</v>
      </c>
      <c r="R76" s="2">
        <v>43671</v>
      </c>
      <c r="S76" t="s">
        <v>245</v>
      </c>
      <c r="T76">
        <v>3</v>
      </c>
      <c r="U76" s="1">
        <v>3000000</v>
      </c>
      <c r="V76" t="s">
        <v>59</v>
      </c>
      <c r="W76" t="s">
        <v>36</v>
      </c>
      <c r="X76" t="s">
        <v>246</v>
      </c>
      <c r="Y76" t="s">
        <v>38</v>
      </c>
      <c r="Z76" t="s">
        <v>31</v>
      </c>
      <c r="AA76">
        <v>5</v>
      </c>
      <c r="AB76" t="s">
        <v>48</v>
      </c>
      <c r="AC76">
        <v>1.31</v>
      </c>
      <c r="AD76">
        <f t="shared" si="1"/>
        <v>1.69</v>
      </c>
    </row>
    <row r="77" spans="1:30" x14ac:dyDescent="0.25">
      <c r="A77" t="s">
        <v>29</v>
      </c>
      <c r="B77" s="1">
        <v>307800000</v>
      </c>
      <c r="C77" t="s">
        <v>30</v>
      </c>
      <c r="D77" t="s">
        <v>31</v>
      </c>
      <c r="E77">
        <v>3252</v>
      </c>
      <c r="F77" s="1">
        <v>8548950000</v>
      </c>
      <c r="G77" s="1">
        <v>2628828</v>
      </c>
      <c r="H77" s="1">
        <v>2000000</v>
      </c>
      <c r="I77">
        <v>3252</v>
      </c>
      <c r="J77" s="1">
        <v>8548950000</v>
      </c>
      <c r="K77" s="1">
        <v>2628828</v>
      </c>
      <c r="L77" s="1">
        <v>2000000</v>
      </c>
      <c r="M77">
        <v>3252</v>
      </c>
      <c r="N77" t="s">
        <v>32</v>
      </c>
      <c r="O77">
        <v>2742</v>
      </c>
      <c r="P77" t="s">
        <v>42</v>
      </c>
      <c r="Q77" t="s">
        <v>247</v>
      </c>
      <c r="R77" s="2">
        <v>43781</v>
      </c>
      <c r="S77" t="s">
        <v>248</v>
      </c>
      <c r="T77">
        <v>1</v>
      </c>
      <c r="U77" s="1">
        <v>1000000</v>
      </c>
      <c r="V77" t="s">
        <v>32</v>
      </c>
      <c r="W77" t="s">
        <v>36</v>
      </c>
      <c r="X77" t="s">
        <v>249</v>
      </c>
      <c r="Y77" t="s">
        <v>167</v>
      </c>
      <c r="Z77" t="s">
        <v>31</v>
      </c>
      <c r="AA77">
        <v>2</v>
      </c>
      <c r="AB77" t="s">
        <v>48</v>
      </c>
      <c r="AC77">
        <v>2.95</v>
      </c>
      <c r="AD77">
        <f t="shared" si="1"/>
        <v>1.9500000000000002</v>
      </c>
    </row>
    <row r="78" spans="1:30" x14ac:dyDescent="0.25">
      <c r="A78" t="s">
        <v>29</v>
      </c>
      <c r="B78" s="1">
        <v>307800000</v>
      </c>
      <c r="C78" t="s">
        <v>30</v>
      </c>
      <c r="D78" t="s">
        <v>31</v>
      </c>
      <c r="E78">
        <v>3252</v>
      </c>
      <c r="F78" s="1">
        <v>8548950000</v>
      </c>
      <c r="G78" s="1">
        <v>2628828</v>
      </c>
      <c r="H78" s="1">
        <v>2000000</v>
      </c>
      <c r="I78">
        <v>3252</v>
      </c>
      <c r="J78" s="1">
        <v>8548950000</v>
      </c>
      <c r="K78" s="1">
        <v>2628828</v>
      </c>
      <c r="L78" s="1">
        <v>2000000</v>
      </c>
      <c r="M78">
        <v>3252</v>
      </c>
      <c r="N78" t="s">
        <v>32</v>
      </c>
      <c r="O78">
        <v>1584</v>
      </c>
      <c r="P78" t="s">
        <v>64</v>
      </c>
      <c r="Q78" t="s">
        <v>250</v>
      </c>
      <c r="R78" s="2">
        <v>43565</v>
      </c>
      <c r="S78" t="s">
        <v>251</v>
      </c>
      <c r="T78">
        <v>2</v>
      </c>
      <c r="U78" s="1">
        <v>2000000</v>
      </c>
      <c r="V78" t="s">
        <v>32</v>
      </c>
      <c r="W78" t="s">
        <v>36</v>
      </c>
      <c r="X78" t="s">
        <v>252</v>
      </c>
      <c r="Y78" t="s">
        <v>54</v>
      </c>
      <c r="Z78" t="s">
        <v>31</v>
      </c>
      <c r="AA78">
        <v>1</v>
      </c>
      <c r="AB78" t="s">
        <v>48</v>
      </c>
      <c r="AC78">
        <v>1.9</v>
      </c>
      <c r="AD78">
        <f t="shared" si="1"/>
        <v>0.10000000000000009</v>
      </c>
    </row>
    <row r="79" spans="1:30" x14ac:dyDescent="0.25">
      <c r="A79" t="s">
        <v>29</v>
      </c>
      <c r="B79" s="1">
        <v>307800000</v>
      </c>
      <c r="C79" t="s">
        <v>30</v>
      </c>
      <c r="D79" t="s">
        <v>31</v>
      </c>
      <c r="E79">
        <v>3252</v>
      </c>
      <c r="F79" s="1">
        <v>8548950000</v>
      </c>
      <c r="G79" s="1">
        <v>2628828</v>
      </c>
      <c r="H79" s="1">
        <v>2000000</v>
      </c>
      <c r="I79">
        <v>3252</v>
      </c>
      <c r="J79" s="1">
        <v>8548950000</v>
      </c>
      <c r="K79" s="1">
        <v>2628828</v>
      </c>
      <c r="L79" s="1">
        <v>2000000</v>
      </c>
      <c r="M79">
        <v>3252</v>
      </c>
      <c r="N79" t="s">
        <v>32</v>
      </c>
      <c r="O79">
        <v>1582</v>
      </c>
      <c r="P79" t="s">
        <v>172</v>
      </c>
      <c r="Q79" t="s">
        <v>253</v>
      </c>
      <c r="R79" s="2">
        <v>43565</v>
      </c>
      <c r="S79" t="s">
        <v>254</v>
      </c>
      <c r="T79">
        <v>2</v>
      </c>
      <c r="U79" s="1">
        <v>2000000</v>
      </c>
      <c r="V79" t="s">
        <v>71</v>
      </c>
      <c r="W79" t="s">
        <v>36</v>
      </c>
      <c r="X79" t="s">
        <v>60</v>
      </c>
      <c r="Y79" t="s">
        <v>134</v>
      </c>
      <c r="Z79" t="s">
        <v>31</v>
      </c>
      <c r="AA79">
        <v>1</v>
      </c>
      <c r="AB79" t="s">
        <v>48</v>
      </c>
      <c r="AC79">
        <v>0.68</v>
      </c>
      <c r="AD79">
        <f t="shared" si="1"/>
        <v>1.3199999999999998</v>
      </c>
    </row>
    <row r="80" spans="1:30" x14ac:dyDescent="0.25">
      <c r="A80" t="s">
        <v>29</v>
      </c>
      <c r="B80" s="1">
        <v>307800000</v>
      </c>
      <c r="C80" t="s">
        <v>30</v>
      </c>
      <c r="D80" t="s">
        <v>31</v>
      </c>
      <c r="E80">
        <v>3252</v>
      </c>
      <c r="F80" s="1">
        <v>8548950000</v>
      </c>
      <c r="G80" s="1">
        <v>2628828</v>
      </c>
      <c r="H80" s="1">
        <v>2000000</v>
      </c>
      <c r="I80">
        <v>3252</v>
      </c>
      <c r="J80" s="1">
        <v>8548950000</v>
      </c>
      <c r="K80" s="1">
        <v>2628828</v>
      </c>
      <c r="L80" s="1">
        <v>2000000</v>
      </c>
      <c r="M80">
        <v>3252</v>
      </c>
      <c r="N80" t="s">
        <v>32</v>
      </c>
      <c r="O80">
        <v>1571</v>
      </c>
      <c r="P80" t="s">
        <v>68</v>
      </c>
      <c r="Q80" t="s">
        <v>185</v>
      </c>
      <c r="R80" s="2">
        <v>43565</v>
      </c>
      <c r="S80" t="s">
        <v>186</v>
      </c>
      <c r="T80">
        <v>1</v>
      </c>
      <c r="U80" s="1">
        <v>1000000</v>
      </c>
      <c r="V80" t="s">
        <v>187</v>
      </c>
      <c r="W80" t="s">
        <v>36</v>
      </c>
      <c r="X80" t="s">
        <v>255</v>
      </c>
      <c r="Y80" t="s">
        <v>68</v>
      </c>
      <c r="Z80" t="s">
        <v>31</v>
      </c>
      <c r="AA80">
        <v>1</v>
      </c>
      <c r="AB80" t="s">
        <v>48</v>
      </c>
      <c r="AC80">
        <v>4.6500000000000004</v>
      </c>
      <c r="AD80">
        <f t="shared" si="1"/>
        <v>3.6500000000000004</v>
      </c>
    </row>
    <row r="81" spans="1:30" x14ac:dyDescent="0.25">
      <c r="A81" t="s">
        <v>29</v>
      </c>
      <c r="B81" s="1">
        <v>307800000</v>
      </c>
      <c r="C81" t="s">
        <v>30</v>
      </c>
      <c r="D81" t="s">
        <v>31</v>
      </c>
      <c r="E81">
        <v>3252</v>
      </c>
      <c r="F81" s="1">
        <v>8548950000</v>
      </c>
      <c r="G81" s="1">
        <v>2628828</v>
      </c>
      <c r="H81" s="1">
        <v>2000000</v>
      </c>
      <c r="I81">
        <v>3252</v>
      </c>
      <c r="J81" s="1">
        <v>8548950000</v>
      </c>
      <c r="K81" s="1">
        <v>2628828</v>
      </c>
      <c r="L81" s="1">
        <v>2000000</v>
      </c>
      <c r="M81">
        <v>3252</v>
      </c>
      <c r="N81" t="s">
        <v>73</v>
      </c>
      <c r="O81">
        <v>3852</v>
      </c>
      <c r="P81" t="s">
        <v>40</v>
      </c>
      <c r="Q81" t="s">
        <v>256</v>
      </c>
      <c r="R81" s="2">
        <v>43880</v>
      </c>
      <c r="S81" t="s">
        <v>257</v>
      </c>
      <c r="T81">
        <v>1</v>
      </c>
      <c r="U81" s="1">
        <v>1000000</v>
      </c>
      <c r="V81" t="s">
        <v>258</v>
      </c>
      <c r="W81" t="s">
        <v>77</v>
      </c>
      <c r="X81" t="s">
        <v>259</v>
      </c>
      <c r="Y81" t="s">
        <v>33</v>
      </c>
      <c r="Z81" t="s">
        <v>31</v>
      </c>
      <c r="AA81">
        <v>14</v>
      </c>
      <c r="AB81" t="s">
        <v>39</v>
      </c>
      <c r="AC81">
        <v>1.1000000000000001</v>
      </c>
      <c r="AD81">
        <f t="shared" si="1"/>
        <v>0.10000000000000009</v>
      </c>
    </row>
    <row r="82" spans="1:30" x14ac:dyDescent="0.25">
      <c r="A82" t="s">
        <v>29</v>
      </c>
      <c r="B82" s="1">
        <v>307800000</v>
      </c>
      <c r="C82" t="s">
        <v>30</v>
      </c>
      <c r="D82" t="s">
        <v>31</v>
      </c>
      <c r="E82">
        <v>3252</v>
      </c>
      <c r="F82" s="1">
        <v>8548950000</v>
      </c>
      <c r="G82" s="1">
        <v>2628828</v>
      </c>
      <c r="H82" s="1">
        <v>2000000</v>
      </c>
      <c r="I82">
        <v>3252</v>
      </c>
      <c r="J82" s="1">
        <v>8548950000</v>
      </c>
      <c r="K82" s="1">
        <v>2628828</v>
      </c>
      <c r="L82" s="1">
        <v>2000000</v>
      </c>
      <c r="M82">
        <v>3252</v>
      </c>
      <c r="N82" t="s">
        <v>32</v>
      </c>
      <c r="O82">
        <v>2450</v>
      </c>
      <c r="P82" t="s">
        <v>172</v>
      </c>
      <c r="Q82" t="s">
        <v>260</v>
      </c>
      <c r="R82" s="2">
        <v>43766</v>
      </c>
      <c r="S82" t="s">
        <v>261</v>
      </c>
      <c r="T82">
        <v>2</v>
      </c>
      <c r="U82" s="1">
        <v>2000000</v>
      </c>
      <c r="V82" t="s">
        <v>71</v>
      </c>
      <c r="W82" t="s">
        <v>36</v>
      </c>
      <c r="X82" t="s">
        <v>60</v>
      </c>
      <c r="Y82" t="s">
        <v>54</v>
      </c>
      <c r="Z82" t="s">
        <v>31</v>
      </c>
      <c r="AA82">
        <v>1</v>
      </c>
      <c r="AB82" t="s">
        <v>39</v>
      </c>
      <c r="AC82">
        <v>1.9</v>
      </c>
      <c r="AD82">
        <f t="shared" si="1"/>
        <v>0.10000000000000009</v>
      </c>
    </row>
    <row r="83" spans="1:30" x14ac:dyDescent="0.25">
      <c r="A83" t="s">
        <v>29</v>
      </c>
      <c r="B83" s="1">
        <v>307800000</v>
      </c>
      <c r="C83" t="s">
        <v>30</v>
      </c>
      <c r="D83" t="s">
        <v>31</v>
      </c>
      <c r="E83">
        <v>3252</v>
      </c>
      <c r="F83" s="1">
        <v>8548950000</v>
      </c>
      <c r="G83" s="1">
        <v>2628828</v>
      </c>
      <c r="H83" s="1">
        <v>2000000</v>
      </c>
      <c r="I83">
        <v>3252</v>
      </c>
      <c r="J83" s="1">
        <v>8548950000</v>
      </c>
      <c r="K83" s="1">
        <v>2628828</v>
      </c>
      <c r="L83" s="1">
        <v>2000000</v>
      </c>
      <c r="M83">
        <v>3252</v>
      </c>
      <c r="N83" t="s">
        <v>32</v>
      </c>
      <c r="O83">
        <v>3062</v>
      </c>
      <c r="P83" t="s">
        <v>42</v>
      </c>
      <c r="Q83" t="s">
        <v>262</v>
      </c>
      <c r="R83" s="2">
        <v>43909</v>
      </c>
      <c r="S83" t="s">
        <v>263</v>
      </c>
      <c r="T83">
        <v>4.5</v>
      </c>
      <c r="U83" s="1">
        <v>4500000</v>
      </c>
      <c r="V83" t="s">
        <v>242</v>
      </c>
      <c r="W83" t="s">
        <v>77</v>
      </c>
      <c r="X83" t="s">
        <v>264</v>
      </c>
      <c r="Y83" t="s">
        <v>42</v>
      </c>
      <c r="Z83" s="1">
        <v>1000000</v>
      </c>
      <c r="AA83">
        <v>4</v>
      </c>
      <c r="AB83" t="s">
        <v>39</v>
      </c>
      <c r="AC83">
        <v>3.64</v>
      </c>
      <c r="AD83">
        <f t="shared" si="1"/>
        <v>0.85999999999999988</v>
      </c>
    </row>
    <row r="84" spans="1:30" x14ac:dyDescent="0.25">
      <c r="A84" t="s">
        <v>29</v>
      </c>
      <c r="B84" s="1">
        <v>307800000</v>
      </c>
      <c r="C84" t="s">
        <v>30</v>
      </c>
      <c r="D84" t="s">
        <v>31</v>
      </c>
      <c r="E84">
        <v>3252</v>
      </c>
      <c r="F84" s="1">
        <v>8548950000</v>
      </c>
      <c r="G84" s="1">
        <v>2628828</v>
      </c>
      <c r="H84" s="1">
        <v>2000000</v>
      </c>
      <c r="I84">
        <v>3252</v>
      </c>
      <c r="J84" s="1">
        <v>8548950000</v>
      </c>
      <c r="K84" s="1">
        <v>2628828</v>
      </c>
      <c r="L84" s="1">
        <v>2000000</v>
      </c>
      <c r="M84">
        <v>3252</v>
      </c>
      <c r="N84" t="s">
        <v>55</v>
      </c>
      <c r="O84">
        <v>5107</v>
      </c>
      <c r="P84" t="s">
        <v>42</v>
      </c>
      <c r="Q84" t="s">
        <v>265</v>
      </c>
      <c r="R84" s="2">
        <v>43671</v>
      </c>
      <c r="S84" t="s">
        <v>266</v>
      </c>
      <c r="T84">
        <v>1</v>
      </c>
      <c r="U84" s="1">
        <v>1000000</v>
      </c>
      <c r="V84" t="s">
        <v>59</v>
      </c>
      <c r="W84" t="s">
        <v>36</v>
      </c>
      <c r="X84" t="s">
        <v>267</v>
      </c>
      <c r="Y84" t="s">
        <v>42</v>
      </c>
      <c r="Z84" t="s">
        <v>31</v>
      </c>
      <c r="AA84">
        <v>10</v>
      </c>
      <c r="AB84" t="s">
        <v>48</v>
      </c>
      <c r="AC84">
        <v>4.21</v>
      </c>
      <c r="AD84">
        <f t="shared" si="1"/>
        <v>3.21</v>
      </c>
    </row>
    <row r="85" spans="1:30" x14ac:dyDescent="0.25">
      <c r="A85" t="s">
        <v>29</v>
      </c>
      <c r="B85" s="1">
        <v>307800000</v>
      </c>
      <c r="C85" t="s">
        <v>30</v>
      </c>
      <c r="D85" t="s">
        <v>31</v>
      </c>
      <c r="E85">
        <v>3252</v>
      </c>
      <c r="F85" s="1">
        <v>8548950000</v>
      </c>
      <c r="G85" s="1">
        <v>2628828</v>
      </c>
      <c r="H85" s="1">
        <v>2000000</v>
      </c>
      <c r="I85">
        <v>3252</v>
      </c>
      <c r="J85" s="1">
        <v>8548950000</v>
      </c>
      <c r="K85" s="1">
        <v>2628828</v>
      </c>
      <c r="L85" s="1">
        <v>2000000</v>
      </c>
      <c r="M85">
        <v>3252</v>
      </c>
      <c r="N85" t="s">
        <v>55</v>
      </c>
      <c r="O85">
        <v>5109</v>
      </c>
      <c r="P85" t="s">
        <v>42</v>
      </c>
      <c r="Q85" t="s">
        <v>265</v>
      </c>
      <c r="R85" s="2">
        <v>43670</v>
      </c>
      <c r="S85" t="s">
        <v>266</v>
      </c>
      <c r="T85">
        <v>5.5</v>
      </c>
      <c r="U85" s="1">
        <v>5500000</v>
      </c>
      <c r="V85" t="s">
        <v>59</v>
      </c>
      <c r="W85" t="s">
        <v>36</v>
      </c>
      <c r="X85" t="s">
        <v>268</v>
      </c>
      <c r="Y85" t="s">
        <v>42</v>
      </c>
      <c r="Z85" t="s">
        <v>31</v>
      </c>
      <c r="AA85">
        <v>13</v>
      </c>
      <c r="AB85" t="s">
        <v>39</v>
      </c>
      <c r="AC85">
        <v>4.41</v>
      </c>
      <c r="AD85">
        <f t="shared" si="1"/>
        <v>1.0899999999999999</v>
      </c>
    </row>
    <row r="86" spans="1:30" x14ac:dyDescent="0.25">
      <c r="A86" t="s">
        <v>29</v>
      </c>
      <c r="B86" s="1">
        <v>307800000</v>
      </c>
      <c r="C86" t="s">
        <v>30</v>
      </c>
      <c r="D86" t="s">
        <v>31</v>
      </c>
      <c r="E86">
        <v>3252</v>
      </c>
      <c r="F86" s="1">
        <v>8548950000</v>
      </c>
      <c r="G86" s="1">
        <v>2628828</v>
      </c>
      <c r="H86" s="1">
        <v>2000000</v>
      </c>
      <c r="I86">
        <v>3252</v>
      </c>
      <c r="J86" s="1">
        <v>8548950000</v>
      </c>
      <c r="K86" s="1">
        <v>2628828</v>
      </c>
      <c r="L86" s="1">
        <v>2000000</v>
      </c>
      <c r="M86">
        <v>3252</v>
      </c>
      <c r="N86" t="s">
        <v>73</v>
      </c>
      <c r="O86">
        <v>4049</v>
      </c>
      <c r="P86" t="s">
        <v>149</v>
      </c>
      <c r="Q86" t="s">
        <v>269</v>
      </c>
      <c r="R86" s="2">
        <v>43924</v>
      </c>
      <c r="S86" t="s">
        <v>270</v>
      </c>
      <c r="T86">
        <v>0.33</v>
      </c>
      <c r="U86" t="s">
        <v>271</v>
      </c>
      <c r="V86" t="s">
        <v>76</v>
      </c>
      <c r="W86" t="s">
        <v>77</v>
      </c>
      <c r="X86" t="s">
        <v>272</v>
      </c>
      <c r="Y86" t="s">
        <v>54</v>
      </c>
      <c r="Z86" t="s">
        <v>31</v>
      </c>
      <c r="AA86">
        <v>2</v>
      </c>
      <c r="AB86" t="s">
        <v>39</v>
      </c>
      <c r="AC86">
        <v>1.1100000000000001</v>
      </c>
      <c r="AD86">
        <f t="shared" si="1"/>
        <v>0.78</v>
      </c>
    </row>
    <row r="87" spans="1:30" x14ac:dyDescent="0.25">
      <c r="A87" t="s">
        <v>29</v>
      </c>
      <c r="B87" s="1">
        <v>307800000</v>
      </c>
      <c r="C87" t="s">
        <v>30</v>
      </c>
      <c r="D87" t="s">
        <v>31</v>
      </c>
      <c r="E87">
        <v>3252</v>
      </c>
      <c r="F87" s="1">
        <v>8548950000</v>
      </c>
      <c r="G87" s="1">
        <v>2628828</v>
      </c>
      <c r="H87" s="1">
        <v>2000000</v>
      </c>
      <c r="I87">
        <v>3252</v>
      </c>
      <c r="J87" s="1">
        <v>8548950000</v>
      </c>
      <c r="K87" s="1">
        <v>2628828</v>
      </c>
      <c r="L87" s="1">
        <v>2000000</v>
      </c>
      <c r="M87">
        <v>3252</v>
      </c>
      <c r="N87" t="s">
        <v>32</v>
      </c>
      <c r="O87">
        <v>3057</v>
      </c>
      <c r="P87" t="s">
        <v>42</v>
      </c>
      <c r="Q87" t="s">
        <v>262</v>
      </c>
      <c r="R87" s="2">
        <v>43910</v>
      </c>
      <c r="S87" t="s">
        <v>263</v>
      </c>
      <c r="T87">
        <v>1</v>
      </c>
      <c r="U87" s="1">
        <v>1000000</v>
      </c>
      <c r="V87" t="s">
        <v>242</v>
      </c>
      <c r="W87" t="s">
        <v>77</v>
      </c>
      <c r="X87" t="s">
        <v>264</v>
      </c>
      <c r="Y87" t="s">
        <v>42</v>
      </c>
      <c r="Z87" s="1">
        <v>1000000</v>
      </c>
      <c r="AA87">
        <v>4</v>
      </c>
      <c r="AB87" t="s">
        <v>39</v>
      </c>
      <c r="AC87">
        <v>3.64</v>
      </c>
      <c r="AD87">
        <f t="shared" si="1"/>
        <v>2.64</v>
      </c>
    </row>
    <row r="88" spans="1:30" x14ac:dyDescent="0.25">
      <c r="A88" t="s">
        <v>29</v>
      </c>
      <c r="B88" s="1">
        <v>307800000</v>
      </c>
      <c r="C88" t="s">
        <v>30</v>
      </c>
      <c r="D88" t="s">
        <v>31</v>
      </c>
      <c r="E88">
        <v>3252</v>
      </c>
      <c r="F88" s="1">
        <v>8548950000</v>
      </c>
      <c r="G88" s="1">
        <v>2628828</v>
      </c>
      <c r="H88" s="1">
        <v>2000000</v>
      </c>
      <c r="I88">
        <v>3252</v>
      </c>
      <c r="J88" s="1">
        <v>8548950000</v>
      </c>
      <c r="K88" s="1">
        <v>2628828</v>
      </c>
      <c r="L88" s="1">
        <v>2000000</v>
      </c>
      <c r="M88">
        <v>3252</v>
      </c>
      <c r="N88" t="s">
        <v>32</v>
      </c>
      <c r="O88">
        <v>3053</v>
      </c>
      <c r="P88" t="s">
        <v>42</v>
      </c>
      <c r="Q88" t="s">
        <v>273</v>
      </c>
      <c r="R88" s="2">
        <v>43913</v>
      </c>
      <c r="S88" t="s">
        <v>274</v>
      </c>
      <c r="T88">
        <v>1</v>
      </c>
      <c r="U88" s="1">
        <v>1000000</v>
      </c>
      <c r="V88" t="s">
        <v>275</v>
      </c>
      <c r="W88" t="s">
        <v>276</v>
      </c>
      <c r="X88" t="s">
        <v>277</v>
      </c>
      <c r="Y88" t="s">
        <v>42</v>
      </c>
      <c r="Z88" t="s">
        <v>31</v>
      </c>
      <c r="AA88">
        <v>1</v>
      </c>
      <c r="AB88" t="s">
        <v>48</v>
      </c>
      <c r="AC88">
        <v>2.9</v>
      </c>
      <c r="AD88">
        <f t="shared" si="1"/>
        <v>1.9</v>
      </c>
    </row>
    <row r="89" spans="1:30" x14ac:dyDescent="0.25">
      <c r="A89" t="s">
        <v>29</v>
      </c>
      <c r="B89" s="1">
        <v>307800000</v>
      </c>
      <c r="C89" t="s">
        <v>30</v>
      </c>
      <c r="D89" t="s">
        <v>31</v>
      </c>
      <c r="E89">
        <v>3252</v>
      </c>
      <c r="F89" s="1">
        <v>8548950000</v>
      </c>
      <c r="G89" s="1">
        <v>2628828</v>
      </c>
      <c r="H89" s="1">
        <v>2000000</v>
      </c>
      <c r="I89">
        <v>3252</v>
      </c>
      <c r="J89" s="1">
        <v>8548950000</v>
      </c>
      <c r="K89" s="1">
        <v>2628828</v>
      </c>
      <c r="L89" s="1">
        <v>2000000</v>
      </c>
      <c r="M89">
        <v>3252</v>
      </c>
      <c r="N89" t="s">
        <v>32</v>
      </c>
      <c r="O89">
        <v>3052</v>
      </c>
      <c r="P89" t="s">
        <v>42</v>
      </c>
      <c r="Q89" t="s">
        <v>262</v>
      </c>
      <c r="R89" s="2">
        <v>43913</v>
      </c>
      <c r="S89" t="s">
        <v>263</v>
      </c>
      <c r="T89">
        <v>1</v>
      </c>
      <c r="U89" s="1">
        <v>1000000</v>
      </c>
      <c r="V89" t="s">
        <v>242</v>
      </c>
      <c r="W89" t="s">
        <v>77</v>
      </c>
      <c r="X89" t="s">
        <v>264</v>
      </c>
      <c r="Y89" t="s">
        <v>42</v>
      </c>
      <c r="Z89" s="1">
        <v>1000000</v>
      </c>
      <c r="AA89">
        <v>4</v>
      </c>
      <c r="AB89" t="s">
        <v>39</v>
      </c>
      <c r="AC89">
        <v>3.64</v>
      </c>
      <c r="AD89">
        <f t="shared" si="1"/>
        <v>2.64</v>
      </c>
    </row>
    <row r="90" spans="1:30" x14ac:dyDescent="0.25">
      <c r="A90" t="s">
        <v>29</v>
      </c>
      <c r="B90" s="1">
        <v>307800000</v>
      </c>
      <c r="C90" t="s">
        <v>30</v>
      </c>
      <c r="D90" t="s">
        <v>31</v>
      </c>
      <c r="E90">
        <v>3252</v>
      </c>
      <c r="F90" s="1">
        <v>8548950000</v>
      </c>
      <c r="G90" s="1">
        <v>2628828</v>
      </c>
      <c r="H90" s="1">
        <v>2000000</v>
      </c>
      <c r="I90">
        <v>3252</v>
      </c>
      <c r="J90" s="1">
        <v>8548950000</v>
      </c>
      <c r="K90" s="1">
        <v>2628828</v>
      </c>
      <c r="L90" s="1">
        <v>2000000</v>
      </c>
      <c r="M90">
        <v>3252</v>
      </c>
      <c r="N90" t="s">
        <v>32</v>
      </c>
      <c r="O90">
        <v>3051</v>
      </c>
      <c r="P90" t="s">
        <v>42</v>
      </c>
      <c r="Q90" t="s">
        <v>278</v>
      </c>
      <c r="R90" s="2">
        <v>43914</v>
      </c>
      <c r="S90" t="s">
        <v>279</v>
      </c>
      <c r="T90">
        <v>1.5</v>
      </c>
      <c r="U90" s="1">
        <v>1500000</v>
      </c>
      <c r="V90" t="s">
        <v>85</v>
      </c>
      <c r="W90" t="s">
        <v>77</v>
      </c>
      <c r="X90" t="s">
        <v>280</v>
      </c>
      <c r="Y90" t="s">
        <v>167</v>
      </c>
      <c r="Z90" t="s">
        <v>31</v>
      </c>
      <c r="AA90">
        <v>6</v>
      </c>
      <c r="AB90" t="s">
        <v>39</v>
      </c>
      <c r="AC90">
        <v>1.6</v>
      </c>
      <c r="AD90">
        <f t="shared" si="1"/>
        <v>0.10000000000000009</v>
      </c>
    </row>
    <row r="91" spans="1:30" x14ac:dyDescent="0.25">
      <c r="A91" t="s">
        <v>29</v>
      </c>
      <c r="B91" s="1">
        <v>307800000</v>
      </c>
      <c r="C91" t="s">
        <v>30</v>
      </c>
      <c r="D91" t="s">
        <v>31</v>
      </c>
      <c r="E91">
        <v>3252</v>
      </c>
      <c r="F91" s="1">
        <v>8548950000</v>
      </c>
      <c r="G91" s="1">
        <v>2628828</v>
      </c>
      <c r="H91" s="1">
        <v>2000000</v>
      </c>
      <c r="I91">
        <v>3252</v>
      </c>
      <c r="J91" s="1">
        <v>8548950000</v>
      </c>
      <c r="K91" s="1">
        <v>2628828</v>
      </c>
      <c r="L91" s="1">
        <v>2000000</v>
      </c>
      <c r="M91">
        <v>3252</v>
      </c>
      <c r="N91" t="s">
        <v>32</v>
      </c>
      <c r="O91">
        <v>2737</v>
      </c>
      <c r="P91" t="s">
        <v>49</v>
      </c>
      <c r="Q91" t="s">
        <v>281</v>
      </c>
      <c r="R91" s="2">
        <v>43781</v>
      </c>
      <c r="S91" t="s">
        <v>282</v>
      </c>
      <c r="T91">
        <v>1</v>
      </c>
      <c r="U91" s="1">
        <v>1000000</v>
      </c>
      <c r="V91" t="s">
        <v>283</v>
      </c>
      <c r="W91" t="s">
        <v>36</v>
      </c>
      <c r="X91" t="s">
        <v>284</v>
      </c>
      <c r="Y91" t="s">
        <v>46</v>
      </c>
      <c r="Z91" t="s">
        <v>31</v>
      </c>
      <c r="AA91">
        <v>2</v>
      </c>
      <c r="AB91" t="s">
        <v>39</v>
      </c>
      <c r="AC91">
        <v>2.31</v>
      </c>
      <c r="AD91">
        <f t="shared" si="1"/>
        <v>1.31</v>
      </c>
    </row>
    <row r="92" spans="1:30" x14ac:dyDescent="0.25">
      <c r="A92" t="s">
        <v>29</v>
      </c>
      <c r="B92" s="1">
        <v>307800000</v>
      </c>
      <c r="C92" t="s">
        <v>30</v>
      </c>
      <c r="D92" t="s">
        <v>31</v>
      </c>
      <c r="E92">
        <v>3252</v>
      </c>
      <c r="F92" s="1">
        <v>8548950000</v>
      </c>
      <c r="G92" s="1">
        <v>2628828</v>
      </c>
      <c r="H92" s="1">
        <v>2000000</v>
      </c>
      <c r="I92">
        <v>3252</v>
      </c>
      <c r="J92" s="1">
        <v>8548950000</v>
      </c>
      <c r="K92" s="1">
        <v>2628828</v>
      </c>
      <c r="L92" s="1">
        <v>2000000</v>
      </c>
      <c r="M92">
        <v>3252</v>
      </c>
      <c r="N92" t="s">
        <v>32</v>
      </c>
      <c r="O92">
        <v>1548</v>
      </c>
      <c r="P92" t="s">
        <v>49</v>
      </c>
      <c r="Q92" t="s">
        <v>228</v>
      </c>
      <c r="R92" s="2">
        <v>43565</v>
      </c>
      <c r="S92" t="s">
        <v>229</v>
      </c>
      <c r="T92">
        <v>12</v>
      </c>
      <c r="U92" s="1">
        <v>12000000</v>
      </c>
      <c r="V92" t="s">
        <v>32</v>
      </c>
      <c r="W92" t="s">
        <v>36</v>
      </c>
      <c r="X92" t="s">
        <v>285</v>
      </c>
      <c r="Y92" t="s">
        <v>64</v>
      </c>
      <c r="Z92" t="s">
        <v>31</v>
      </c>
      <c r="AA92">
        <v>3</v>
      </c>
      <c r="AB92" t="s">
        <v>39</v>
      </c>
      <c r="AC92">
        <v>1.6</v>
      </c>
      <c r="AD92">
        <f t="shared" si="1"/>
        <v>10.4</v>
      </c>
    </row>
    <row r="93" spans="1:30" x14ac:dyDescent="0.25">
      <c r="A93" t="s">
        <v>29</v>
      </c>
      <c r="B93" s="1">
        <v>307800000</v>
      </c>
      <c r="C93" t="s">
        <v>30</v>
      </c>
      <c r="D93" t="s">
        <v>31</v>
      </c>
      <c r="E93">
        <v>3252</v>
      </c>
      <c r="F93" s="1">
        <v>8548950000</v>
      </c>
      <c r="G93" s="1">
        <v>2628828</v>
      </c>
      <c r="H93" s="1">
        <v>2000000</v>
      </c>
      <c r="I93">
        <v>3252</v>
      </c>
      <c r="J93" s="1">
        <v>8548950000</v>
      </c>
      <c r="K93" s="1">
        <v>2628828</v>
      </c>
      <c r="L93" s="1">
        <v>2000000</v>
      </c>
      <c r="M93">
        <v>3252</v>
      </c>
      <c r="N93" t="s">
        <v>32</v>
      </c>
      <c r="O93">
        <v>2447</v>
      </c>
      <c r="P93" t="s">
        <v>56</v>
      </c>
      <c r="Q93" t="s">
        <v>260</v>
      </c>
      <c r="R93" s="2">
        <v>43767</v>
      </c>
      <c r="S93" t="s">
        <v>261</v>
      </c>
      <c r="T93">
        <v>3</v>
      </c>
      <c r="U93" s="1">
        <v>3000000</v>
      </c>
      <c r="V93" t="s">
        <v>71</v>
      </c>
      <c r="W93" t="s">
        <v>36</v>
      </c>
      <c r="X93" t="s">
        <v>60</v>
      </c>
      <c r="Y93" t="s">
        <v>54</v>
      </c>
      <c r="Z93" t="s">
        <v>31</v>
      </c>
      <c r="AA93">
        <v>1</v>
      </c>
      <c r="AB93" t="s">
        <v>39</v>
      </c>
      <c r="AC93">
        <v>2.9</v>
      </c>
      <c r="AD93">
        <f t="shared" si="1"/>
        <v>0.10000000000000009</v>
      </c>
    </row>
    <row r="94" spans="1:30" x14ac:dyDescent="0.25">
      <c r="A94" t="s">
        <v>29</v>
      </c>
      <c r="B94" s="1">
        <v>307800000</v>
      </c>
      <c r="C94" t="s">
        <v>30</v>
      </c>
      <c r="D94" t="s">
        <v>31</v>
      </c>
      <c r="E94">
        <v>3252</v>
      </c>
      <c r="F94" s="1">
        <v>8548950000</v>
      </c>
      <c r="G94" s="1">
        <v>2628828</v>
      </c>
      <c r="H94" s="1">
        <v>2000000</v>
      </c>
      <c r="I94">
        <v>3252</v>
      </c>
      <c r="J94" s="1">
        <v>8548950000</v>
      </c>
      <c r="K94" s="1">
        <v>2628828</v>
      </c>
      <c r="L94" s="1">
        <v>2000000</v>
      </c>
      <c r="M94">
        <v>3252</v>
      </c>
      <c r="N94" t="s">
        <v>32</v>
      </c>
      <c r="O94">
        <v>2446</v>
      </c>
      <c r="P94" t="s">
        <v>172</v>
      </c>
      <c r="Q94" t="s">
        <v>286</v>
      </c>
      <c r="R94" s="2">
        <v>43767</v>
      </c>
      <c r="S94" t="s">
        <v>287</v>
      </c>
      <c r="T94">
        <v>1</v>
      </c>
      <c r="U94" s="1">
        <v>1000000</v>
      </c>
      <c r="V94" t="s">
        <v>32</v>
      </c>
      <c r="W94" t="s">
        <v>36</v>
      </c>
      <c r="X94" t="s">
        <v>60</v>
      </c>
      <c r="Y94" t="s">
        <v>235</v>
      </c>
      <c r="Z94" t="s">
        <v>31</v>
      </c>
      <c r="AA94">
        <v>1</v>
      </c>
      <c r="AB94" t="s">
        <v>48</v>
      </c>
      <c r="AC94">
        <v>0.91</v>
      </c>
      <c r="AD94">
        <f t="shared" si="1"/>
        <v>8.9999999999999969E-2</v>
      </c>
    </row>
    <row r="95" spans="1:30" x14ac:dyDescent="0.25">
      <c r="A95" t="s">
        <v>29</v>
      </c>
      <c r="B95" s="1">
        <v>307800000</v>
      </c>
      <c r="C95" t="s">
        <v>30</v>
      </c>
      <c r="D95" t="s">
        <v>31</v>
      </c>
      <c r="E95">
        <v>3252</v>
      </c>
      <c r="F95" s="1">
        <v>8548950000</v>
      </c>
      <c r="G95" s="1">
        <v>2628828</v>
      </c>
      <c r="H95" s="1">
        <v>2000000</v>
      </c>
      <c r="I95">
        <v>3252</v>
      </c>
      <c r="J95" s="1">
        <v>8548950000</v>
      </c>
      <c r="K95" s="1">
        <v>2628828</v>
      </c>
      <c r="L95" s="1">
        <v>2000000</v>
      </c>
      <c r="M95">
        <v>3252</v>
      </c>
      <c r="N95" t="s">
        <v>32</v>
      </c>
      <c r="O95">
        <v>3049</v>
      </c>
      <c r="P95" t="s">
        <v>42</v>
      </c>
      <c r="Q95" t="s">
        <v>273</v>
      </c>
      <c r="R95" s="2">
        <v>43914</v>
      </c>
      <c r="S95" t="s">
        <v>274</v>
      </c>
      <c r="T95">
        <v>2.5</v>
      </c>
      <c r="U95" s="1">
        <v>2500000</v>
      </c>
      <c r="V95" t="s">
        <v>275</v>
      </c>
      <c r="W95" t="s">
        <v>276</v>
      </c>
      <c r="X95" t="s">
        <v>288</v>
      </c>
      <c r="Y95" t="s">
        <v>42</v>
      </c>
      <c r="Z95" t="s">
        <v>31</v>
      </c>
      <c r="AA95">
        <v>2</v>
      </c>
      <c r="AB95" t="s">
        <v>39</v>
      </c>
      <c r="AC95">
        <v>2.96</v>
      </c>
      <c r="AD95">
        <f t="shared" si="1"/>
        <v>0.45999999999999996</v>
      </c>
    </row>
    <row r="96" spans="1:30" x14ac:dyDescent="0.25">
      <c r="A96" t="s">
        <v>29</v>
      </c>
      <c r="B96" s="1">
        <v>307800000</v>
      </c>
      <c r="C96" t="s">
        <v>30</v>
      </c>
      <c r="D96" t="s">
        <v>31</v>
      </c>
      <c r="E96">
        <v>3252</v>
      </c>
      <c r="F96" s="1">
        <v>8548950000</v>
      </c>
      <c r="G96" s="1">
        <v>2628828</v>
      </c>
      <c r="H96" s="1">
        <v>2000000</v>
      </c>
      <c r="I96">
        <v>3252</v>
      </c>
      <c r="J96" s="1">
        <v>8548950000</v>
      </c>
      <c r="K96" s="1">
        <v>2628828</v>
      </c>
      <c r="L96" s="1">
        <v>2000000</v>
      </c>
      <c r="M96">
        <v>3252</v>
      </c>
      <c r="N96" t="s">
        <v>32</v>
      </c>
      <c r="O96">
        <v>3047</v>
      </c>
      <c r="P96" t="s">
        <v>42</v>
      </c>
      <c r="Q96" t="s">
        <v>273</v>
      </c>
      <c r="R96" s="2">
        <v>43915</v>
      </c>
      <c r="S96" t="s">
        <v>274</v>
      </c>
      <c r="T96">
        <v>2</v>
      </c>
      <c r="U96" s="1">
        <v>2000000</v>
      </c>
      <c r="V96" t="s">
        <v>275</v>
      </c>
      <c r="W96" t="s">
        <v>276</v>
      </c>
      <c r="X96" t="s">
        <v>289</v>
      </c>
      <c r="Y96" t="s">
        <v>42</v>
      </c>
      <c r="Z96" t="s">
        <v>31</v>
      </c>
      <c r="AA96">
        <v>26</v>
      </c>
      <c r="AB96" t="s">
        <v>48</v>
      </c>
      <c r="AC96">
        <v>4.33</v>
      </c>
      <c r="AD96">
        <f t="shared" si="1"/>
        <v>2.33</v>
      </c>
    </row>
    <row r="97" spans="1:30" x14ac:dyDescent="0.25">
      <c r="A97" t="s">
        <v>29</v>
      </c>
      <c r="B97" s="1">
        <v>307800000</v>
      </c>
      <c r="C97" t="s">
        <v>30</v>
      </c>
      <c r="D97" t="s">
        <v>31</v>
      </c>
      <c r="E97">
        <v>3252</v>
      </c>
      <c r="F97" s="1">
        <v>8548950000</v>
      </c>
      <c r="G97" s="1">
        <v>2628828</v>
      </c>
      <c r="H97" s="1">
        <v>2000000</v>
      </c>
      <c r="I97">
        <v>3252</v>
      </c>
      <c r="J97" s="1">
        <v>8548950000</v>
      </c>
      <c r="K97" s="1">
        <v>2628828</v>
      </c>
      <c r="L97" s="1">
        <v>2000000</v>
      </c>
      <c r="M97">
        <v>3252</v>
      </c>
      <c r="N97" t="s">
        <v>32</v>
      </c>
      <c r="O97">
        <v>3045</v>
      </c>
      <c r="P97" t="s">
        <v>42</v>
      </c>
      <c r="Q97" t="s">
        <v>290</v>
      </c>
      <c r="R97" s="2">
        <v>43916</v>
      </c>
      <c r="S97" t="s">
        <v>291</v>
      </c>
      <c r="T97">
        <v>2</v>
      </c>
      <c r="U97" s="1">
        <v>2000000</v>
      </c>
      <c r="V97" t="s">
        <v>242</v>
      </c>
      <c r="W97" t="s">
        <v>77</v>
      </c>
      <c r="X97" t="s">
        <v>264</v>
      </c>
      <c r="Y97" t="s">
        <v>54</v>
      </c>
      <c r="Z97" t="s">
        <v>31</v>
      </c>
      <c r="AA97">
        <v>4</v>
      </c>
      <c r="AB97" t="s">
        <v>39</v>
      </c>
      <c r="AC97">
        <v>2.1</v>
      </c>
      <c r="AD97">
        <f t="shared" si="1"/>
        <v>0.10000000000000009</v>
      </c>
    </row>
    <row r="98" spans="1:30" x14ac:dyDescent="0.25">
      <c r="A98" t="s">
        <v>29</v>
      </c>
      <c r="B98" s="1">
        <v>307800000</v>
      </c>
      <c r="C98" t="s">
        <v>30</v>
      </c>
      <c r="D98" t="s">
        <v>31</v>
      </c>
      <c r="E98">
        <v>3252</v>
      </c>
      <c r="F98" s="1">
        <v>8548950000</v>
      </c>
      <c r="G98" s="1">
        <v>2628828</v>
      </c>
      <c r="H98" s="1">
        <v>2000000</v>
      </c>
      <c r="I98">
        <v>3252</v>
      </c>
      <c r="J98" s="1">
        <v>8548950000</v>
      </c>
      <c r="K98" s="1">
        <v>2628828</v>
      </c>
      <c r="L98" s="1">
        <v>2000000</v>
      </c>
      <c r="M98">
        <v>3252</v>
      </c>
      <c r="N98" t="s">
        <v>32</v>
      </c>
      <c r="O98">
        <v>3044</v>
      </c>
      <c r="P98" t="s">
        <v>42</v>
      </c>
      <c r="Q98" t="s">
        <v>290</v>
      </c>
      <c r="R98" s="2">
        <v>43917</v>
      </c>
      <c r="S98" t="s">
        <v>291</v>
      </c>
      <c r="T98">
        <v>1</v>
      </c>
      <c r="U98" s="1">
        <v>1000000</v>
      </c>
      <c r="V98" t="s">
        <v>242</v>
      </c>
      <c r="W98" t="s">
        <v>77</v>
      </c>
      <c r="X98" t="s">
        <v>183</v>
      </c>
      <c r="Y98" t="s">
        <v>54</v>
      </c>
      <c r="Z98" t="s">
        <v>31</v>
      </c>
      <c r="AA98">
        <v>5</v>
      </c>
      <c r="AB98" t="s">
        <v>39</v>
      </c>
      <c r="AC98">
        <v>2.16</v>
      </c>
      <c r="AD98">
        <f t="shared" si="1"/>
        <v>1.1600000000000001</v>
      </c>
    </row>
    <row r="99" spans="1:30" x14ac:dyDescent="0.25">
      <c r="A99" t="s">
        <v>29</v>
      </c>
      <c r="B99" s="1">
        <v>307800000</v>
      </c>
      <c r="C99" t="s">
        <v>30</v>
      </c>
      <c r="D99" t="s">
        <v>31</v>
      </c>
      <c r="E99">
        <v>3252</v>
      </c>
      <c r="F99" s="1">
        <v>8548950000</v>
      </c>
      <c r="G99" s="1">
        <v>2628828</v>
      </c>
      <c r="H99" s="1">
        <v>2000000</v>
      </c>
      <c r="I99">
        <v>3252</v>
      </c>
      <c r="J99" s="1">
        <v>8548950000</v>
      </c>
      <c r="K99" s="1">
        <v>2628828</v>
      </c>
      <c r="L99" s="1">
        <v>2000000</v>
      </c>
      <c r="M99">
        <v>3252</v>
      </c>
      <c r="N99" t="s">
        <v>55</v>
      </c>
      <c r="O99">
        <v>5121</v>
      </c>
      <c r="P99" t="s">
        <v>40</v>
      </c>
      <c r="Q99" t="s">
        <v>217</v>
      </c>
      <c r="R99" s="2">
        <v>43670</v>
      </c>
      <c r="S99" t="s">
        <v>218</v>
      </c>
      <c r="T99">
        <v>2</v>
      </c>
      <c r="U99" s="1">
        <v>2000000</v>
      </c>
      <c r="V99" t="s">
        <v>59</v>
      </c>
      <c r="W99" t="s">
        <v>36</v>
      </c>
      <c r="X99" t="s">
        <v>292</v>
      </c>
      <c r="Y99" t="s">
        <v>81</v>
      </c>
      <c r="Z99" t="s">
        <v>31</v>
      </c>
      <c r="AA99">
        <v>1</v>
      </c>
      <c r="AB99" t="s">
        <v>48</v>
      </c>
      <c r="AC99">
        <v>1.28</v>
      </c>
      <c r="AD99">
        <f t="shared" si="1"/>
        <v>0.72</v>
      </c>
    </row>
    <row r="100" spans="1:30" x14ac:dyDescent="0.25">
      <c r="A100" t="s">
        <v>29</v>
      </c>
      <c r="B100" s="1">
        <v>307800000</v>
      </c>
      <c r="C100" t="s">
        <v>30</v>
      </c>
      <c r="D100" t="s">
        <v>31</v>
      </c>
      <c r="E100">
        <v>3252</v>
      </c>
      <c r="F100" s="1">
        <v>8548950000</v>
      </c>
      <c r="G100" s="1">
        <v>2628828</v>
      </c>
      <c r="H100" s="1">
        <v>2000000</v>
      </c>
      <c r="I100">
        <v>3252</v>
      </c>
      <c r="J100" s="1">
        <v>8548950000</v>
      </c>
      <c r="K100" s="1">
        <v>2628828</v>
      </c>
      <c r="L100" s="1">
        <v>2000000</v>
      </c>
      <c r="M100">
        <v>3252</v>
      </c>
      <c r="N100" t="s">
        <v>55</v>
      </c>
      <c r="O100">
        <v>5122</v>
      </c>
      <c r="P100" t="s">
        <v>56</v>
      </c>
      <c r="Q100" t="s">
        <v>293</v>
      </c>
      <c r="R100" s="2">
        <v>43670</v>
      </c>
      <c r="S100" t="s">
        <v>294</v>
      </c>
      <c r="T100">
        <v>0.5</v>
      </c>
      <c r="U100" t="s">
        <v>52</v>
      </c>
      <c r="V100" t="s">
        <v>71</v>
      </c>
      <c r="W100" t="s">
        <v>36</v>
      </c>
      <c r="X100" t="s">
        <v>60</v>
      </c>
      <c r="Y100" t="s">
        <v>134</v>
      </c>
      <c r="Z100" t="s">
        <v>31</v>
      </c>
      <c r="AA100">
        <v>1</v>
      </c>
      <c r="AB100" t="s">
        <v>39</v>
      </c>
      <c r="AC100">
        <v>1.41</v>
      </c>
      <c r="AD100">
        <f t="shared" si="1"/>
        <v>0.90999999999999992</v>
      </c>
    </row>
    <row r="101" spans="1:30" x14ac:dyDescent="0.25">
      <c r="A101" t="s">
        <v>29</v>
      </c>
      <c r="B101" s="1">
        <v>307800000</v>
      </c>
      <c r="C101" t="s">
        <v>30</v>
      </c>
      <c r="D101" t="s">
        <v>31</v>
      </c>
      <c r="E101">
        <v>3252</v>
      </c>
      <c r="F101" s="1">
        <v>8548950000</v>
      </c>
      <c r="G101" s="1">
        <v>2628828</v>
      </c>
      <c r="H101" s="1">
        <v>2000000</v>
      </c>
      <c r="I101">
        <v>3252</v>
      </c>
      <c r="J101" s="1">
        <v>8548950000</v>
      </c>
      <c r="K101" s="1">
        <v>2628828</v>
      </c>
      <c r="L101" s="1">
        <v>2000000</v>
      </c>
      <c r="M101">
        <v>3252</v>
      </c>
      <c r="N101" t="s">
        <v>173</v>
      </c>
      <c r="O101">
        <v>6640</v>
      </c>
      <c r="P101" t="s">
        <v>193</v>
      </c>
      <c r="Q101" t="s">
        <v>295</v>
      </c>
      <c r="R101" s="2">
        <v>43509</v>
      </c>
      <c r="S101" t="s">
        <v>296</v>
      </c>
      <c r="T101">
        <v>4</v>
      </c>
      <c r="U101" s="1">
        <v>4000000</v>
      </c>
      <c r="V101" t="s">
        <v>196</v>
      </c>
      <c r="W101" t="s">
        <v>77</v>
      </c>
      <c r="X101" t="s">
        <v>297</v>
      </c>
      <c r="Y101" t="s">
        <v>54</v>
      </c>
      <c r="Z101" t="s">
        <v>31</v>
      </c>
      <c r="AA101">
        <v>1</v>
      </c>
      <c r="AB101" t="s">
        <v>48</v>
      </c>
      <c r="AC101">
        <v>2.1</v>
      </c>
      <c r="AD101">
        <f t="shared" si="1"/>
        <v>1.9</v>
      </c>
    </row>
    <row r="102" spans="1:30" x14ac:dyDescent="0.25">
      <c r="A102" t="s">
        <v>29</v>
      </c>
      <c r="B102" s="1">
        <v>307800000</v>
      </c>
      <c r="C102" t="s">
        <v>30</v>
      </c>
      <c r="D102" t="s">
        <v>31</v>
      </c>
      <c r="E102">
        <v>3252</v>
      </c>
      <c r="F102" s="1">
        <v>8548950000</v>
      </c>
      <c r="G102" s="1">
        <v>2628828</v>
      </c>
      <c r="H102" s="1">
        <v>2000000</v>
      </c>
      <c r="I102">
        <v>3252</v>
      </c>
      <c r="J102" s="1">
        <v>8548950000</v>
      </c>
      <c r="K102" s="1">
        <v>2628828</v>
      </c>
      <c r="L102" s="1">
        <v>2000000</v>
      </c>
      <c r="M102">
        <v>3252</v>
      </c>
      <c r="N102" t="s">
        <v>32</v>
      </c>
      <c r="O102">
        <v>2734</v>
      </c>
      <c r="P102" t="s">
        <v>49</v>
      </c>
      <c r="Q102" t="s">
        <v>281</v>
      </c>
      <c r="R102" s="2">
        <v>43781</v>
      </c>
      <c r="S102" t="s">
        <v>282</v>
      </c>
      <c r="T102">
        <v>1.5</v>
      </c>
      <c r="U102" s="1">
        <v>1500000</v>
      </c>
      <c r="V102" t="s">
        <v>283</v>
      </c>
      <c r="W102" t="s">
        <v>36</v>
      </c>
      <c r="X102" t="s">
        <v>298</v>
      </c>
      <c r="Y102" t="s">
        <v>46</v>
      </c>
      <c r="Z102" t="s">
        <v>31</v>
      </c>
      <c r="AA102">
        <v>3</v>
      </c>
      <c r="AB102" t="s">
        <v>39</v>
      </c>
      <c r="AC102">
        <v>2.37</v>
      </c>
      <c r="AD102">
        <f t="shared" si="1"/>
        <v>0.87000000000000011</v>
      </c>
    </row>
    <row r="103" spans="1:30" x14ac:dyDescent="0.25">
      <c r="A103" t="s">
        <v>29</v>
      </c>
      <c r="B103" s="1">
        <v>307800000</v>
      </c>
      <c r="C103" t="s">
        <v>30</v>
      </c>
      <c r="D103" t="s">
        <v>31</v>
      </c>
      <c r="E103">
        <v>3252</v>
      </c>
      <c r="F103" s="1">
        <v>8548950000</v>
      </c>
      <c r="G103" s="1">
        <v>2628828</v>
      </c>
      <c r="H103" s="1">
        <v>2000000</v>
      </c>
      <c r="I103">
        <v>3252</v>
      </c>
      <c r="J103" s="1">
        <v>8548950000</v>
      </c>
      <c r="K103" s="1">
        <v>2628828</v>
      </c>
      <c r="L103" s="1">
        <v>2000000</v>
      </c>
      <c r="M103">
        <v>3252</v>
      </c>
      <c r="N103" t="s">
        <v>55</v>
      </c>
      <c r="O103">
        <v>5124</v>
      </c>
      <c r="P103" t="s">
        <v>56</v>
      </c>
      <c r="Q103" t="s">
        <v>299</v>
      </c>
      <c r="R103" s="2">
        <v>43670</v>
      </c>
      <c r="S103" t="s">
        <v>300</v>
      </c>
      <c r="T103">
        <v>2</v>
      </c>
      <c r="U103" s="1">
        <v>2000000</v>
      </c>
      <c r="V103" t="s">
        <v>59</v>
      </c>
      <c r="W103" t="s">
        <v>36</v>
      </c>
      <c r="X103" t="s">
        <v>60</v>
      </c>
      <c r="Y103" t="s">
        <v>61</v>
      </c>
      <c r="Z103" t="s">
        <v>31</v>
      </c>
      <c r="AA103">
        <v>1</v>
      </c>
      <c r="AB103" t="s">
        <v>39</v>
      </c>
      <c r="AC103">
        <v>1.9</v>
      </c>
      <c r="AD103">
        <f t="shared" si="1"/>
        <v>0.10000000000000009</v>
      </c>
    </row>
    <row r="104" spans="1:30" x14ac:dyDescent="0.25">
      <c r="A104" t="s">
        <v>29</v>
      </c>
      <c r="B104" s="1">
        <v>307800000</v>
      </c>
      <c r="C104" t="s">
        <v>30</v>
      </c>
      <c r="D104" t="s">
        <v>31</v>
      </c>
      <c r="E104">
        <v>3252</v>
      </c>
      <c r="F104" s="1">
        <v>8548950000</v>
      </c>
      <c r="G104" s="1">
        <v>2628828</v>
      </c>
      <c r="H104" s="1">
        <v>2000000</v>
      </c>
      <c r="I104">
        <v>3252</v>
      </c>
      <c r="J104" s="1">
        <v>8548950000</v>
      </c>
      <c r="K104" s="1">
        <v>2628828</v>
      </c>
      <c r="L104" s="1">
        <v>2000000</v>
      </c>
      <c r="M104">
        <v>3252</v>
      </c>
      <c r="N104" t="s">
        <v>32</v>
      </c>
      <c r="O104">
        <v>3037</v>
      </c>
      <c r="P104" t="s">
        <v>42</v>
      </c>
      <c r="Q104" t="s">
        <v>240</v>
      </c>
      <c r="R104" s="2">
        <v>43917</v>
      </c>
      <c r="S104" t="s">
        <v>241</v>
      </c>
      <c r="T104">
        <v>9.5</v>
      </c>
      <c r="U104" s="1">
        <v>9500000</v>
      </c>
      <c r="V104" t="s">
        <v>242</v>
      </c>
      <c r="W104" t="s">
        <v>77</v>
      </c>
      <c r="X104" t="s">
        <v>301</v>
      </c>
      <c r="Y104" t="s">
        <v>42</v>
      </c>
      <c r="Z104" t="s">
        <v>31</v>
      </c>
      <c r="AA104">
        <v>41</v>
      </c>
      <c r="AB104" t="s">
        <v>39</v>
      </c>
      <c r="AC104">
        <v>5.9</v>
      </c>
      <c r="AD104">
        <f t="shared" si="1"/>
        <v>3.5999999999999996</v>
      </c>
    </row>
    <row r="105" spans="1:30" x14ac:dyDescent="0.25">
      <c r="A105" t="s">
        <v>29</v>
      </c>
      <c r="B105" s="1">
        <v>307800000</v>
      </c>
      <c r="C105" t="s">
        <v>30</v>
      </c>
      <c r="D105" t="s">
        <v>31</v>
      </c>
      <c r="E105">
        <v>3252</v>
      </c>
      <c r="F105" s="1">
        <v>8548950000</v>
      </c>
      <c r="G105" s="1">
        <v>2628828</v>
      </c>
      <c r="H105" s="1">
        <v>2000000</v>
      </c>
      <c r="I105">
        <v>3252</v>
      </c>
      <c r="J105" s="1">
        <v>8548950000</v>
      </c>
      <c r="K105" s="1">
        <v>2628828</v>
      </c>
      <c r="L105" s="1">
        <v>2000000</v>
      </c>
      <c r="M105">
        <v>3252</v>
      </c>
      <c r="N105" t="s">
        <v>173</v>
      </c>
      <c r="O105">
        <v>6644</v>
      </c>
      <c r="P105" t="s">
        <v>128</v>
      </c>
      <c r="Q105" t="s">
        <v>302</v>
      </c>
      <c r="R105" s="2">
        <v>43511</v>
      </c>
      <c r="S105" t="s">
        <v>303</v>
      </c>
      <c r="T105">
        <v>0.5</v>
      </c>
      <c r="U105" t="s">
        <v>52</v>
      </c>
      <c r="V105" t="s">
        <v>196</v>
      </c>
      <c r="W105" t="s">
        <v>77</v>
      </c>
      <c r="Y105" t="s">
        <v>128</v>
      </c>
      <c r="Z105" t="s">
        <v>31</v>
      </c>
      <c r="AA105">
        <v>1</v>
      </c>
      <c r="AB105" t="s">
        <v>39</v>
      </c>
      <c r="AC105">
        <v>0.78</v>
      </c>
      <c r="AD105">
        <f t="shared" si="1"/>
        <v>0.28000000000000003</v>
      </c>
    </row>
    <row r="106" spans="1:30" x14ac:dyDescent="0.25">
      <c r="A106" t="s">
        <v>29</v>
      </c>
      <c r="B106" s="1">
        <v>307800000</v>
      </c>
      <c r="C106" t="s">
        <v>30</v>
      </c>
      <c r="D106" t="s">
        <v>31</v>
      </c>
      <c r="E106">
        <v>3252</v>
      </c>
      <c r="F106" s="1">
        <v>8548950000</v>
      </c>
      <c r="G106" s="1">
        <v>2628828</v>
      </c>
      <c r="H106" s="1">
        <v>2000000</v>
      </c>
      <c r="I106">
        <v>3252</v>
      </c>
      <c r="J106" s="1">
        <v>8548950000</v>
      </c>
      <c r="K106" s="1">
        <v>2628828</v>
      </c>
      <c r="L106" s="1">
        <v>2000000</v>
      </c>
      <c r="M106">
        <v>3252</v>
      </c>
      <c r="N106" t="s">
        <v>32</v>
      </c>
      <c r="O106">
        <v>3036</v>
      </c>
      <c r="P106" t="s">
        <v>42</v>
      </c>
      <c r="Q106" t="s">
        <v>240</v>
      </c>
      <c r="R106" s="2">
        <v>43920</v>
      </c>
      <c r="S106" t="s">
        <v>241</v>
      </c>
      <c r="T106">
        <v>4</v>
      </c>
      <c r="U106" s="1">
        <v>4000000</v>
      </c>
      <c r="V106" t="s">
        <v>242</v>
      </c>
      <c r="W106" t="s">
        <v>77</v>
      </c>
      <c r="X106" t="s">
        <v>264</v>
      </c>
      <c r="Y106" t="s">
        <v>42</v>
      </c>
      <c r="Z106" t="s">
        <v>31</v>
      </c>
      <c r="AA106">
        <v>4</v>
      </c>
      <c r="AB106" t="s">
        <v>39</v>
      </c>
      <c r="AC106">
        <v>3.53</v>
      </c>
      <c r="AD106">
        <f t="shared" si="1"/>
        <v>0.4700000000000002</v>
      </c>
    </row>
    <row r="107" spans="1:30" x14ac:dyDescent="0.25">
      <c r="A107" t="s">
        <v>29</v>
      </c>
      <c r="B107" s="1">
        <v>307800000</v>
      </c>
      <c r="C107" t="s">
        <v>30</v>
      </c>
      <c r="D107" t="s">
        <v>31</v>
      </c>
      <c r="E107">
        <v>3252</v>
      </c>
      <c r="F107" s="1">
        <v>8548950000</v>
      </c>
      <c r="G107" s="1">
        <v>2628828</v>
      </c>
      <c r="H107" s="1">
        <v>2000000</v>
      </c>
      <c r="I107">
        <v>3252</v>
      </c>
      <c r="J107" s="1">
        <v>8548950000</v>
      </c>
      <c r="K107" s="1">
        <v>2628828</v>
      </c>
      <c r="L107" s="1">
        <v>2000000</v>
      </c>
      <c r="M107">
        <v>3252</v>
      </c>
      <c r="N107" t="s">
        <v>32</v>
      </c>
      <c r="O107">
        <v>3034</v>
      </c>
      <c r="P107" t="s">
        <v>33</v>
      </c>
      <c r="Q107" t="s">
        <v>135</v>
      </c>
      <c r="R107" s="2">
        <v>43921</v>
      </c>
      <c r="S107" t="s">
        <v>136</v>
      </c>
      <c r="T107">
        <v>2</v>
      </c>
      <c r="U107" s="1">
        <v>2000000</v>
      </c>
      <c r="V107" t="s">
        <v>137</v>
      </c>
      <c r="W107" t="s">
        <v>138</v>
      </c>
      <c r="Y107" t="s">
        <v>140</v>
      </c>
      <c r="Z107" t="s">
        <v>31</v>
      </c>
      <c r="AA107">
        <v>1</v>
      </c>
      <c r="AB107" t="s">
        <v>39</v>
      </c>
      <c r="AC107">
        <v>3.9</v>
      </c>
      <c r="AD107">
        <f t="shared" si="1"/>
        <v>1.9</v>
      </c>
    </row>
    <row r="108" spans="1:30" x14ac:dyDescent="0.25">
      <c r="A108" t="s">
        <v>29</v>
      </c>
      <c r="B108" s="1">
        <v>307800000</v>
      </c>
      <c r="C108" t="s">
        <v>30</v>
      </c>
      <c r="D108" t="s">
        <v>31</v>
      </c>
      <c r="E108">
        <v>3252</v>
      </c>
      <c r="F108" s="1">
        <v>8548950000</v>
      </c>
      <c r="G108" s="1">
        <v>2628828</v>
      </c>
      <c r="H108" s="1">
        <v>2000000</v>
      </c>
      <c r="I108">
        <v>3252</v>
      </c>
      <c r="J108" s="1">
        <v>8548950000</v>
      </c>
      <c r="K108" s="1">
        <v>2628828</v>
      </c>
      <c r="L108" s="1">
        <v>2000000</v>
      </c>
      <c r="M108">
        <v>3252</v>
      </c>
      <c r="N108" t="s">
        <v>32</v>
      </c>
      <c r="O108">
        <v>3030</v>
      </c>
      <c r="P108" t="s">
        <v>42</v>
      </c>
      <c r="Q108" t="s">
        <v>240</v>
      </c>
      <c r="R108" s="2">
        <v>43920</v>
      </c>
      <c r="S108" t="s">
        <v>241</v>
      </c>
      <c r="T108">
        <v>3.5</v>
      </c>
      <c r="U108" s="1">
        <v>3500000</v>
      </c>
      <c r="V108" t="s">
        <v>242</v>
      </c>
      <c r="W108" t="s">
        <v>77</v>
      </c>
      <c r="X108" t="s">
        <v>304</v>
      </c>
      <c r="Y108" t="s">
        <v>42</v>
      </c>
      <c r="Z108" t="s">
        <v>31</v>
      </c>
      <c r="AA108">
        <v>1</v>
      </c>
      <c r="AB108" t="s">
        <v>39</v>
      </c>
      <c r="AC108">
        <v>3.31</v>
      </c>
      <c r="AD108">
        <f t="shared" si="1"/>
        <v>0.18999999999999995</v>
      </c>
    </row>
    <row r="109" spans="1:30" x14ac:dyDescent="0.25">
      <c r="A109" t="s">
        <v>29</v>
      </c>
      <c r="B109" s="1">
        <v>307800000</v>
      </c>
      <c r="C109" t="s">
        <v>30</v>
      </c>
      <c r="D109" t="s">
        <v>31</v>
      </c>
      <c r="E109">
        <v>3252</v>
      </c>
      <c r="F109" s="1">
        <v>8548950000</v>
      </c>
      <c r="G109" s="1">
        <v>2628828</v>
      </c>
      <c r="H109" s="1">
        <v>2000000</v>
      </c>
      <c r="I109">
        <v>3252</v>
      </c>
      <c r="J109" s="1">
        <v>8548950000</v>
      </c>
      <c r="K109" s="1">
        <v>2628828</v>
      </c>
      <c r="L109" s="1">
        <v>2000000</v>
      </c>
      <c r="M109">
        <v>3252</v>
      </c>
      <c r="N109" t="s">
        <v>32</v>
      </c>
      <c r="O109">
        <v>3029</v>
      </c>
      <c r="P109" t="s">
        <v>42</v>
      </c>
      <c r="Q109" t="s">
        <v>240</v>
      </c>
      <c r="R109" s="2">
        <v>43921</v>
      </c>
      <c r="S109" t="s">
        <v>241</v>
      </c>
      <c r="T109">
        <v>9</v>
      </c>
      <c r="U109" s="1">
        <v>9000000</v>
      </c>
      <c r="V109" t="s">
        <v>242</v>
      </c>
      <c r="W109" t="s">
        <v>77</v>
      </c>
      <c r="X109" t="s">
        <v>45</v>
      </c>
      <c r="Y109" t="s">
        <v>42</v>
      </c>
      <c r="Z109" t="s">
        <v>31</v>
      </c>
      <c r="AA109">
        <v>2</v>
      </c>
      <c r="AB109" t="s">
        <v>39</v>
      </c>
      <c r="AC109">
        <v>3.38</v>
      </c>
      <c r="AD109">
        <f t="shared" si="1"/>
        <v>5.62</v>
      </c>
    </row>
    <row r="110" spans="1:30" x14ac:dyDescent="0.25">
      <c r="A110" t="s">
        <v>29</v>
      </c>
      <c r="B110" s="1">
        <v>307800000</v>
      </c>
      <c r="C110" t="s">
        <v>30</v>
      </c>
      <c r="D110" t="s">
        <v>31</v>
      </c>
      <c r="E110">
        <v>3252</v>
      </c>
      <c r="F110" s="1">
        <v>8548950000</v>
      </c>
      <c r="G110" s="1">
        <v>2628828</v>
      </c>
      <c r="H110" s="1">
        <v>2000000</v>
      </c>
      <c r="I110">
        <v>3252</v>
      </c>
      <c r="J110" s="1">
        <v>8548950000</v>
      </c>
      <c r="K110" s="1">
        <v>2628828</v>
      </c>
      <c r="L110" s="1">
        <v>2000000</v>
      </c>
      <c r="M110">
        <v>3252</v>
      </c>
      <c r="N110" t="s">
        <v>173</v>
      </c>
      <c r="O110">
        <v>6649</v>
      </c>
      <c r="P110" t="s">
        <v>128</v>
      </c>
      <c r="Q110" t="s">
        <v>302</v>
      </c>
      <c r="R110" s="2">
        <v>43510</v>
      </c>
      <c r="S110" t="s">
        <v>303</v>
      </c>
      <c r="T110">
        <v>0.5</v>
      </c>
      <c r="U110" t="s">
        <v>52</v>
      </c>
      <c r="V110" t="s">
        <v>196</v>
      </c>
      <c r="W110" t="s">
        <v>77</v>
      </c>
      <c r="X110" t="s">
        <v>305</v>
      </c>
      <c r="Y110" t="s">
        <v>128</v>
      </c>
      <c r="Z110" t="s">
        <v>31</v>
      </c>
      <c r="AA110">
        <v>1</v>
      </c>
      <c r="AB110" t="s">
        <v>39</v>
      </c>
      <c r="AC110">
        <v>0.78</v>
      </c>
      <c r="AD110">
        <f t="shared" si="1"/>
        <v>0.28000000000000003</v>
      </c>
    </row>
    <row r="111" spans="1:30" x14ac:dyDescent="0.25">
      <c r="A111" t="s">
        <v>29</v>
      </c>
      <c r="B111" s="1">
        <v>307800000</v>
      </c>
      <c r="C111" t="s">
        <v>30</v>
      </c>
      <c r="D111" t="s">
        <v>31</v>
      </c>
      <c r="E111">
        <v>3252</v>
      </c>
      <c r="F111" s="1">
        <v>8548950000</v>
      </c>
      <c r="G111" s="1">
        <v>2628828</v>
      </c>
      <c r="H111" s="1">
        <v>2000000</v>
      </c>
      <c r="I111">
        <v>3252</v>
      </c>
      <c r="J111" s="1">
        <v>8548950000</v>
      </c>
      <c r="K111" s="1">
        <v>2628828</v>
      </c>
      <c r="L111" s="1">
        <v>2000000</v>
      </c>
      <c r="M111">
        <v>3252</v>
      </c>
      <c r="N111" t="s">
        <v>32</v>
      </c>
      <c r="O111">
        <v>1537</v>
      </c>
      <c r="P111" t="s">
        <v>49</v>
      </c>
      <c r="Q111" t="s">
        <v>228</v>
      </c>
      <c r="R111" s="2">
        <v>43566</v>
      </c>
      <c r="S111" t="s">
        <v>229</v>
      </c>
      <c r="T111">
        <v>3.5</v>
      </c>
      <c r="U111" s="1">
        <v>3500000</v>
      </c>
      <c r="V111" t="s">
        <v>32</v>
      </c>
      <c r="W111" t="s">
        <v>36</v>
      </c>
      <c r="X111" t="s">
        <v>306</v>
      </c>
      <c r="Y111" t="s">
        <v>64</v>
      </c>
      <c r="Z111" t="s">
        <v>31</v>
      </c>
      <c r="AA111">
        <v>12</v>
      </c>
      <c r="AB111" t="s">
        <v>48</v>
      </c>
      <c r="AC111">
        <v>2.1800000000000002</v>
      </c>
      <c r="AD111">
        <f t="shared" si="1"/>
        <v>1.3199999999999998</v>
      </c>
    </row>
    <row r="112" spans="1:30" x14ac:dyDescent="0.25">
      <c r="A112" t="s">
        <v>29</v>
      </c>
      <c r="B112" s="1">
        <v>307800000</v>
      </c>
      <c r="C112" t="s">
        <v>30</v>
      </c>
      <c r="D112" t="s">
        <v>31</v>
      </c>
      <c r="E112">
        <v>3252</v>
      </c>
      <c r="F112" s="1">
        <v>8548950000</v>
      </c>
      <c r="G112" s="1">
        <v>2628828</v>
      </c>
      <c r="H112" s="1">
        <v>2000000</v>
      </c>
      <c r="I112">
        <v>3252</v>
      </c>
      <c r="J112" s="1">
        <v>8548950000</v>
      </c>
      <c r="K112" s="1">
        <v>2628828</v>
      </c>
      <c r="L112" s="1">
        <v>2000000</v>
      </c>
      <c r="M112">
        <v>3252</v>
      </c>
      <c r="N112" t="s">
        <v>173</v>
      </c>
      <c r="O112">
        <v>6651</v>
      </c>
      <c r="P112" t="s">
        <v>128</v>
      </c>
      <c r="Q112" t="s">
        <v>307</v>
      </c>
      <c r="R112" s="2">
        <v>43510</v>
      </c>
      <c r="S112" t="s">
        <v>308</v>
      </c>
      <c r="T112">
        <v>1</v>
      </c>
      <c r="U112" s="1">
        <v>1000000</v>
      </c>
      <c r="V112" t="s">
        <v>196</v>
      </c>
      <c r="W112" t="s">
        <v>77</v>
      </c>
      <c r="Y112" t="s">
        <v>128</v>
      </c>
      <c r="Z112" t="s">
        <v>31</v>
      </c>
      <c r="AA112">
        <v>1</v>
      </c>
      <c r="AB112" t="s">
        <v>39</v>
      </c>
      <c r="AC112">
        <v>0.78</v>
      </c>
      <c r="AD112">
        <f t="shared" si="1"/>
        <v>0.21999999999999997</v>
      </c>
    </row>
    <row r="113" spans="1:30" x14ac:dyDescent="0.25">
      <c r="A113" t="s">
        <v>29</v>
      </c>
      <c r="B113" s="1">
        <v>307800000</v>
      </c>
      <c r="C113" t="s">
        <v>30</v>
      </c>
      <c r="D113" t="s">
        <v>31</v>
      </c>
      <c r="E113">
        <v>3252</v>
      </c>
      <c r="F113" s="1">
        <v>8548950000</v>
      </c>
      <c r="G113" s="1">
        <v>2628828</v>
      </c>
      <c r="H113" s="1">
        <v>2000000</v>
      </c>
      <c r="I113">
        <v>3252</v>
      </c>
      <c r="J113" s="1">
        <v>8548950000</v>
      </c>
      <c r="K113" s="1">
        <v>2628828</v>
      </c>
      <c r="L113" s="1">
        <v>2000000</v>
      </c>
      <c r="M113">
        <v>3252</v>
      </c>
      <c r="N113" t="s">
        <v>32</v>
      </c>
      <c r="O113">
        <v>1528</v>
      </c>
      <c r="P113" t="s">
        <v>168</v>
      </c>
      <c r="Q113" t="s">
        <v>309</v>
      </c>
      <c r="R113" s="2">
        <v>43566</v>
      </c>
      <c r="S113" t="s">
        <v>310</v>
      </c>
      <c r="T113">
        <v>4</v>
      </c>
      <c r="U113" s="1">
        <v>4000000</v>
      </c>
      <c r="V113" t="s">
        <v>32</v>
      </c>
      <c r="W113" t="s">
        <v>36</v>
      </c>
      <c r="X113" t="s">
        <v>311</v>
      </c>
      <c r="Y113" t="s">
        <v>38</v>
      </c>
      <c r="Z113" t="s">
        <v>31</v>
      </c>
      <c r="AA113">
        <v>21</v>
      </c>
      <c r="AB113" t="s">
        <v>39</v>
      </c>
      <c r="AC113">
        <v>3.9</v>
      </c>
      <c r="AD113">
        <f t="shared" si="1"/>
        <v>0.10000000000000009</v>
      </c>
    </row>
    <row r="114" spans="1:30" x14ac:dyDescent="0.25">
      <c r="A114" t="s">
        <v>29</v>
      </c>
      <c r="B114" s="1">
        <v>307800000</v>
      </c>
      <c r="C114" t="s">
        <v>30</v>
      </c>
      <c r="D114" t="s">
        <v>31</v>
      </c>
      <c r="E114">
        <v>3252</v>
      </c>
      <c r="F114" s="1">
        <v>8548950000</v>
      </c>
      <c r="G114" s="1">
        <v>2628828</v>
      </c>
      <c r="H114" s="1">
        <v>2000000</v>
      </c>
      <c r="I114">
        <v>3252</v>
      </c>
      <c r="J114" s="1">
        <v>8548950000</v>
      </c>
      <c r="K114" s="1">
        <v>2628828</v>
      </c>
      <c r="L114" s="1">
        <v>2000000</v>
      </c>
      <c r="M114">
        <v>3252</v>
      </c>
      <c r="N114" t="s">
        <v>32</v>
      </c>
      <c r="O114">
        <v>3021</v>
      </c>
      <c r="P114" t="s">
        <v>40</v>
      </c>
      <c r="Q114" t="s">
        <v>312</v>
      </c>
      <c r="R114" s="2">
        <v>43923</v>
      </c>
      <c r="S114" t="s">
        <v>313</v>
      </c>
      <c r="T114">
        <v>1</v>
      </c>
      <c r="U114" s="1">
        <v>1000000</v>
      </c>
      <c r="V114" t="s">
        <v>200</v>
      </c>
      <c r="W114" t="s">
        <v>36</v>
      </c>
      <c r="X114" t="s">
        <v>314</v>
      </c>
      <c r="Y114" t="s">
        <v>144</v>
      </c>
      <c r="Z114" t="s">
        <v>31</v>
      </c>
      <c r="AA114">
        <v>7</v>
      </c>
      <c r="AB114" t="s">
        <v>48</v>
      </c>
      <c r="AC114">
        <v>1.3</v>
      </c>
      <c r="AD114">
        <f t="shared" si="1"/>
        <v>0.30000000000000004</v>
      </c>
    </row>
    <row r="115" spans="1:30" x14ac:dyDescent="0.25">
      <c r="A115" t="s">
        <v>29</v>
      </c>
      <c r="B115" s="1">
        <v>307800000</v>
      </c>
      <c r="C115" t="s">
        <v>30</v>
      </c>
      <c r="D115" t="s">
        <v>31</v>
      </c>
      <c r="E115">
        <v>3252</v>
      </c>
      <c r="F115" s="1">
        <v>8548950000</v>
      </c>
      <c r="G115" s="1">
        <v>2628828</v>
      </c>
      <c r="H115" s="1">
        <v>2000000</v>
      </c>
      <c r="I115">
        <v>3252</v>
      </c>
      <c r="J115" s="1">
        <v>8548950000</v>
      </c>
      <c r="K115" s="1">
        <v>2628828</v>
      </c>
      <c r="L115" s="1">
        <v>2000000</v>
      </c>
      <c r="M115">
        <v>3252</v>
      </c>
      <c r="N115" t="s">
        <v>32</v>
      </c>
      <c r="O115">
        <v>3010</v>
      </c>
      <c r="P115" t="s">
        <v>315</v>
      </c>
      <c r="Q115" t="s">
        <v>316</v>
      </c>
      <c r="R115" s="2">
        <v>43928</v>
      </c>
      <c r="S115" t="s">
        <v>103</v>
      </c>
      <c r="T115">
        <v>2</v>
      </c>
      <c r="U115" s="1">
        <v>2000000</v>
      </c>
      <c r="V115" t="s">
        <v>200</v>
      </c>
      <c r="W115" t="s">
        <v>77</v>
      </c>
      <c r="X115" t="s">
        <v>317</v>
      </c>
      <c r="Y115" t="s">
        <v>54</v>
      </c>
      <c r="Z115" t="s">
        <v>31</v>
      </c>
      <c r="AA115">
        <v>1</v>
      </c>
      <c r="AB115" t="s">
        <v>39</v>
      </c>
      <c r="AC115">
        <v>1.9</v>
      </c>
      <c r="AD115">
        <f t="shared" si="1"/>
        <v>0.10000000000000009</v>
      </c>
    </row>
    <row r="116" spans="1:30" x14ac:dyDescent="0.25">
      <c r="A116" t="s">
        <v>29</v>
      </c>
      <c r="B116" s="1">
        <v>307800000</v>
      </c>
      <c r="C116" t="s">
        <v>30</v>
      </c>
      <c r="D116" t="s">
        <v>31</v>
      </c>
      <c r="E116">
        <v>3252</v>
      </c>
      <c r="F116" s="1">
        <v>8548950000</v>
      </c>
      <c r="G116" s="1">
        <v>2628828</v>
      </c>
      <c r="H116" s="1">
        <v>2000000</v>
      </c>
      <c r="I116">
        <v>3252</v>
      </c>
      <c r="J116" s="1">
        <v>8548950000</v>
      </c>
      <c r="K116" s="1">
        <v>2628828</v>
      </c>
      <c r="L116" s="1">
        <v>2000000</v>
      </c>
      <c r="M116">
        <v>3252</v>
      </c>
      <c r="N116" t="s">
        <v>32</v>
      </c>
      <c r="O116">
        <v>3004</v>
      </c>
      <c r="P116" t="s">
        <v>42</v>
      </c>
      <c r="Q116" t="s">
        <v>273</v>
      </c>
      <c r="R116" s="2">
        <v>43929</v>
      </c>
      <c r="S116" t="s">
        <v>274</v>
      </c>
      <c r="T116">
        <v>3</v>
      </c>
      <c r="U116" s="1">
        <v>3000000</v>
      </c>
      <c r="V116" t="s">
        <v>275</v>
      </c>
      <c r="W116" t="s">
        <v>276</v>
      </c>
      <c r="X116" t="s">
        <v>277</v>
      </c>
      <c r="Y116" t="s">
        <v>42</v>
      </c>
      <c r="Z116" t="s">
        <v>31</v>
      </c>
      <c r="AA116">
        <v>1</v>
      </c>
      <c r="AB116" t="s">
        <v>39</v>
      </c>
      <c r="AC116">
        <v>2.9</v>
      </c>
      <c r="AD116">
        <f t="shared" si="1"/>
        <v>0.10000000000000009</v>
      </c>
    </row>
    <row r="117" spans="1:30" x14ac:dyDescent="0.25">
      <c r="A117" t="s">
        <v>29</v>
      </c>
      <c r="B117" s="1">
        <v>307800000</v>
      </c>
      <c r="C117" t="s">
        <v>30</v>
      </c>
      <c r="D117" t="s">
        <v>31</v>
      </c>
      <c r="E117">
        <v>3252</v>
      </c>
      <c r="F117" s="1">
        <v>8548950000</v>
      </c>
      <c r="G117" s="1">
        <v>2628828</v>
      </c>
      <c r="H117" s="1">
        <v>2000000</v>
      </c>
      <c r="I117">
        <v>3252</v>
      </c>
      <c r="J117" s="1">
        <v>8548950000</v>
      </c>
      <c r="K117" s="1">
        <v>2628828</v>
      </c>
      <c r="L117" s="1">
        <v>2000000</v>
      </c>
      <c r="M117">
        <v>3252</v>
      </c>
      <c r="N117" t="s">
        <v>55</v>
      </c>
      <c r="O117">
        <v>5130</v>
      </c>
      <c r="P117" t="s">
        <v>105</v>
      </c>
      <c r="Q117" t="s">
        <v>318</v>
      </c>
      <c r="R117" s="2">
        <v>43670</v>
      </c>
      <c r="S117" t="s">
        <v>319</v>
      </c>
      <c r="T117">
        <v>3</v>
      </c>
      <c r="U117" s="1">
        <v>3000000</v>
      </c>
      <c r="V117" t="s">
        <v>320</v>
      </c>
      <c r="W117" t="s">
        <v>36</v>
      </c>
      <c r="X117" t="s">
        <v>321</v>
      </c>
      <c r="Y117" t="s">
        <v>322</v>
      </c>
      <c r="Z117" t="s">
        <v>31</v>
      </c>
      <c r="AA117">
        <v>3</v>
      </c>
      <c r="AB117" t="s">
        <v>48</v>
      </c>
      <c r="AC117">
        <v>2.4700000000000002</v>
      </c>
      <c r="AD117">
        <f t="shared" si="1"/>
        <v>0.5299999999999998</v>
      </c>
    </row>
    <row r="118" spans="1:30" x14ac:dyDescent="0.25">
      <c r="A118" t="s">
        <v>29</v>
      </c>
      <c r="B118" s="1">
        <v>307800000</v>
      </c>
      <c r="C118" t="s">
        <v>30</v>
      </c>
      <c r="D118" t="s">
        <v>31</v>
      </c>
      <c r="E118">
        <v>3252</v>
      </c>
      <c r="F118" s="1">
        <v>8548950000</v>
      </c>
      <c r="G118" s="1">
        <v>2628828</v>
      </c>
      <c r="H118" s="1">
        <v>2000000</v>
      </c>
      <c r="I118">
        <v>3252</v>
      </c>
      <c r="J118" s="1">
        <v>8548950000</v>
      </c>
      <c r="K118" s="1">
        <v>2628828</v>
      </c>
      <c r="L118" s="1">
        <v>2000000</v>
      </c>
      <c r="M118">
        <v>3252</v>
      </c>
      <c r="N118" t="s">
        <v>32</v>
      </c>
      <c r="O118">
        <v>1527</v>
      </c>
      <c r="P118" t="s">
        <v>109</v>
      </c>
      <c r="Q118" t="s">
        <v>309</v>
      </c>
      <c r="R118" s="2">
        <v>43566</v>
      </c>
      <c r="S118" t="s">
        <v>310</v>
      </c>
      <c r="T118">
        <v>5</v>
      </c>
      <c r="U118" s="1">
        <v>5000000</v>
      </c>
      <c r="V118" t="s">
        <v>32</v>
      </c>
      <c r="W118" t="s">
        <v>36</v>
      </c>
      <c r="X118" t="s">
        <v>323</v>
      </c>
      <c r="Y118" t="s">
        <v>38</v>
      </c>
      <c r="Z118" t="s">
        <v>31</v>
      </c>
      <c r="AA118">
        <v>17</v>
      </c>
      <c r="AB118" t="s">
        <v>39</v>
      </c>
      <c r="AC118">
        <v>2.72</v>
      </c>
      <c r="AD118">
        <f t="shared" si="1"/>
        <v>2.2799999999999998</v>
      </c>
    </row>
    <row r="119" spans="1:30" x14ac:dyDescent="0.25">
      <c r="A119" t="s">
        <v>29</v>
      </c>
      <c r="B119" s="1">
        <v>307800000</v>
      </c>
      <c r="C119" t="s">
        <v>30</v>
      </c>
      <c r="D119" t="s">
        <v>31</v>
      </c>
      <c r="E119">
        <v>3252</v>
      </c>
      <c r="F119" s="1">
        <v>8548950000</v>
      </c>
      <c r="G119" s="1">
        <v>2628828</v>
      </c>
      <c r="H119" s="1">
        <v>2000000</v>
      </c>
      <c r="I119">
        <v>3252</v>
      </c>
      <c r="J119" s="1">
        <v>8548950000</v>
      </c>
      <c r="K119" s="1">
        <v>2628828</v>
      </c>
      <c r="L119" s="1">
        <v>2000000</v>
      </c>
      <c r="M119">
        <v>3252</v>
      </c>
      <c r="N119" t="s">
        <v>55</v>
      </c>
      <c r="O119">
        <v>5134</v>
      </c>
      <c r="P119" t="s">
        <v>105</v>
      </c>
      <c r="Q119" t="s">
        <v>318</v>
      </c>
      <c r="R119" s="2">
        <v>43669</v>
      </c>
      <c r="S119" t="s">
        <v>319</v>
      </c>
      <c r="T119">
        <v>1</v>
      </c>
      <c r="U119" s="1">
        <v>1000000</v>
      </c>
      <c r="V119" t="s">
        <v>320</v>
      </c>
      <c r="W119" t="s">
        <v>36</v>
      </c>
      <c r="X119" t="s">
        <v>324</v>
      </c>
      <c r="Y119" t="s">
        <v>322</v>
      </c>
      <c r="Z119" t="s">
        <v>31</v>
      </c>
      <c r="AA119">
        <v>1</v>
      </c>
      <c r="AB119" t="s">
        <v>48</v>
      </c>
      <c r="AC119">
        <v>2.37</v>
      </c>
      <c r="AD119">
        <f t="shared" si="1"/>
        <v>1.37</v>
      </c>
    </row>
    <row r="120" spans="1:30" x14ac:dyDescent="0.25">
      <c r="A120" t="s">
        <v>29</v>
      </c>
      <c r="B120" s="1">
        <v>307800000</v>
      </c>
      <c r="C120" t="s">
        <v>30</v>
      </c>
      <c r="D120" t="s">
        <v>31</v>
      </c>
      <c r="E120">
        <v>3252</v>
      </c>
      <c r="F120" s="1">
        <v>8548950000</v>
      </c>
      <c r="G120" s="1">
        <v>2628828</v>
      </c>
      <c r="H120" s="1">
        <v>2000000</v>
      </c>
      <c r="I120">
        <v>3252</v>
      </c>
      <c r="J120" s="1">
        <v>8548950000</v>
      </c>
      <c r="K120" s="1">
        <v>2628828</v>
      </c>
      <c r="L120" s="1">
        <v>2000000</v>
      </c>
      <c r="M120">
        <v>3252</v>
      </c>
      <c r="N120" t="s">
        <v>73</v>
      </c>
      <c r="O120">
        <v>3533</v>
      </c>
      <c r="P120" t="s">
        <v>149</v>
      </c>
      <c r="Q120" t="s">
        <v>325</v>
      </c>
      <c r="R120" s="2">
        <v>43865</v>
      </c>
      <c r="S120" t="s">
        <v>326</v>
      </c>
      <c r="T120">
        <v>0.5</v>
      </c>
      <c r="U120" t="s">
        <v>52</v>
      </c>
      <c r="V120" t="s">
        <v>258</v>
      </c>
      <c r="W120" t="s">
        <v>77</v>
      </c>
      <c r="X120" t="s">
        <v>327</v>
      </c>
      <c r="Y120" t="s">
        <v>328</v>
      </c>
      <c r="Z120" t="s">
        <v>31</v>
      </c>
      <c r="AA120">
        <v>2</v>
      </c>
      <c r="AB120" t="s">
        <v>39</v>
      </c>
      <c r="AC120">
        <v>0.77</v>
      </c>
      <c r="AD120">
        <f t="shared" si="1"/>
        <v>0.27</v>
      </c>
    </row>
    <row r="121" spans="1:30" x14ac:dyDescent="0.25">
      <c r="A121" t="s">
        <v>29</v>
      </c>
      <c r="B121" s="1">
        <v>307800000</v>
      </c>
      <c r="C121" t="s">
        <v>30</v>
      </c>
      <c r="D121" t="s">
        <v>31</v>
      </c>
      <c r="E121">
        <v>3252</v>
      </c>
      <c r="F121" s="1">
        <v>8548950000</v>
      </c>
      <c r="G121" s="1">
        <v>2628828</v>
      </c>
      <c r="H121" s="1">
        <v>2000000</v>
      </c>
      <c r="I121">
        <v>3252</v>
      </c>
      <c r="J121" s="1">
        <v>8548950000</v>
      </c>
      <c r="K121" s="1">
        <v>2628828</v>
      </c>
      <c r="L121" s="1">
        <v>2000000</v>
      </c>
      <c r="M121">
        <v>3252</v>
      </c>
      <c r="N121" t="s">
        <v>173</v>
      </c>
      <c r="O121">
        <v>6660</v>
      </c>
      <c r="P121" t="s">
        <v>193</v>
      </c>
      <c r="Q121" t="s">
        <v>329</v>
      </c>
      <c r="R121" s="2">
        <v>43509</v>
      </c>
      <c r="S121" t="s">
        <v>330</v>
      </c>
      <c r="T121">
        <v>2</v>
      </c>
      <c r="U121" s="1">
        <v>2000000</v>
      </c>
      <c r="V121" t="s">
        <v>196</v>
      </c>
      <c r="W121" t="s">
        <v>36</v>
      </c>
      <c r="X121" t="s">
        <v>331</v>
      </c>
      <c r="Y121" t="s">
        <v>54</v>
      </c>
      <c r="Z121" t="s">
        <v>31</v>
      </c>
      <c r="AA121">
        <v>1</v>
      </c>
      <c r="AB121" t="s">
        <v>39</v>
      </c>
      <c r="AC121">
        <v>1.9</v>
      </c>
      <c r="AD121">
        <f t="shared" si="1"/>
        <v>0.10000000000000009</v>
      </c>
    </row>
    <row r="122" spans="1:30" x14ac:dyDescent="0.25">
      <c r="A122" t="s">
        <v>29</v>
      </c>
      <c r="B122" s="1">
        <v>307800000</v>
      </c>
      <c r="C122" t="s">
        <v>30</v>
      </c>
      <c r="D122" t="s">
        <v>31</v>
      </c>
      <c r="E122">
        <v>3252</v>
      </c>
      <c r="F122" s="1">
        <v>8548950000</v>
      </c>
      <c r="G122" s="1">
        <v>2628828</v>
      </c>
      <c r="H122" s="1">
        <v>2000000</v>
      </c>
      <c r="I122">
        <v>3252</v>
      </c>
      <c r="J122" s="1">
        <v>8548950000</v>
      </c>
      <c r="K122" s="1">
        <v>2628828</v>
      </c>
      <c r="L122" s="1">
        <v>2000000</v>
      </c>
      <c r="M122">
        <v>3252</v>
      </c>
      <c r="N122" t="s">
        <v>173</v>
      </c>
      <c r="O122">
        <v>6661</v>
      </c>
      <c r="P122" t="s">
        <v>193</v>
      </c>
      <c r="Q122" t="s">
        <v>295</v>
      </c>
      <c r="R122" s="2">
        <v>43509</v>
      </c>
      <c r="S122" t="s">
        <v>296</v>
      </c>
      <c r="T122">
        <v>2</v>
      </c>
      <c r="U122" s="1">
        <v>2000000</v>
      </c>
      <c r="V122" t="s">
        <v>196</v>
      </c>
      <c r="W122" t="s">
        <v>77</v>
      </c>
      <c r="X122" t="s">
        <v>331</v>
      </c>
      <c r="Y122" t="s">
        <v>54</v>
      </c>
      <c r="Z122" t="s">
        <v>31</v>
      </c>
      <c r="AA122">
        <v>1</v>
      </c>
      <c r="AB122" t="s">
        <v>39</v>
      </c>
      <c r="AC122">
        <v>2.1</v>
      </c>
      <c r="AD122">
        <f t="shared" si="1"/>
        <v>0.10000000000000009</v>
      </c>
    </row>
    <row r="123" spans="1:30" x14ac:dyDescent="0.25">
      <c r="A123" t="s">
        <v>29</v>
      </c>
      <c r="B123" s="1">
        <v>307800000</v>
      </c>
      <c r="C123" t="s">
        <v>30</v>
      </c>
      <c r="D123" t="s">
        <v>31</v>
      </c>
      <c r="E123">
        <v>3252</v>
      </c>
      <c r="F123" s="1">
        <v>8548950000</v>
      </c>
      <c r="G123" s="1">
        <v>2628828</v>
      </c>
      <c r="H123" s="1">
        <v>2000000</v>
      </c>
      <c r="I123">
        <v>3252</v>
      </c>
      <c r="J123" s="1">
        <v>8548950000</v>
      </c>
      <c r="K123" s="1">
        <v>2628828</v>
      </c>
      <c r="L123" s="1">
        <v>2000000</v>
      </c>
      <c r="M123">
        <v>3252</v>
      </c>
      <c r="N123" t="s">
        <v>73</v>
      </c>
      <c r="O123">
        <v>3531</v>
      </c>
      <c r="P123" t="s">
        <v>149</v>
      </c>
      <c r="Q123" t="s">
        <v>332</v>
      </c>
      <c r="R123" s="2">
        <v>43865</v>
      </c>
      <c r="S123" t="s">
        <v>333</v>
      </c>
      <c r="T123">
        <v>0.5</v>
      </c>
      <c r="U123" t="s">
        <v>52</v>
      </c>
      <c r="V123" t="s">
        <v>258</v>
      </c>
      <c r="W123" t="s">
        <v>77</v>
      </c>
      <c r="X123" t="s">
        <v>327</v>
      </c>
      <c r="Y123" t="s">
        <v>328</v>
      </c>
      <c r="Z123" t="s">
        <v>31</v>
      </c>
      <c r="AA123">
        <v>2</v>
      </c>
      <c r="AB123" t="s">
        <v>39</v>
      </c>
      <c r="AC123">
        <v>0.77</v>
      </c>
      <c r="AD123">
        <f t="shared" si="1"/>
        <v>0.27</v>
      </c>
    </row>
    <row r="124" spans="1:30" x14ac:dyDescent="0.25">
      <c r="A124" t="s">
        <v>29</v>
      </c>
      <c r="B124" s="1">
        <v>307800000</v>
      </c>
      <c r="C124" t="s">
        <v>30</v>
      </c>
      <c r="D124" t="s">
        <v>31</v>
      </c>
      <c r="E124">
        <v>3252</v>
      </c>
      <c r="F124" s="1">
        <v>8548950000</v>
      </c>
      <c r="G124" s="1">
        <v>2628828</v>
      </c>
      <c r="H124" s="1">
        <v>2000000</v>
      </c>
      <c r="I124">
        <v>3252</v>
      </c>
      <c r="J124" s="1">
        <v>8548950000</v>
      </c>
      <c r="K124" s="1">
        <v>2628828</v>
      </c>
      <c r="L124" s="1">
        <v>2000000</v>
      </c>
      <c r="M124">
        <v>3252</v>
      </c>
      <c r="N124" t="s">
        <v>173</v>
      </c>
      <c r="O124">
        <v>6663</v>
      </c>
      <c r="P124" t="s">
        <v>193</v>
      </c>
      <c r="Q124" t="s">
        <v>334</v>
      </c>
      <c r="R124" s="2">
        <v>43508</v>
      </c>
      <c r="S124" t="s">
        <v>335</v>
      </c>
      <c r="T124">
        <v>2.5</v>
      </c>
      <c r="U124" s="1">
        <v>2500000</v>
      </c>
      <c r="V124" t="s">
        <v>196</v>
      </c>
      <c r="W124" t="s">
        <v>36</v>
      </c>
      <c r="X124" t="s">
        <v>331</v>
      </c>
      <c r="Y124" t="s">
        <v>54</v>
      </c>
      <c r="Z124" t="s">
        <v>31</v>
      </c>
      <c r="AA124">
        <v>1</v>
      </c>
      <c r="AB124" t="s">
        <v>48</v>
      </c>
      <c r="AC124">
        <v>1.9</v>
      </c>
      <c r="AD124">
        <f t="shared" si="1"/>
        <v>0.60000000000000009</v>
      </c>
    </row>
    <row r="125" spans="1:30" x14ac:dyDescent="0.25">
      <c r="A125" t="s">
        <v>29</v>
      </c>
      <c r="B125" s="1">
        <v>307800000</v>
      </c>
      <c r="C125" t="s">
        <v>30</v>
      </c>
      <c r="D125" t="s">
        <v>31</v>
      </c>
      <c r="E125">
        <v>3252</v>
      </c>
      <c r="F125" s="1">
        <v>8548950000</v>
      </c>
      <c r="G125" s="1">
        <v>2628828</v>
      </c>
      <c r="H125" s="1">
        <v>2000000</v>
      </c>
      <c r="I125">
        <v>3252</v>
      </c>
      <c r="J125" s="1">
        <v>8548950000</v>
      </c>
      <c r="K125" s="1">
        <v>2628828</v>
      </c>
      <c r="L125" s="1">
        <v>2000000</v>
      </c>
      <c r="M125">
        <v>3252</v>
      </c>
      <c r="N125" t="s">
        <v>173</v>
      </c>
      <c r="O125">
        <v>6664</v>
      </c>
      <c r="P125" t="s">
        <v>193</v>
      </c>
      <c r="Q125" t="s">
        <v>336</v>
      </c>
      <c r="R125" s="2">
        <v>43508</v>
      </c>
      <c r="S125" t="s">
        <v>337</v>
      </c>
      <c r="T125">
        <v>0.5</v>
      </c>
      <c r="U125" t="s">
        <v>52</v>
      </c>
      <c r="V125" t="s">
        <v>196</v>
      </c>
      <c r="W125" t="s">
        <v>36</v>
      </c>
      <c r="X125" t="s">
        <v>331</v>
      </c>
      <c r="Y125" t="s">
        <v>54</v>
      </c>
      <c r="Z125" t="s">
        <v>31</v>
      </c>
      <c r="AA125">
        <v>1</v>
      </c>
      <c r="AB125" t="s">
        <v>39</v>
      </c>
      <c r="AC125">
        <v>1.9</v>
      </c>
      <c r="AD125">
        <f t="shared" si="1"/>
        <v>1.4</v>
      </c>
    </row>
    <row r="126" spans="1:30" x14ac:dyDescent="0.25">
      <c r="A126" t="s">
        <v>29</v>
      </c>
      <c r="B126" s="1">
        <v>307800000</v>
      </c>
      <c r="C126" t="s">
        <v>30</v>
      </c>
      <c r="D126" t="s">
        <v>31</v>
      </c>
      <c r="E126">
        <v>3252</v>
      </c>
      <c r="F126" s="1">
        <v>8548950000</v>
      </c>
      <c r="G126" s="1">
        <v>2628828</v>
      </c>
      <c r="H126" s="1">
        <v>2000000</v>
      </c>
      <c r="I126">
        <v>3252</v>
      </c>
      <c r="J126" s="1">
        <v>8548950000</v>
      </c>
      <c r="K126" s="1">
        <v>2628828</v>
      </c>
      <c r="L126" s="1">
        <v>2000000</v>
      </c>
      <c r="M126">
        <v>3252</v>
      </c>
      <c r="N126" t="s">
        <v>173</v>
      </c>
      <c r="O126">
        <v>6665</v>
      </c>
      <c r="P126" t="s">
        <v>193</v>
      </c>
      <c r="Q126" t="s">
        <v>338</v>
      </c>
      <c r="R126" s="2">
        <v>43508</v>
      </c>
      <c r="S126" t="s">
        <v>339</v>
      </c>
      <c r="T126">
        <v>0.5</v>
      </c>
      <c r="U126" t="s">
        <v>52</v>
      </c>
      <c r="V126" t="s">
        <v>196</v>
      </c>
      <c r="W126" t="s">
        <v>77</v>
      </c>
      <c r="X126" t="s">
        <v>331</v>
      </c>
      <c r="Y126" t="s">
        <v>54</v>
      </c>
      <c r="Z126" t="s">
        <v>31</v>
      </c>
      <c r="AA126">
        <v>1</v>
      </c>
      <c r="AB126" t="s">
        <v>48</v>
      </c>
      <c r="AC126">
        <v>2.1</v>
      </c>
      <c r="AD126">
        <f t="shared" si="1"/>
        <v>1.6</v>
      </c>
    </row>
    <row r="127" spans="1:30" x14ac:dyDescent="0.25">
      <c r="A127" t="s">
        <v>29</v>
      </c>
      <c r="B127" s="1">
        <v>307800000</v>
      </c>
      <c r="C127" t="s">
        <v>30</v>
      </c>
      <c r="D127" t="s">
        <v>31</v>
      </c>
      <c r="E127">
        <v>3252</v>
      </c>
      <c r="F127" s="1">
        <v>8548950000</v>
      </c>
      <c r="G127" s="1">
        <v>2628828</v>
      </c>
      <c r="H127" s="1">
        <v>2000000</v>
      </c>
      <c r="I127">
        <v>3252</v>
      </c>
      <c r="J127" s="1">
        <v>8548950000</v>
      </c>
      <c r="K127" s="1">
        <v>2628828</v>
      </c>
      <c r="L127" s="1">
        <v>2000000</v>
      </c>
      <c r="M127">
        <v>3252</v>
      </c>
      <c r="N127" t="s">
        <v>173</v>
      </c>
      <c r="O127">
        <v>6666</v>
      </c>
      <c r="P127" t="s">
        <v>193</v>
      </c>
      <c r="Q127" t="s">
        <v>340</v>
      </c>
      <c r="R127" s="2">
        <v>43508</v>
      </c>
      <c r="S127" t="s">
        <v>341</v>
      </c>
      <c r="T127">
        <v>0.5</v>
      </c>
      <c r="U127" t="s">
        <v>52</v>
      </c>
      <c r="V127" t="s">
        <v>196</v>
      </c>
      <c r="W127" t="s">
        <v>36</v>
      </c>
      <c r="X127" t="s">
        <v>331</v>
      </c>
      <c r="Y127" t="s">
        <v>54</v>
      </c>
      <c r="Z127" t="s">
        <v>31</v>
      </c>
      <c r="AA127">
        <v>1</v>
      </c>
      <c r="AB127" t="s">
        <v>39</v>
      </c>
      <c r="AC127">
        <v>1.9</v>
      </c>
      <c r="AD127">
        <f t="shared" si="1"/>
        <v>1.4</v>
      </c>
    </row>
    <row r="128" spans="1:30" x14ac:dyDescent="0.25">
      <c r="A128" t="s">
        <v>29</v>
      </c>
      <c r="B128" s="1">
        <v>307800000</v>
      </c>
      <c r="C128" t="s">
        <v>30</v>
      </c>
      <c r="D128" t="s">
        <v>31</v>
      </c>
      <c r="E128">
        <v>3252</v>
      </c>
      <c r="F128" s="1">
        <v>8548950000</v>
      </c>
      <c r="G128" s="1">
        <v>2628828</v>
      </c>
      <c r="H128" s="1">
        <v>2000000</v>
      </c>
      <c r="I128">
        <v>3252</v>
      </c>
      <c r="J128" s="1">
        <v>8548950000</v>
      </c>
      <c r="K128" s="1">
        <v>2628828</v>
      </c>
      <c r="L128" s="1">
        <v>2000000</v>
      </c>
      <c r="M128">
        <v>3252</v>
      </c>
      <c r="N128" t="s">
        <v>173</v>
      </c>
      <c r="O128">
        <v>6667</v>
      </c>
      <c r="P128" t="s">
        <v>193</v>
      </c>
      <c r="Q128" t="s">
        <v>342</v>
      </c>
      <c r="R128" s="2">
        <v>43508</v>
      </c>
      <c r="S128" t="s">
        <v>343</v>
      </c>
      <c r="T128">
        <v>0.5</v>
      </c>
      <c r="U128" t="s">
        <v>52</v>
      </c>
      <c r="V128" t="s">
        <v>196</v>
      </c>
      <c r="W128" t="s">
        <v>36</v>
      </c>
      <c r="X128" t="s">
        <v>331</v>
      </c>
      <c r="Y128" t="s">
        <v>54</v>
      </c>
      <c r="Z128" t="s">
        <v>31</v>
      </c>
      <c r="AA128">
        <v>1</v>
      </c>
      <c r="AB128" t="s">
        <v>48</v>
      </c>
      <c r="AC128">
        <v>1.9</v>
      </c>
      <c r="AD128">
        <f t="shared" si="1"/>
        <v>1.4</v>
      </c>
    </row>
    <row r="129" spans="1:30" x14ac:dyDescent="0.25">
      <c r="A129" t="s">
        <v>29</v>
      </c>
      <c r="B129" s="1">
        <v>307800000</v>
      </c>
      <c r="C129" t="s">
        <v>30</v>
      </c>
      <c r="D129" t="s">
        <v>31</v>
      </c>
      <c r="E129">
        <v>3252</v>
      </c>
      <c r="F129" s="1">
        <v>8548950000</v>
      </c>
      <c r="G129" s="1">
        <v>2628828</v>
      </c>
      <c r="H129" s="1">
        <v>2000000</v>
      </c>
      <c r="I129">
        <v>3252</v>
      </c>
      <c r="J129" s="1">
        <v>8548950000</v>
      </c>
      <c r="K129" s="1">
        <v>2628828</v>
      </c>
      <c r="L129" s="1">
        <v>2000000</v>
      </c>
      <c r="M129">
        <v>3252</v>
      </c>
      <c r="N129" t="s">
        <v>32</v>
      </c>
      <c r="O129">
        <v>1507</v>
      </c>
      <c r="P129" t="s">
        <v>145</v>
      </c>
      <c r="Q129" t="s">
        <v>146</v>
      </c>
      <c r="R129" s="2">
        <v>43566</v>
      </c>
      <c r="S129" t="s">
        <v>147</v>
      </c>
      <c r="T129">
        <v>0.5</v>
      </c>
      <c r="U129" t="s">
        <v>52</v>
      </c>
      <c r="V129" t="s">
        <v>32</v>
      </c>
      <c r="W129" t="s">
        <v>36</v>
      </c>
      <c r="X129" t="s">
        <v>344</v>
      </c>
      <c r="Y129" t="s">
        <v>54</v>
      </c>
      <c r="Z129" s="1">
        <v>1000000</v>
      </c>
      <c r="AA129">
        <v>1</v>
      </c>
      <c r="AB129" t="s">
        <v>48</v>
      </c>
      <c r="AC129">
        <v>1.33</v>
      </c>
      <c r="AD129">
        <f t="shared" si="1"/>
        <v>0.83000000000000007</v>
      </c>
    </row>
    <row r="130" spans="1:30" x14ac:dyDescent="0.25">
      <c r="A130" t="s">
        <v>29</v>
      </c>
      <c r="B130" s="1">
        <v>307800000</v>
      </c>
      <c r="C130" t="s">
        <v>30</v>
      </c>
      <c r="D130" t="s">
        <v>31</v>
      </c>
      <c r="E130">
        <v>3252</v>
      </c>
      <c r="F130" s="1">
        <v>8548950000</v>
      </c>
      <c r="G130" s="1">
        <v>2628828</v>
      </c>
      <c r="H130" s="1">
        <v>2000000</v>
      </c>
      <c r="I130">
        <v>3252</v>
      </c>
      <c r="J130" s="1">
        <v>8548950000</v>
      </c>
      <c r="K130" s="1">
        <v>2628828</v>
      </c>
      <c r="L130" s="1">
        <v>2000000</v>
      </c>
      <c r="M130">
        <v>3252</v>
      </c>
      <c r="N130" t="s">
        <v>173</v>
      </c>
      <c r="O130">
        <v>6669</v>
      </c>
      <c r="P130" t="s">
        <v>193</v>
      </c>
      <c r="Q130" t="s">
        <v>204</v>
      </c>
      <c r="R130" s="2">
        <v>43508</v>
      </c>
      <c r="S130" t="s">
        <v>205</v>
      </c>
      <c r="T130">
        <v>0.5</v>
      </c>
      <c r="U130" t="s">
        <v>52</v>
      </c>
      <c r="V130" t="s">
        <v>196</v>
      </c>
      <c r="W130" t="s">
        <v>36</v>
      </c>
      <c r="X130" t="s">
        <v>331</v>
      </c>
      <c r="Y130" t="s">
        <v>128</v>
      </c>
      <c r="Z130" t="s">
        <v>31</v>
      </c>
      <c r="AA130">
        <v>1</v>
      </c>
      <c r="AB130" t="s">
        <v>48</v>
      </c>
      <c r="AC130">
        <v>1.06</v>
      </c>
      <c r="AD130">
        <f t="shared" si="1"/>
        <v>0.56000000000000005</v>
      </c>
    </row>
    <row r="131" spans="1:30" x14ac:dyDescent="0.25">
      <c r="A131" t="s">
        <v>29</v>
      </c>
      <c r="B131" s="1">
        <v>307800000</v>
      </c>
      <c r="C131" t="s">
        <v>30</v>
      </c>
      <c r="D131" t="s">
        <v>31</v>
      </c>
      <c r="E131">
        <v>3252</v>
      </c>
      <c r="F131" s="1">
        <v>8548950000</v>
      </c>
      <c r="G131" s="1">
        <v>2628828</v>
      </c>
      <c r="H131" s="1">
        <v>2000000</v>
      </c>
      <c r="I131">
        <v>3252</v>
      </c>
      <c r="J131" s="1">
        <v>8548950000</v>
      </c>
      <c r="K131" s="1">
        <v>2628828</v>
      </c>
      <c r="L131" s="1">
        <v>2000000</v>
      </c>
      <c r="M131">
        <v>3252</v>
      </c>
      <c r="N131" t="s">
        <v>73</v>
      </c>
      <c r="O131">
        <v>3530</v>
      </c>
      <c r="P131" t="s">
        <v>149</v>
      </c>
      <c r="Q131" t="s">
        <v>345</v>
      </c>
      <c r="R131" s="2">
        <v>43865</v>
      </c>
      <c r="S131" t="s">
        <v>346</v>
      </c>
      <c r="T131">
        <v>1</v>
      </c>
      <c r="U131" s="1">
        <v>1000000</v>
      </c>
      <c r="V131" t="s">
        <v>258</v>
      </c>
      <c r="W131" t="s">
        <v>77</v>
      </c>
      <c r="X131" t="s">
        <v>347</v>
      </c>
      <c r="Y131" t="s">
        <v>328</v>
      </c>
      <c r="Z131" t="s">
        <v>31</v>
      </c>
      <c r="AA131">
        <v>7</v>
      </c>
      <c r="AB131" t="s">
        <v>39</v>
      </c>
      <c r="AC131">
        <v>1.0900000000000001</v>
      </c>
      <c r="AD131">
        <f t="shared" si="1"/>
        <v>9.000000000000008E-2</v>
      </c>
    </row>
    <row r="132" spans="1:30" x14ac:dyDescent="0.25">
      <c r="A132" t="s">
        <v>29</v>
      </c>
      <c r="B132" s="1">
        <v>307800000</v>
      </c>
      <c r="C132" t="s">
        <v>30</v>
      </c>
      <c r="D132" t="s">
        <v>31</v>
      </c>
      <c r="E132">
        <v>3252</v>
      </c>
      <c r="F132" s="1">
        <v>8548950000</v>
      </c>
      <c r="G132" s="1">
        <v>2628828</v>
      </c>
      <c r="H132" s="1">
        <v>2000000</v>
      </c>
      <c r="I132">
        <v>3252</v>
      </c>
      <c r="J132" s="1">
        <v>8548950000</v>
      </c>
      <c r="K132" s="1">
        <v>2628828</v>
      </c>
      <c r="L132" s="1">
        <v>2000000</v>
      </c>
      <c r="M132">
        <v>3252</v>
      </c>
      <c r="N132" t="s">
        <v>32</v>
      </c>
      <c r="O132">
        <v>2732</v>
      </c>
      <c r="P132" t="s">
        <v>49</v>
      </c>
      <c r="Q132" t="s">
        <v>281</v>
      </c>
      <c r="R132" s="2">
        <v>43782</v>
      </c>
      <c r="S132" t="s">
        <v>282</v>
      </c>
      <c r="T132">
        <v>4</v>
      </c>
      <c r="U132" s="1">
        <v>4000000</v>
      </c>
      <c r="V132" t="s">
        <v>283</v>
      </c>
      <c r="W132" t="s">
        <v>36</v>
      </c>
      <c r="X132" t="s">
        <v>230</v>
      </c>
      <c r="Y132" t="s">
        <v>46</v>
      </c>
      <c r="Z132" t="s">
        <v>31</v>
      </c>
      <c r="AA132">
        <v>3</v>
      </c>
      <c r="AB132" t="s">
        <v>39</v>
      </c>
      <c r="AC132">
        <v>2.37</v>
      </c>
      <c r="AD132">
        <f t="shared" si="1"/>
        <v>1.63</v>
      </c>
    </row>
    <row r="133" spans="1:30" x14ac:dyDescent="0.25">
      <c r="A133" t="s">
        <v>29</v>
      </c>
      <c r="B133" s="1">
        <v>307800000</v>
      </c>
      <c r="C133" t="s">
        <v>30</v>
      </c>
      <c r="D133" t="s">
        <v>31</v>
      </c>
      <c r="E133">
        <v>3252</v>
      </c>
      <c r="F133" s="1">
        <v>8548950000</v>
      </c>
      <c r="G133" s="1">
        <v>2628828</v>
      </c>
      <c r="H133" s="1">
        <v>2000000</v>
      </c>
      <c r="I133">
        <v>3252</v>
      </c>
      <c r="J133" s="1">
        <v>8548950000</v>
      </c>
      <c r="K133" s="1">
        <v>2628828</v>
      </c>
      <c r="L133" s="1">
        <v>2000000</v>
      </c>
      <c r="M133">
        <v>3252</v>
      </c>
      <c r="N133" t="s">
        <v>73</v>
      </c>
      <c r="O133">
        <v>3527</v>
      </c>
      <c r="P133" t="s">
        <v>149</v>
      </c>
      <c r="Q133" t="s">
        <v>348</v>
      </c>
      <c r="R133" s="2">
        <v>43865</v>
      </c>
      <c r="S133" t="s">
        <v>349</v>
      </c>
      <c r="T133">
        <v>0.75</v>
      </c>
      <c r="U133" t="s">
        <v>350</v>
      </c>
      <c r="V133" t="s">
        <v>258</v>
      </c>
      <c r="W133" t="s">
        <v>77</v>
      </c>
      <c r="X133" t="s">
        <v>351</v>
      </c>
      <c r="Y133" t="s">
        <v>328</v>
      </c>
      <c r="Z133" t="s">
        <v>31</v>
      </c>
      <c r="AA133">
        <v>6</v>
      </c>
      <c r="AB133" t="s">
        <v>48</v>
      </c>
      <c r="AC133">
        <v>1.03</v>
      </c>
      <c r="AD133">
        <f t="shared" si="1"/>
        <v>0.28000000000000003</v>
      </c>
    </row>
    <row r="134" spans="1:30" x14ac:dyDescent="0.25">
      <c r="A134" t="s">
        <v>29</v>
      </c>
      <c r="B134" s="1">
        <v>307800000</v>
      </c>
      <c r="C134" t="s">
        <v>30</v>
      </c>
      <c r="D134" t="s">
        <v>31</v>
      </c>
      <c r="E134">
        <v>3252</v>
      </c>
      <c r="F134" s="1">
        <v>8548950000</v>
      </c>
      <c r="G134" s="1">
        <v>2628828</v>
      </c>
      <c r="H134" s="1">
        <v>2000000</v>
      </c>
      <c r="I134">
        <v>3252</v>
      </c>
      <c r="J134" s="1">
        <v>8548950000</v>
      </c>
      <c r="K134" s="1">
        <v>2628828</v>
      </c>
      <c r="L134" s="1">
        <v>2000000</v>
      </c>
      <c r="M134">
        <v>3252</v>
      </c>
      <c r="N134" t="s">
        <v>32</v>
      </c>
      <c r="O134">
        <v>1494</v>
      </c>
      <c r="P134" t="s">
        <v>42</v>
      </c>
      <c r="Q134" t="s">
        <v>352</v>
      </c>
      <c r="R134" s="2">
        <v>43566</v>
      </c>
      <c r="S134" t="s">
        <v>353</v>
      </c>
      <c r="T134">
        <v>1</v>
      </c>
      <c r="U134" s="1">
        <v>1000000</v>
      </c>
      <c r="V134" t="s">
        <v>32</v>
      </c>
      <c r="W134" t="s">
        <v>36</v>
      </c>
      <c r="X134" t="s">
        <v>354</v>
      </c>
      <c r="Y134" t="s">
        <v>167</v>
      </c>
      <c r="Z134" t="s">
        <v>31</v>
      </c>
      <c r="AA134">
        <v>4</v>
      </c>
      <c r="AB134" t="s">
        <v>48</v>
      </c>
      <c r="AC134">
        <v>3.05</v>
      </c>
      <c r="AD134">
        <f t="shared" si="1"/>
        <v>2.0499999999999998</v>
      </c>
    </row>
    <row r="135" spans="1:30" x14ac:dyDescent="0.25">
      <c r="A135" t="s">
        <v>29</v>
      </c>
      <c r="B135" s="1">
        <v>307800000</v>
      </c>
      <c r="C135" t="s">
        <v>30</v>
      </c>
      <c r="D135" t="s">
        <v>31</v>
      </c>
      <c r="E135">
        <v>3252</v>
      </c>
      <c r="F135" s="1">
        <v>8548950000</v>
      </c>
      <c r="G135" s="1">
        <v>2628828</v>
      </c>
      <c r="H135" s="1">
        <v>2000000</v>
      </c>
      <c r="I135">
        <v>3252</v>
      </c>
      <c r="J135" s="1">
        <v>8548950000</v>
      </c>
      <c r="K135" s="1">
        <v>2628828</v>
      </c>
      <c r="L135" s="1">
        <v>2000000</v>
      </c>
      <c r="M135">
        <v>3252</v>
      </c>
      <c r="N135" t="s">
        <v>173</v>
      </c>
      <c r="O135">
        <v>6674</v>
      </c>
      <c r="P135" t="s">
        <v>193</v>
      </c>
      <c r="Q135" t="s">
        <v>355</v>
      </c>
      <c r="R135" s="2">
        <v>43508</v>
      </c>
      <c r="S135" t="s">
        <v>356</v>
      </c>
      <c r="T135">
        <v>0.5</v>
      </c>
      <c r="U135" t="s">
        <v>52</v>
      </c>
      <c r="V135" t="s">
        <v>196</v>
      </c>
      <c r="W135" t="s">
        <v>36</v>
      </c>
      <c r="X135" t="s">
        <v>331</v>
      </c>
      <c r="Y135" t="s">
        <v>54</v>
      </c>
      <c r="Z135" t="s">
        <v>31</v>
      </c>
      <c r="AA135">
        <v>1</v>
      </c>
      <c r="AB135" t="s">
        <v>39</v>
      </c>
      <c r="AC135">
        <v>1.9</v>
      </c>
      <c r="AD135">
        <f t="shared" ref="AD135:AD198" si="2">ABS(T135-AC135)</f>
        <v>1.4</v>
      </c>
    </row>
    <row r="136" spans="1:30" x14ac:dyDescent="0.25">
      <c r="A136" t="s">
        <v>29</v>
      </c>
      <c r="B136" s="1">
        <v>307800000</v>
      </c>
      <c r="C136" t="s">
        <v>30</v>
      </c>
      <c r="D136" t="s">
        <v>31</v>
      </c>
      <c r="E136">
        <v>3252</v>
      </c>
      <c r="F136" s="1">
        <v>8548950000</v>
      </c>
      <c r="G136" s="1">
        <v>2628828</v>
      </c>
      <c r="H136" s="1">
        <v>2000000</v>
      </c>
      <c r="I136">
        <v>3252</v>
      </c>
      <c r="J136" s="1">
        <v>8548950000</v>
      </c>
      <c r="K136" s="1">
        <v>2628828</v>
      </c>
      <c r="L136" s="1">
        <v>2000000</v>
      </c>
      <c r="M136">
        <v>3252</v>
      </c>
      <c r="N136" t="s">
        <v>55</v>
      </c>
      <c r="O136">
        <v>5153</v>
      </c>
      <c r="P136" t="s">
        <v>40</v>
      </c>
      <c r="Q136" t="s">
        <v>357</v>
      </c>
      <c r="R136" s="2">
        <v>43668</v>
      </c>
      <c r="S136" t="s">
        <v>358</v>
      </c>
      <c r="T136">
        <v>1.5</v>
      </c>
      <c r="U136" s="1">
        <v>1500000</v>
      </c>
      <c r="V136" t="s">
        <v>59</v>
      </c>
      <c r="W136" t="s">
        <v>36</v>
      </c>
      <c r="X136" t="s">
        <v>292</v>
      </c>
      <c r="Y136" t="s">
        <v>38</v>
      </c>
      <c r="Z136" t="s">
        <v>31</v>
      </c>
      <c r="AA136">
        <v>1</v>
      </c>
      <c r="AB136" t="s">
        <v>39</v>
      </c>
      <c r="AC136">
        <v>1.67</v>
      </c>
      <c r="AD136">
        <f t="shared" si="2"/>
        <v>0.16999999999999993</v>
      </c>
    </row>
    <row r="137" spans="1:30" x14ac:dyDescent="0.25">
      <c r="A137" t="s">
        <v>29</v>
      </c>
      <c r="B137" s="1">
        <v>307800000</v>
      </c>
      <c r="C137" t="s">
        <v>30</v>
      </c>
      <c r="D137" t="s">
        <v>31</v>
      </c>
      <c r="E137">
        <v>3252</v>
      </c>
      <c r="F137" s="1">
        <v>8548950000</v>
      </c>
      <c r="G137" s="1">
        <v>2628828</v>
      </c>
      <c r="H137" s="1">
        <v>2000000</v>
      </c>
      <c r="I137">
        <v>3252</v>
      </c>
      <c r="J137" s="1">
        <v>8548950000</v>
      </c>
      <c r="K137" s="1">
        <v>2628828</v>
      </c>
      <c r="L137" s="1">
        <v>2000000</v>
      </c>
      <c r="M137">
        <v>3252</v>
      </c>
      <c r="N137" t="s">
        <v>32</v>
      </c>
      <c r="O137">
        <v>2729</v>
      </c>
      <c r="P137" t="s">
        <v>168</v>
      </c>
      <c r="Q137" t="s">
        <v>359</v>
      </c>
      <c r="R137" s="2">
        <v>43780</v>
      </c>
      <c r="S137" t="s">
        <v>360</v>
      </c>
      <c r="T137">
        <v>1</v>
      </c>
      <c r="U137" s="1">
        <v>1000000</v>
      </c>
      <c r="V137" t="s">
        <v>361</v>
      </c>
      <c r="W137" t="s">
        <v>36</v>
      </c>
      <c r="X137" t="s">
        <v>362</v>
      </c>
      <c r="Y137" t="s">
        <v>168</v>
      </c>
      <c r="Z137" t="s">
        <v>31</v>
      </c>
      <c r="AA137">
        <v>5</v>
      </c>
      <c r="AB137" t="s">
        <v>39</v>
      </c>
      <c r="AC137">
        <v>4.78</v>
      </c>
      <c r="AD137">
        <f t="shared" si="2"/>
        <v>3.7800000000000002</v>
      </c>
    </row>
    <row r="138" spans="1:30" x14ac:dyDescent="0.25">
      <c r="A138" t="s">
        <v>29</v>
      </c>
      <c r="B138" s="1">
        <v>307800000</v>
      </c>
      <c r="C138" t="s">
        <v>30</v>
      </c>
      <c r="D138" t="s">
        <v>31</v>
      </c>
      <c r="E138">
        <v>3252</v>
      </c>
      <c r="F138" s="1">
        <v>8548950000</v>
      </c>
      <c r="G138" s="1">
        <v>2628828</v>
      </c>
      <c r="H138" s="1">
        <v>2000000</v>
      </c>
      <c r="I138">
        <v>3252</v>
      </c>
      <c r="J138" s="1">
        <v>8548950000</v>
      </c>
      <c r="K138" s="1">
        <v>2628828</v>
      </c>
      <c r="L138" s="1">
        <v>2000000</v>
      </c>
      <c r="M138">
        <v>3252</v>
      </c>
      <c r="N138" t="s">
        <v>173</v>
      </c>
      <c r="O138">
        <v>6677</v>
      </c>
      <c r="P138" t="s">
        <v>193</v>
      </c>
      <c r="Q138" t="s">
        <v>363</v>
      </c>
      <c r="R138" s="2">
        <v>43507</v>
      </c>
      <c r="S138" t="s">
        <v>364</v>
      </c>
      <c r="T138">
        <v>2</v>
      </c>
      <c r="U138" s="1">
        <v>2000000</v>
      </c>
      <c r="V138" t="s">
        <v>196</v>
      </c>
      <c r="W138" t="s">
        <v>36</v>
      </c>
      <c r="X138" t="s">
        <v>331</v>
      </c>
      <c r="Y138" t="s">
        <v>54</v>
      </c>
      <c r="Z138" t="s">
        <v>31</v>
      </c>
      <c r="AA138">
        <v>1</v>
      </c>
      <c r="AB138" t="s">
        <v>39</v>
      </c>
      <c r="AC138">
        <v>1.9</v>
      </c>
      <c r="AD138">
        <f t="shared" si="2"/>
        <v>0.10000000000000009</v>
      </c>
    </row>
    <row r="139" spans="1:30" x14ac:dyDescent="0.25">
      <c r="A139" t="s">
        <v>29</v>
      </c>
      <c r="B139" s="1">
        <v>307800000</v>
      </c>
      <c r="C139" t="s">
        <v>30</v>
      </c>
      <c r="D139" t="s">
        <v>31</v>
      </c>
      <c r="E139">
        <v>3252</v>
      </c>
      <c r="F139" s="1">
        <v>8548950000</v>
      </c>
      <c r="G139" s="1">
        <v>2628828</v>
      </c>
      <c r="H139" s="1">
        <v>2000000</v>
      </c>
      <c r="I139">
        <v>3252</v>
      </c>
      <c r="J139" s="1">
        <v>8548950000</v>
      </c>
      <c r="K139" s="1">
        <v>2628828</v>
      </c>
      <c r="L139" s="1">
        <v>2000000</v>
      </c>
      <c r="M139">
        <v>3252</v>
      </c>
      <c r="N139" t="s">
        <v>173</v>
      </c>
      <c r="O139">
        <v>6678</v>
      </c>
      <c r="P139" t="s">
        <v>193</v>
      </c>
      <c r="Q139" t="s">
        <v>206</v>
      </c>
      <c r="R139" s="2">
        <v>43507</v>
      </c>
      <c r="S139" t="s">
        <v>207</v>
      </c>
      <c r="T139">
        <v>2</v>
      </c>
      <c r="U139" s="1">
        <v>2000000</v>
      </c>
      <c r="V139" t="s">
        <v>196</v>
      </c>
      <c r="W139" t="s">
        <v>36</v>
      </c>
      <c r="X139" t="s">
        <v>331</v>
      </c>
      <c r="Y139" t="s">
        <v>128</v>
      </c>
      <c r="Z139" t="s">
        <v>31</v>
      </c>
      <c r="AA139">
        <v>1</v>
      </c>
      <c r="AB139" t="s">
        <v>48</v>
      </c>
      <c r="AC139">
        <v>1.06</v>
      </c>
      <c r="AD139">
        <f t="shared" si="2"/>
        <v>0.94</v>
      </c>
    </row>
    <row r="140" spans="1:30" x14ac:dyDescent="0.25">
      <c r="A140" t="s">
        <v>29</v>
      </c>
      <c r="B140" s="1">
        <v>307800000</v>
      </c>
      <c r="C140" t="s">
        <v>30</v>
      </c>
      <c r="D140" t="s">
        <v>31</v>
      </c>
      <c r="E140">
        <v>3252</v>
      </c>
      <c r="F140" s="1">
        <v>8548950000</v>
      </c>
      <c r="G140" s="1">
        <v>2628828</v>
      </c>
      <c r="H140" s="1">
        <v>2000000</v>
      </c>
      <c r="I140">
        <v>3252</v>
      </c>
      <c r="J140" s="1">
        <v>8548950000</v>
      </c>
      <c r="K140" s="1">
        <v>2628828</v>
      </c>
      <c r="L140" s="1">
        <v>2000000</v>
      </c>
      <c r="M140">
        <v>3252</v>
      </c>
      <c r="N140" t="s">
        <v>173</v>
      </c>
      <c r="O140">
        <v>6679</v>
      </c>
      <c r="P140" t="s">
        <v>193</v>
      </c>
      <c r="Q140" t="s">
        <v>365</v>
      </c>
      <c r="R140" s="2">
        <v>43507</v>
      </c>
      <c r="S140" t="s">
        <v>366</v>
      </c>
      <c r="T140">
        <v>2</v>
      </c>
      <c r="U140" s="1">
        <v>2000000</v>
      </c>
      <c r="V140" t="s">
        <v>196</v>
      </c>
      <c r="W140" t="s">
        <v>36</v>
      </c>
      <c r="X140" t="s">
        <v>331</v>
      </c>
      <c r="Y140" t="s">
        <v>54</v>
      </c>
      <c r="Z140" t="s">
        <v>31</v>
      </c>
      <c r="AA140">
        <v>1</v>
      </c>
      <c r="AB140" t="s">
        <v>39</v>
      </c>
      <c r="AC140">
        <v>1.9</v>
      </c>
      <c r="AD140">
        <f t="shared" si="2"/>
        <v>0.10000000000000009</v>
      </c>
    </row>
    <row r="141" spans="1:30" x14ac:dyDescent="0.25">
      <c r="A141" t="s">
        <v>29</v>
      </c>
      <c r="B141" s="1">
        <v>307800000</v>
      </c>
      <c r="C141" t="s">
        <v>30</v>
      </c>
      <c r="D141" t="s">
        <v>31</v>
      </c>
      <c r="E141">
        <v>3252</v>
      </c>
      <c r="F141" s="1">
        <v>8548950000</v>
      </c>
      <c r="G141" s="1">
        <v>2628828</v>
      </c>
      <c r="H141" s="1">
        <v>2000000</v>
      </c>
      <c r="I141">
        <v>3252</v>
      </c>
      <c r="J141" s="1">
        <v>8548950000</v>
      </c>
      <c r="K141" s="1">
        <v>2628828</v>
      </c>
      <c r="L141" s="1">
        <v>2000000</v>
      </c>
      <c r="M141">
        <v>3252</v>
      </c>
      <c r="N141" t="s">
        <v>173</v>
      </c>
      <c r="O141">
        <v>6680</v>
      </c>
      <c r="P141" t="s">
        <v>193</v>
      </c>
      <c r="Q141" t="s">
        <v>367</v>
      </c>
      <c r="R141" s="2">
        <v>43507</v>
      </c>
      <c r="S141" t="s">
        <v>368</v>
      </c>
      <c r="T141">
        <v>2</v>
      </c>
      <c r="U141" s="1">
        <v>2000000</v>
      </c>
      <c r="V141" t="s">
        <v>196</v>
      </c>
      <c r="W141" t="s">
        <v>36</v>
      </c>
      <c r="X141" t="s">
        <v>331</v>
      </c>
      <c r="Y141" t="s">
        <v>54</v>
      </c>
      <c r="Z141" t="s">
        <v>31</v>
      </c>
      <c r="AA141">
        <v>1</v>
      </c>
      <c r="AB141" t="s">
        <v>39</v>
      </c>
      <c r="AC141">
        <v>1.9</v>
      </c>
      <c r="AD141">
        <f t="shared" si="2"/>
        <v>0.10000000000000009</v>
      </c>
    </row>
    <row r="142" spans="1:30" x14ac:dyDescent="0.25">
      <c r="A142" t="s">
        <v>29</v>
      </c>
      <c r="B142" s="1">
        <v>307800000</v>
      </c>
      <c r="C142" t="s">
        <v>30</v>
      </c>
      <c r="D142" t="s">
        <v>31</v>
      </c>
      <c r="E142">
        <v>3252</v>
      </c>
      <c r="F142" s="1">
        <v>8548950000</v>
      </c>
      <c r="G142" s="1">
        <v>2628828</v>
      </c>
      <c r="H142" s="1">
        <v>2000000</v>
      </c>
      <c r="I142">
        <v>3252</v>
      </c>
      <c r="J142" s="1">
        <v>8548950000</v>
      </c>
      <c r="K142" s="1">
        <v>2628828</v>
      </c>
      <c r="L142" s="1">
        <v>2000000</v>
      </c>
      <c r="M142">
        <v>3252</v>
      </c>
      <c r="N142" t="s">
        <v>173</v>
      </c>
      <c r="O142">
        <v>6681</v>
      </c>
      <c r="P142" t="s">
        <v>193</v>
      </c>
      <c r="Q142" t="s">
        <v>369</v>
      </c>
      <c r="R142" s="2">
        <v>43504</v>
      </c>
      <c r="S142" t="s">
        <v>370</v>
      </c>
      <c r="T142">
        <v>1</v>
      </c>
      <c r="U142" s="1">
        <v>1000000</v>
      </c>
      <c r="V142" t="s">
        <v>196</v>
      </c>
      <c r="W142" t="s">
        <v>36</v>
      </c>
      <c r="X142" t="s">
        <v>371</v>
      </c>
      <c r="Y142" t="s">
        <v>193</v>
      </c>
      <c r="Z142" t="s">
        <v>31</v>
      </c>
      <c r="AA142">
        <v>8</v>
      </c>
      <c r="AB142" t="s">
        <v>48</v>
      </c>
      <c r="AC142">
        <v>4.3499999999999996</v>
      </c>
      <c r="AD142">
        <f t="shared" si="2"/>
        <v>3.3499999999999996</v>
      </c>
    </row>
    <row r="143" spans="1:30" x14ac:dyDescent="0.25">
      <c r="A143" t="s">
        <v>29</v>
      </c>
      <c r="B143" s="1">
        <v>307800000</v>
      </c>
      <c r="C143" t="s">
        <v>30</v>
      </c>
      <c r="D143" t="s">
        <v>31</v>
      </c>
      <c r="E143">
        <v>3252</v>
      </c>
      <c r="F143" s="1">
        <v>8548950000</v>
      </c>
      <c r="G143" s="1">
        <v>2628828</v>
      </c>
      <c r="H143" s="1">
        <v>2000000</v>
      </c>
      <c r="I143">
        <v>3252</v>
      </c>
      <c r="J143" s="1">
        <v>8548950000</v>
      </c>
      <c r="K143" s="1">
        <v>2628828</v>
      </c>
      <c r="L143" s="1">
        <v>2000000</v>
      </c>
      <c r="M143">
        <v>3252</v>
      </c>
      <c r="N143" t="s">
        <v>173</v>
      </c>
      <c r="O143">
        <v>6682</v>
      </c>
      <c r="P143" t="s">
        <v>193</v>
      </c>
      <c r="Q143" t="s">
        <v>355</v>
      </c>
      <c r="R143" s="2">
        <v>43503</v>
      </c>
      <c r="S143" t="s">
        <v>356</v>
      </c>
      <c r="T143">
        <v>1</v>
      </c>
      <c r="U143" s="1">
        <v>1000000</v>
      </c>
      <c r="V143" t="s">
        <v>196</v>
      </c>
      <c r="W143" t="s">
        <v>36</v>
      </c>
      <c r="X143" t="s">
        <v>331</v>
      </c>
      <c r="Y143" t="s">
        <v>54</v>
      </c>
      <c r="Z143" t="s">
        <v>31</v>
      </c>
      <c r="AA143">
        <v>1</v>
      </c>
      <c r="AB143" t="s">
        <v>39</v>
      </c>
      <c r="AC143">
        <v>1.9</v>
      </c>
      <c r="AD143">
        <f t="shared" si="2"/>
        <v>0.89999999999999991</v>
      </c>
    </row>
    <row r="144" spans="1:30" x14ac:dyDescent="0.25">
      <c r="A144" t="s">
        <v>29</v>
      </c>
      <c r="B144" s="1">
        <v>307800000</v>
      </c>
      <c r="C144" t="s">
        <v>30</v>
      </c>
      <c r="D144" t="s">
        <v>31</v>
      </c>
      <c r="E144">
        <v>3252</v>
      </c>
      <c r="F144" s="1">
        <v>8548950000</v>
      </c>
      <c r="G144" s="1">
        <v>2628828</v>
      </c>
      <c r="H144" s="1">
        <v>2000000</v>
      </c>
      <c r="I144">
        <v>3252</v>
      </c>
      <c r="J144" s="1">
        <v>8548950000</v>
      </c>
      <c r="K144" s="1">
        <v>2628828</v>
      </c>
      <c r="L144" s="1">
        <v>2000000</v>
      </c>
      <c r="M144">
        <v>3252</v>
      </c>
      <c r="N144" t="s">
        <v>32</v>
      </c>
      <c r="O144">
        <v>2728</v>
      </c>
      <c r="P144" t="s">
        <v>49</v>
      </c>
      <c r="Q144" t="s">
        <v>281</v>
      </c>
      <c r="R144" s="2">
        <v>43782</v>
      </c>
      <c r="S144" t="s">
        <v>282</v>
      </c>
      <c r="T144">
        <v>0.5</v>
      </c>
      <c r="U144" t="s">
        <v>52</v>
      </c>
      <c r="V144" t="s">
        <v>283</v>
      </c>
      <c r="W144" t="s">
        <v>36</v>
      </c>
      <c r="X144" t="s">
        <v>372</v>
      </c>
      <c r="Y144" t="s">
        <v>46</v>
      </c>
      <c r="Z144" t="s">
        <v>31</v>
      </c>
      <c r="AA144">
        <v>3</v>
      </c>
      <c r="AB144" t="s">
        <v>48</v>
      </c>
      <c r="AC144">
        <v>2.37</v>
      </c>
      <c r="AD144">
        <f t="shared" si="2"/>
        <v>1.87</v>
      </c>
    </row>
    <row r="145" spans="1:30" x14ac:dyDescent="0.25">
      <c r="A145" t="s">
        <v>29</v>
      </c>
      <c r="B145" s="1">
        <v>307800000</v>
      </c>
      <c r="C145" t="s">
        <v>30</v>
      </c>
      <c r="D145" t="s">
        <v>31</v>
      </c>
      <c r="E145">
        <v>3252</v>
      </c>
      <c r="F145" s="1">
        <v>8548950000</v>
      </c>
      <c r="G145" s="1">
        <v>2628828</v>
      </c>
      <c r="H145" s="1">
        <v>2000000</v>
      </c>
      <c r="I145">
        <v>3252</v>
      </c>
      <c r="J145" s="1">
        <v>8548950000</v>
      </c>
      <c r="K145" s="1">
        <v>2628828</v>
      </c>
      <c r="L145" s="1">
        <v>2000000</v>
      </c>
      <c r="M145">
        <v>3252</v>
      </c>
      <c r="N145" t="s">
        <v>173</v>
      </c>
      <c r="O145">
        <v>6684</v>
      </c>
      <c r="P145" t="s">
        <v>193</v>
      </c>
      <c r="Q145" t="s">
        <v>367</v>
      </c>
      <c r="R145" s="2">
        <v>43504</v>
      </c>
      <c r="S145" t="s">
        <v>368</v>
      </c>
      <c r="T145">
        <v>6</v>
      </c>
      <c r="U145" s="1">
        <v>6000000</v>
      </c>
      <c r="V145" t="s">
        <v>196</v>
      </c>
      <c r="W145" t="s">
        <v>36</v>
      </c>
      <c r="X145" t="s">
        <v>331</v>
      </c>
      <c r="Y145" t="s">
        <v>54</v>
      </c>
      <c r="Z145" t="s">
        <v>31</v>
      </c>
      <c r="AA145">
        <v>1</v>
      </c>
      <c r="AB145" t="s">
        <v>39</v>
      </c>
      <c r="AC145">
        <v>1.9</v>
      </c>
      <c r="AD145">
        <f t="shared" si="2"/>
        <v>4.0999999999999996</v>
      </c>
    </row>
    <row r="146" spans="1:30" x14ac:dyDescent="0.25">
      <c r="A146" t="s">
        <v>29</v>
      </c>
      <c r="B146" s="1">
        <v>307800000</v>
      </c>
      <c r="C146" t="s">
        <v>30</v>
      </c>
      <c r="D146" t="s">
        <v>31</v>
      </c>
      <c r="E146">
        <v>3252</v>
      </c>
      <c r="F146" s="1">
        <v>8548950000</v>
      </c>
      <c r="G146" s="1">
        <v>2628828</v>
      </c>
      <c r="H146" s="1">
        <v>2000000</v>
      </c>
      <c r="I146">
        <v>3252</v>
      </c>
      <c r="J146" s="1">
        <v>8548950000</v>
      </c>
      <c r="K146" s="1">
        <v>2628828</v>
      </c>
      <c r="L146" s="1">
        <v>2000000</v>
      </c>
      <c r="M146">
        <v>3252</v>
      </c>
      <c r="N146" t="s">
        <v>173</v>
      </c>
      <c r="O146">
        <v>6685</v>
      </c>
      <c r="P146" t="s">
        <v>193</v>
      </c>
      <c r="Q146" t="s">
        <v>355</v>
      </c>
      <c r="R146" s="2">
        <v>43504</v>
      </c>
      <c r="S146" t="s">
        <v>356</v>
      </c>
      <c r="T146">
        <v>2</v>
      </c>
      <c r="U146" s="1">
        <v>2000000</v>
      </c>
      <c r="V146" t="s">
        <v>196</v>
      </c>
      <c r="W146" t="s">
        <v>36</v>
      </c>
      <c r="X146" t="s">
        <v>331</v>
      </c>
      <c r="Y146" t="s">
        <v>54</v>
      </c>
      <c r="Z146" t="s">
        <v>31</v>
      </c>
      <c r="AA146">
        <v>1</v>
      </c>
      <c r="AB146" t="s">
        <v>39</v>
      </c>
      <c r="AC146">
        <v>1.9</v>
      </c>
      <c r="AD146">
        <f t="shared" si="2"/>
        <v>0.10000000000000009</v>
      </c>
    </row>
    <row r="147" spans="1:30" x14ac:dyDescent="0.25">
      <c r="A147" t="s">
        <v>29</v>
      </c>
      <c r="B147" s="1">
        <v>307800000</v>
      </c>
      <c r="C147" t="s">
        <v>30</v>
      </c>
      <c r="D147" t="s">
        <v>31</v>
      </c>
      <c r="E147">
        <v>3252</v>
      </c>
      <c r="F147" s="1">
        <v>8548950000</v>
      </c>
      <c r="G147" s="1">
        <v>2628828</v>
      </c>
      <c r="H147" s="1">
        <v>2000000</v>
      </c>
      <c r="I147">
        <v>3252</v>
      </c>
      <c r="J147" s="1">
        <v>8548950000</v>
      </c>
      <c r="K147" s="1">
        <v>2628828</v>
      </c>
      <c r="L147" s="1">
        <v>2000000</v>
      </c>
      <c r="M147">
        <v>3252</v>
      </c>
      <c r="N147" t="s">
        <v>32</v>
      </c>
      <c r="O147">
        <v>1490</v>
      </c>
      <c r="P147" t="s">
        <v>42</v>
      </c>
      <c r="Q147" t="s">
        <v>352</v>
      </c>
      <c r="R147" s="2">
        <v>43567</v>
      </c>
      <c r="S147" t="s">
        <v>353</v>
      </c>
      <c r="T147">
        <v>2.5</v>
      </c>
      <c r="U147" s="1">
        <v>2500000</v>
      </c>
      <c r="V147" t="s">
        <v>32</v>
      </c>
      <c r="W147" t="s">
        <v>36</v>
      </c>
      <c r="X147" t="s">
        <v>373</v>
      </c>
      <c r="Y147" t="s">
        <v>167</v>
      </c>
      <c r="Z147" t="s">
        <v>31</v>
      </c>
      <c r="AA147">
        <v>5</v>
      </c>
      <c r="AB147" t="s">
        <v>39</v>
      </c>
      <c r="AC147">
        <v>3.1</v>
      </c>
      <c r="AD147">
        <f t="shared" si="2"/>
        <v>0.60000000000000009</v>
      </c>
    </row>
    <row r="148" spans="1:30" x14ac:dyDescent="0.25">
      <c r="A148" t="s">
        <v>29</v>
      </c>
      <c r="B148" s="1">
        <v>307800000</v>
      </c>
      <c r="C148" t="s">
        <v>30</v>
      </c>
      <c r="D148" t="s">
        <v>31</v>
      </c>
      <c r="E148">
        <v>3252</v>
      </c>
      <c r="F148" s="1">
        <v>8548950000</v>
      </c>
      <c r="G148" s="1">
        <v>2628828</v>
      </c>
      <c r="H148" s="1">
        <v>2000000</v>
      </c>
      <c r="I148">
        <v>3252</v>
      </c>
      <c r="J148" s="1">
        <v>8548950000</v>
      </c>
      <c r="K148" s="1">
        <v>2628828</v>
      </c>
      <c r="L148" s="1">
        <v>2000000</v>
      </c>
      <c r="M148">
        <v>3252</v>
      </c>
      <c r="N148" t="s">
        <v>32</v>
      </c>
      <c r="O148">
        <v>2445</v>
      </c>
      <c r="P148" t="s">
        <v>172</v>
      </c>
      <c r="Q148" t="s">
        <v>260</v>
      </c>
      <c r="R148" s="2">
        <v>43767</v>
      </c>
      <c r="S148" t="s">
        <v>261</v>
      </c>
      <c r="T148">
        <v>2</v>
      </c>
      <c r="U148" s="1">
        <v>2000000</v>
      </c>
      <c r="V148" t="s">
        <v>71</v>
      </c>
      <c r="W148" t="s">
        <v>36</v>
      </c>
      <c r="X148" t="s">
        <v>374</v>
      </c>
      <c r="Y148" t="s">
        <v>54</v>
      </c>
      <c r="Z148" t="s">
        <v>31</v>
      </c>
      <c r="AA148">
        <v>7</v>
      </c>
      <c r="AB148" t="s">
        <v>48</v>
      </c>
      <c r="AC148">
        <v>2.1800000000000002</v>
      </c>
      <c r="AD148">
        <f t="shared" si="2"/>
        <v>0.18000000000000016</v>
      </c>
    </row>
    <row r="149" spans="1:30" x14ac:dyDescent="0.25">
      <c r="A149" t="s">
        <v>29</v>
      </c>
      <c r="B149" s="1">
        <v>307800000</v>
      </c>
      <c r="C149" t="s">
        <v>30</v>
      </c>
      <c r="D149" t="s">
        <v>31</v>
      </c>
      <c r="E149">
        <v>3252</v>
      </c>
      <c r="F149" s="1">
        <v>8548950000</v>
      </c>
      <c r="G149" s="1">
        <v>2628828</v>
      </c>
      <c r="H149" s="1">
        <v>2000000</v>
      </c>
      <c r="I149">
        <v>3252</v>
      </c>
      <c r="J149" s="1">
        <v>8548950000</v>
      </c>
      <c r="K149" s="1">
        <v>2628828</v>
      </c>
      <c r="L149" s="1">
        <v>2000000</v>
      </c>
      <c r="M149">
        <v>3252</v>
      </c>
      <c r="N149" t="s">
        <v>73</v>
      </c>
      <c r="O149">
        <v>3887</v>
      </c>
      <c r="P149" t="s">
        <v>49</v>
      </c>
      <c r="Q149" t="s">
        <v>375</v>
      </c>
      <c r="R149" s="2">
        <v>43878</v>
      </c>
      <c r="S149" t="s">
        <v>376</v>
      </c>
      <c r="T149">
        <v>4.5</v>
      </c>
      <c r="U149" s="1">
        <v>4500000</v>
      </c>
      <c r="V149" t="s">
        <v>258</v>
      </c>
      <c r="W149" t="s">
        <v>77</v>
      </c>
      <c r="X149" t="s">
        <v>230</v>
      </c>
      <c r="Y149" t="s">
        <v>49</v>
      </c>
      <c r="Z149" t="s">
        <v>31</v>
      </c>
      <c r="AA149">
        <v>3</v>
      </c>
      <c r="AB149" t="s">
        <v>48</v>
      </c>
      <c r="AC149">
        <v>2.16</v>
      </c>
      <c r="AD149">
        <f t="shared" si="2"/>
        <v>2.34</v>
      </c>
    </row>
    <row r="150" spans="1:30" x14ac:dyDescent="0.25">
      <c r="A150" t="s">
        <v>29</v>
      </c>
      <c r="B150" s="1">
        <v>307800000</v>
      </c>
      <c r="C150" t="s">
        <v>30</v>
      </c>
      <c r="D150" t="s">
        <v>31</v>
      </c>
      <c r="E150">
        <v>3252</v>
      </c>
      <c r="F150" s="1">
        <v>8548950000</v>
      </c>
      <c r="G150" s="1">
        <v>2628828</v>
      </c>
      <c r="H150" s="1">
        <v>2000000</v>
      </c>
      <c r="I150">
        <v>3252</v>
      </c>
      <c r="J150" s="1">
        <v>8548950000</v>
      </c>
      <c r="K150" s="1">
        <v>2628828</v>
      </c>
      <c r="L150" s="1">
        <v>2000000</v>
      </c>
      <c r="M150">
        <v>3252</v>
      </c>
      <c r="N150" t="s">
        <v>173</v>
      </c>
      <c r="O150">
        <v>6689</v>
      </c>
      <c r="P150" t="s">
        <v>128</v>
      </c>
      <c r="Q150" t="s">
        <v>307</v>
      </c>
      <c r="R150" s="2">
        <v>43503</v>
      </c>
      <c r="S150" t="s">
        <v>308</v>
      </c>
      <c r="T150">
        <v>1</v>
      </c>
      <c r="U150" s="1">
        <v>1000000</v>
      </c>
      <c r="V150" t="s">
        <v>196</v>
      </c>
      <c r="W150" t="s">
        <v>77</v>
      </c>
      <c r="X150" t="s">
        <v>377</v>
      </c>
      <c r="Y150" t="s">
        <v>128</v>
      </c>
      <c r="Z150" t="s">
        <v>31</v>
      </c>
      <c r="AA150">
        <v>4</v>
      </c>
      <c r="AB150" t="s">
        <v>39</v>
      </c>
      <c r="AC150">
        <v>0.9</v>
      </c>
      <c r="AD150">
        <f t="shared" si="2"/>
        <v>9.9999999999999978E-2</v>
      </c>
    </row>
    <row r="151" spans="1:30" x14ac:dyDescent="0.25">
      <c r="A151" t="s">
        <v>29</v>
      </c>
      <c r="B151" s="1">
        <v>307800000</v>
      </c>
      <c r="C151" t="s">
        <v>30</v>
      </c>
      <c r="D151" t="s">
        <v>31</v>
      </c>
      <c r="E151">
        <v>3252</v>
      </c>
      <c r="F151" s="1">
        <v>8548950000</v>
      </c>
      <c r="G151" s="1">
        <v>2628828</v>
      </c>
      <c r="H151" s="1">
        <v>2000000</v>
      </c>
      <c r="I151">
        <v>3252</v>
      </c>
      <c r="J151" s="1">
        <v>8548950000</v>
      </c>
      <c r="K151" s="1">
        <v>2628828</v>
      </c>
      <c r="L151" s="1">
        <v>2000000</v>
      </c>
      <c r="M151">
        <v>3252</v>
      </c>
      <c r="N151" t="s">
        <v>173</v>
      </c>
      <c r="O151">
        <v>6690</v>
      </c>
      <c r="P151" t="s">
        <v>128</v>
      </c>
      <c r="Q151" t="s">
        <v>209</v>
      </c>
      <c r="R151" s="2">
        <v>43503</v>
      </c>
      <c r="S151" t="s">
        <v>210</v>
      </c>
      <c r="T151">
        <v>4</v>
      </c>
      <c r="U151" s="1">
        <v>4000000</v>
      </c>
      <c r="V151" t="s">
        <v>196</v>
      </c>
      <c r="W151" t="s">
        <v>36</v>
      </c>
      <c r="X151" t="s">
        <v>378</v>
      </c>
      <c r="Y151" t="s">
        <v>128</v>
      </c>
      <c r="Z151" t="s">
        <v>31</v>
      </c>
      <c r="AA151">
        <v>1</v>
      </c>
      <c r="AB151" t="s">
        <v>39</v>
      </c>
      <c r="AC151">
        <v>0.79</v>
      </c>
      <c r="AD151">
        <f t="shared" si="2"/>
        <v>3.21</v>
      </c>
    </row>
    <row r="152" spans="1:30" x14ac:dyDescent="0.25">
      <c r="A152" t="s">
        <v>29</v>
      </c>
      <c r="B152" s="1">
        <v>307800000</v>
      </c>
      <c r="C152" t="s">
        <v>30</v>
      </c>
      <c r="D152" t="s">
        <v>31</v>
      </c>
      <c r="E152">
        <v>3252</v>
      </c>
      <c r="F152" s="1">
        <v>8548950000</v>
      </c>
      <c r="G152" s="1">
        <v>2628828</v>
      </c>
      <c r="H152" s="1">
        <v>2000000</v>
      </c>
      <c r="I152">
        <v>3252</v>
      </c>
      <c r="J152" s="1">
        <v>8548950000</v>
      </c>
      <c r="K152" s="1">
        <v>2628828</v>
      </c>
      <c r="L152" s="1">
        <v>2000000</v>
      </c>
      <c r="M152">
        <v>3252</v>
      </c>
      <c r="N152" t="s">
        <v>173</v>
      </c>
      <c r="O152">
        <v>6691</v>
      </c>
      <c r="P152" t="s">
        <v>128</v>
      </c>
      <c r="Q152" t="s">
        <v>213</v>
      </c>
      <c r="R152" s="2">
        <v>43503</v>
      </c>
      <c r="S152" t="s">
        <v>214</v>
      </c>
      <c r="T152">
        <v>0.5</v>
      </c>
      <c r="U152" t="s">
        <v>52</v>
      </c>
      <c r="V152" t="s">
        <v>196</v>
      </c>
      <c r="W152" t="s">
        <v>36</v>
      </c>
      <c r="Y152" t="s">
        <v>128</v>
      </c>
      <c r="Z152" t="s">
        <v>31</v>
      </c>
      <c r="AA152">
        <v>1</v>
      </c>
      <c r="AB152" t="s">
        <v>48</v>
      </c>
      <c r="AC152">
        <v>0.79</v>
      </c>
      <c r="AD152">
        <f t="shared" si="2"/>
        <v>0.29000000000000004</v>
      </c>
    </row>
    <row r="153" spans="1:30" x14ac:dyDescent="0.25">
      <c r="A153" t="s">
        <v>29</v>
      </c>
      <c r="B153" s="1">
        <v>307800000</v>
      </c>
      <c r="C153" t="s">
        <v>30</v>
      </c>
      <c r="D153" t="s">
        <v>31</v>
      </c>
      <c r="E153">
        <v>3252</v>
      </c>
      <c r="F153" s="1">
        <v>8548950000</v>
      </c>
      <c r="G153" s="1">
        <v>2628828</v>
      </c>
      <c r="H153" s="1">
        <v>2000000</v>
      </c>
      <c r="I153">
        <v>3252</v>
      </c>
      <c r="J153" s="1">
        <v>8548950000</v>
      </c>
      <c r="K153" s="1">
        <v>2628828</v>
      </c>
      <c r="L153" s="1">
        <v>2000000</v>
      </c>
      <c r="M153">
        <v>3252</v>
      </c>
      <c r="N153" t="s">
        <v>173</v>
      </c>
      <c r="O153">
        <v>6692</v>
      </c>
      <c r="P153" t="s">
        <v>128</v>
      </c>
      <c r="Q153" t="s">
        <v>209</v>
      </c>
      <c r="R153" s="2">
        <v>43502</v>
      </c>
      <c r="S153" t="s">
        <v>210</v>
      </c>
      <c r="T153">
        <v>0.5</v>
      </c>
      <c r="U153" t="s">
        <v>52</v>
      </c>
      <c r="V153" t="s">
        <v>196</v>
      </c>
      <c r="W153" t="s">
        <v>36</v>
      </c>
      <c r="Y153" t="s">
        <v>128</v>
      </c>
      <c r="Z153" t="s">
        <v>31</v>
      </c>
      <c r="AA153">
        <v>1</v>
      </c>
      <c r="AB153" t="s">
        <v>48</v>
      </c>
      <c r="AC153">
        <v>0.79</v>
      </c>
      <c r="AD153">
        <f t="shared" si="2"/>
        <v>0.29000000000000004</v>
      </c>
    </row>
    <row r="154" spans="1:30" x14ac:dyDescent="0.25">
      <c r="A154" t="s">
        <v>29</v>
      </c>
      <c r="B154" s="1">
        <v>307800000</v>
      </c>
      <c r="C154" t="s">
        <v>30</v>
      </c>
      <c r="D154" t="s">
        <v>31</v>
      </c>
      <c r="E154">
        <v>3252</v>
      </c>
      <c r="F154" s="1">
        <v>8548950000</v>
      </c>
      <c r="G154" s="1">
        <v>2628828</v>
      </c>
      <c r="H154" s="1">
        <v>2000000</v>
      </c>
      <c r="I154">
        <v>3252</v>
      </c>
      <c r="J154" s="1">
        <v>8548950000</v>
      </c>
      <c r="K154" s="1">
        <v>2628828</v>
      </c>
      <c r="L154" s="1">
        <v>2000000</v>
      </c>
      <c r="M154">
        <v>3252</v>
      </c>
      <c r="N154" t="s">
        <v>173</v>
      </c>
      <c r="O154">
        <v>6693</v>
      </c>
      <c r="P154" t="s">
        <v>128</v>
      </c>
      <c r="Q154" t="s">
        <v>379</v>
      </c>
      <c r="R154" s="2">
        <v>43502</v>
      </c>
      <c r="S154" t="s">
        <v>380</v>
      </c>
      <c r="T154">
        <v>1</v>
      </c>
      <c r="U154" s="1">
        <v>1000000</v>
      </c>
      <c r="V154" t="s">
        <v>196</v>
      </c>
      <c r="W154" t="s">
        <v>36</v>
      </c>
      <c r="X154" t="s">
        <v>381</v>
      </c>
      <c r="Y154" t="s">
        <v>128</v>
      </c>
      <c r="Z154" t="s">
        <v>31</v>
      </c>
      <c r="AA154">
        <v>8</v>
      </c>
      <c r="AB154" t="s">
        <v>39</v>
      </c>
      <c r="AC154">
        <v>1.05</v>
      </c>
      <c r="AD154">
        <f t="shared" si="2"/>
        <v>5.0000000000000044E-2</v>
      </c>
    </row>
    <row r="155" spans="1:30" x14ac:dyDescent="0.25">
      <c r="A155" t="s">
        <v>29</v>
      </c>
      <c r="B155" s="1">
        <v>307800000</v>
      </c>
      <c r="C155" t="s">
        <v>30</v>
      </c>
      <c r="D155" t="s">
        <v>31</v>
      </c>
      <c r="E155">
        <v>3252</v>
      </c>
      <c r="F155" s="1">
        <v>8548950000</v>
      </c>
      <c r="G155" s="1">
        <v>2628828</v>
      </c>
      <c r="H155" s="1">
        <v>2000000</v>
      </c>
      <c r="I155">
        <v>3252</v>
      </c>
      <c r="J155" s="1">
        <v>8548950000</v>
      </c>
      <c r="K155" s="1">
        <v>2628828</v>
      </c>
      <c r="L155" s="1">
        <v>2000000</v>
      </c>
      <c r="M155">
        <v>3252</v>
      </c>
      <c r="N155" t="s">
        <v>32</v>
      </c>
      <c r="O155">
        <v>2727</v>
      </c>
      <c r="P155" t="s">
        <v>64</v>
      </c>
      <c r="Q155" t="s">
        <v>281</v>
      </c>
      <c r="R155" s="2">
        <v>43782</v>
      </c>
      <c r="S155" t="s">
        <v>282</v>
      </c>
      <c r="T155">
        <v>3</v>
      </c>
      <c r="U155" s="1">
        <v>3000000</v>
      </c>
      <c r="V155" t="s">
        <v>283</v>
      </c>
      <c r="W155" t="s">
        <v>36</v>
      </c>
      <c r="X155" t="s">
        <v>382</v>
      </c>
      <c r="Y155" t="s">
        <v>46</v>
      </c>
      <c r="Z155" t="s">
        <v>31</v>
      </c>
      <c r="AA155">
        <v>1</v>
      </c>
      <c r="AB155" t="s">
        <v>39</v>
      </c>
      <c r="AC155">
        <v>2.85</v>
      </c>
      <c r="AD155">
        <f t="shared" si="2"/>
        <v>0.14999999999999991</v>
      </c>
    </row>
    <row r="156" spans="1:30" x14ac:dyDescent="0.25">
      <c r="A156" t="s">
        <v>29</v>
      </c>
      <c r="B156" s="1">
        <v>307800000</v>
      </c>
      <c r="C156" t="s">
        <v>30</v>
      </c>
      <c r="D156" t="s">
        <v>31</v>
      </c>
      <c r="E156">
        <v>3252</v>
      </c>
      <c r="F156" s="1">
        <v>8548950000</v>
      </c>
      <c r="G156" s="1">
        <v>2628828</v>
      </c>
      <c r="H156" s="1">
        <v>2000000</v>
      </c>
      <c r="I156">
        <v>3252</v>
      </c>
      <c r="J156" s="1">
        <v>8548950000</v>
      </c>
      <c r="K156" s="1">
        <v>2628828</v>
      </c>
      <c r="L156" s="1">
        <v>2000000</v>
      </c>
      <c r="M156">
        <v>3252</v>
      </c>
      <c r="N156" t="s">
        <v>173</v>
      </c>
      <c r="O156">
        <v>6695</v>
      </c>
      <c r="P156" t="s">
        <v>193</v>
      </c>
      <c r="Q156" t="s">
        <v>194</v>
      </c>
      <c r="R156" s="2">
        <v>43501</v>
      </c>
      <c r="S156" t="s">
        <v>195</v>
      </c>
      <c r="T156">
        <v>8</v>
      </c>
      <c r="U156" s="1">
        <v>8000000</v>
      </c>
      <c r="V156" t="s">
        <v>196</v>
      </c>
      <c r="W156" t="s">
        <v>36</v>
      </c>
      <c r="X156" t="s">
        <v>383</v>
      </c>
      <c r="Y156" t="s">
        <v>128</v>
      </c>
      <c r="Z156" t="s">
        <v>31</v>
      </c>
      <c r="AA156">
        <v>8</v>
      </c>
      <c r="AB156" t="s">
        <v>48</v>
      </c>
      <c r="AC156">
        <v>1.33</v>
      </c>
      <c r="AD156">
        <f t="shared" si="2"/>
        <v>6.67</v>
      </c>
    </row>
    <row r="157" spans="1:30" x14ac:dyDescent="0.25">
      <c r="A157" t="s">
        <v>29</v>
      </c>
      <c r="B157" s="1">
        <v>307800000</v>
      </c>
      <c r="C157" t="s">
        <v>30</v>
      </c>
      <c r="D157" t="s">
        <v>31</v>
      </c>
      <c r="E157">
        <v>3252</v>
      </c>
      <c r="F157" s="1">
        <v>8548950000</v>
      </c>
      <c r="G157" s="1">
        <v>2628828</v>
      </c>
      <c r="H157" s="1">
        <v>2000000</v>
      </c>
      <c r="I157">
        <v>3252</v>
      </c>
      <c r="J157" s="1">
        <v>8548950000</v>
      </c>
      <c r="K157" s="1">
        <v>2628828</v>
      </c>
      <c r="L157" s="1">
        <v>2000000</v>
      </c>
      <c r="M157">
        <v>3252</v>
      </c>
      <c r="N157" t="s">
        <v>32</v>
      </c>
      <c r="O157">
        <v>2444</v>
      </c>
      <c r="P157" t="s">
        <v>128</v>
      </c>
      <c r="Q157" t="s">
        <v>384</v>
      </c>
      <c r="R157" s="2">
        <v>43767</v>
      </c>
      <c r="S157" t="s">
        <v>385</v>
      </c>
      <c r="T157">
        <v>2.5</v>
      </c>
      <c r="U157" s="1">
        <v>2500000</v>
      </c>
      <c r="V157" t="s">
        <v>32</v>
      </c>
      <c r="W157" t="s">
        <v>36</v>
      </c>
      <c r="X157" t="s">
        <v>386</v>
      </c>
      <c r="Y157" t="s">
        <v>54</v>
      </c>
      <c r="Z157" t="s">
        <v>31</v>
      </c>
      <c r="AA157">
        <v>5</v>
      </c>
      <c r="AB157" t="s">
        <v>39</v>
      </c>
      <c r="AC157">
        <v>2.5099999999999998</v>
      </c>
      <c r="AD157">
        <f t="shared" si="2"/>
        <v>9.9999999999997868E-3</v>
      </c>
    </row>
    <row r="158" spans="1:30" x14ac:dyDescent="0.25">
      <c r="A158" t="s">
        <v>29</v>
      </c>
      <c r="B158" s="1">
        <v>307800000</v>
      </c>
      <c r="C158" t="s">
        <v>30</v>
      </c>
      <c r="D158" t="s">
        <v>31</v>
      </c>
      <c r="E158">
        <v>3252</v>
      </c>
      <c r="F158" s="1">
        <v>8548950000</v>
      </c>
      <c r="G158" s="1">
        <v>2628828</v>
      </c>
      <c r="H158" s="1">
        <v>2000000</v>
      </c>
      <c r="I158">
        <v>3252</v>
      </c>
      <c r="J158" s="1">
        <v>8548950000</v>
      </c>
      <c r="K158" s="1">
        <v>2628828</v>
      </c>
      <c r="L158" s="1">
        <v>2000000</v>
      </c>
      <c r="M158">
        <v>3252</v>
      </c>
      <c r="N158" t="s">
        <v>32</v>
      </c>
      <c r="O158">
        <v>2726</v>
      </c>
      <c r="P158" t="s">
        <v>49</v>
      </c>
      <c r="Q158" t="s">
        <v>281</v>
      </c>
      <c r="R158" s="2">
        <v>43783</v>
      </c>
      <c r="S158" t="s">
        <v>282</v>
      </c>
      <c r="T158">
        <v>3</v>
      </c>
      <c r="U158" s="1">
        <v>3000000</v>
      </c>
      <c r="V158" t="s">
        <v>283</v>
      </c>
      <c r="W158" t="s">
        <v>36</v>
      </c>
      <c r="X158" t="s">
        <v>387</v>
      </c>
      <c r="Y158" t="s">
        <v>46</v>
      </c>
      <c r="Z158" t="s">
        <v>31</v>
      </c>
      <c r="AA158">
        <v>12</v>
      </c>
      <c r="AB158" t="s">
        <v>48</v>
      </c>
      <c r="AC158">
        <v>2.88</v>
      </c>
      <c r="AD158">
        <f t="shared" si="2"/>
        <v>0.12000000000000011</v>
      </c>
    </row>
    <row r="159" spans="1:30" x14ac:dyDescent="0.25">
      <c r="A159" t="s">
        <v>29</v>
      </c>
      <c r="B159" s="1">
        <v>307800000</v>
      </c>
      <c r="C159" t="s">
        <v>30</v>
      </c>
      <c r="D159" t="s">
        <v>31</v>
      </c>
      <c r="E159">
        <v>3252</v>
      </c>
      <c r="F159" s="1">
        <v>8548950000</v>
      </c>
      <c r="G159" s="1">
        <v>2628828</v>
      </c>
      <c r="H159" s="1">
        <v>2000000</v>
      </c>
      <c r="I159">
        <v>3252</v>
      </c>
      <c r="J159" s="1">
        <v>8548950000</v>
      </c>
      <c r="K159" s="1">
        <v>2628828</v>
      </c>
      <c r="L159" s="1">
        <v>2000000</v>
      </c>
      <c r="M159">
        <v>3252</v>
      </c>
      <c r="N159" t="s">
        <v>173</v>
      </c>
      <c r="O159">
        <v>6698</v>
      </c>
      <c r="P159" t="s">
        <v>193</v>
      </c>
      <c r="Q159" t="s">
        <v>379</v>
      </c>
      <c r="R159" s="2">
        <v>43500</v>
      </c>
      <c r="S159" t="s">
        <v>380</v>
      </c>
      <c r="T159">
        <v>1</v>
      </c>
      <c r="U159" s="1">
        <v>1000000</v>
      </c>
      <c r="V159" t="s">
        <v>196</v>
      </c>
      <c r="W159" t="s">
        <v>36</v>
      </c>
      <c r="X159" t="s">
        <v>331</v>
      </c>
      <c r="Y159" t="s">
        <v>128</v>
      </c>
      <c r="Z159" t="s">
        <v>31</v>
      </c>
      <c r="AA159">
        <v>1</v>
      </c>
      <c r="AB159" t="s">
        <v>39</v>
      </c>
      <c r="AC159">
        <v>1.06</v>
      </c>
      <c r="AD159">
        <f t="shared" si="2"/>
        <v>6.0000000000000053E-2</v>
      </c>
    </row>
    <row r="160" spans="1:30" x14ac:dyDescent="0.25">
      <c r="A160" t="s">
        <v>29</v>
      </c>
      <c r="B160" s="1">
        <v>307800000</v>
      </c>
      <c r="C160" t="s">
        <v>30</v>
      </c>
      <c r="D160" t="s">
        <v>31</v>
      </c>
      <c r="E160">
        <v>3252</v>
      </c>
      <c r="F160" s="1">
        <v>8548950000</v>
      </c>
      <c r="G160" s="1">
        <v>2628828</v>
      </c>
      <c r="H160" s="1">
        <v>2000000</v>
      </c>
      <c r="I160">
        <v>3252</v>
      </c>
      <c r="J160" s="1">
        <v>8548950000</v>
      </c>
      <c r="K160" s="1">
        <v>2628828</v>
      </c>
      <c r="L160" s="1">
        <v>2000000</v>
      </c>
      <c r="M160">
        <v>3252</v>
      </c>
      <c r="N160" t="s">
        <v>32</v>
      </c>
      <c r="O160">
        <v>2443</v>
      </c>
      <c r="P160" t="s">
        <v>145</v>
      </c>
      <c r="Q160" t="s">
        <v>388</v>
      </c>
      <c r="R160" s="2">
        <v>43767</v>
      </c>
      <c r="S160" t="s">
        <v>389</v>
      </c>
      <c r="T160">
        <v>1.5</v>
      </c>
      <c r="U160" s="1">
        <v>1500000</v>
      </c>
      <c r="V160" t="s">
        <v>32</v>
      </c>
      <c r="W160" t="s">
        <v>36</v>
      </c>
      <c r="X160" t="s">
        <v>96</v>
      </c>
      <c r="Y160" t="s">
        <v>239</v>
      </c>
      <c r="Z160" t="s">
        <v>31</v>
      </c>
      <c r="AA160">
        <v>1</v>
      </c>
      <c r="AB160" t="s">
        <v>39</v>
      </c>
      <c r="AC160">
        <v>1.6</v>
      </c>
      <c r="AD160">
        <f t="shared" si="2"/>
        <v>0.10000000000000009</v>
      </c>
    </row>
    <row r="161" spans="1:30" x14ac:dyDescent="0.25">
      <c r="A161" t="s">
        <v>29</v>
      </c>
      <c r="B161" s="1">
        <v>307800000</v>
      </c>
      <c r="C161" t="s">
        <v>30</v>
      </c>
      <c r="D161" t="s">
        <v>31</v>
      </c>
      <c r="E161">
        <v>3252</v>
      </c>
      <c r="F161" s="1">
        <v>8548950000</v>
      </c>
      <c r="G161" s="1">
        <v>2628828</v>
      </c>
      <c r="H161" s="1">
        <v>2000000</v>
      </c>
      <c r="I161">
        <v>3252</v>
      </c>
      <c r="J161" s="1">
        <v>8548950000</v>
      </c>
      <c r="K161" s="1">
        <v>2628828</v>
      </c>
      <c r="L161" s="1">
        <v>2000000</v>
      </c>
      <c r="M161">
        <v>3252</v>
      </c>
      <c r="N161" t="s">
        <v>73</v>
      </c>
      <c r="O161">
        <v>4410</v>
      </c>
      <c r="P161" t="s">
        <v>193</v>
      </c>
      <c r="Q161" t="s">
        <v>390</v>
      </c>
      <c r="R161" s="2">
        <v>43948</v>
      </c>
      <c r="S161" t="s">
        <v>391</v>
      </c>
      <c r="T161">
        <v>9.75</v>
      </c>
      <c r="U161" s="1">
        <v>9750000</v>
      </c>
      <c r="V161" t="s">
        <v>152</v>
      </c>
      <c r="W161" t="s">
        <v>138</v>
      </c>
      <c r="X161" t="s">
        <v>392</v>
      </c>
      <c r="Y161" t="s">
        <v>193</v>
      </c>
      <c r="Z161" t="s">
        <v>31</v>
      </c>
      <c r="AA161">
        <v>2</v>
      </c>
      <c r="AB161" t="s">
        <v>39</v>
      </c>
      <c r="AC161">
        <v>7.13</v>
      </c>
      <c r="AD161">
        <f t="shared" si="2"/>
        <v>2.62</v>
      </c>
    </row>
    <row r="162" spans="1:30" x14ac:dyDescent="0.25">
      <c r="A162" t="s">
        <v>29</v>
      </c>
      <c r="B162" s="1">
        <v>307800000</v>
      </c>
      <c r="C162" t="s">
        <v>30</v>
      </c>
      <c r="D162" t="s">
        <v>31</v>
      </c>
      <c r="E162">
        <v>3252</v>
      </c>
      <c r="F162" s="1">
        <v>8548950000</v>
      </c>
      <c r="G162" s="1">
        <v>2628828</v>
      </c>
      <c r="H162" s="1">
        <v>2000000</v>
      </c>
      <c r="I162">
        <v>3252</v>
      </c>
      <c r="J162" s="1">
        <v>8548950000</v>
      </c>
      <c r="K162" s="1">
        <v>2628828</v>
      </c>
      <c r="L162" s="1">
        <v>2000000</v>
      </c>
      <c r="M162">
        <v>3252</v>
      </c>
      <c r="N162" t="s">
        <v>32</v>
      </c>
      <c r="O162">
        <v>2442</v>
      </c>
      <c r="P162" t="s">
        <v>145</v>
      </c>
      <c r="Q162" t="s">
        <v>393</v>
      </c>
      <c r="R162" s="2">
        <v>43766</v>
      </c>
      <c r="S162" t="s">
        <v>394</v>
      </c>
      <c r="T162">
        <v>3</v>
      </c>
      <c r="U162" s="1">
        <v>3000000</v>
      </c>
      <c r="V162" t="s">
        <v>32</v>
      </c>
      <c r="W162" t="s">
        <v>36</v>
      </c>
      <c r="X162" t="s">
        <v>395</v>
      </c>
      <c r="Y162" t="s">
        <v>235</v>
      </c>
      <c r="Z162" t="s">
        <v>31</v>
      </c>
      <c r="AA162">
        <v>3</v>
      </c>
      <c r="AB162" t="s">
        <v>48</v>
      </c>
      <c r="AC162">
        <v>0.94</v>
      </c>
      <c r="AD162">
        <f t="shared" si="2"/>
        <v>2.06</v>
      </c>
    </row>
    <row r="163" spans="1:30" x14ac:dyDescent="0.25">
      <c r="A163" t="s">
        <v>29</v>
      </c>
      <c r="B163" s="1">
        <v>307800000</v>
      </c>
      <c r="C163" t="s">
        <v>30</v>
      </c>
      <c r="D163" t="s">
        <v>31</v>
      </c>
      <c r="E163">
        <v>3252</v>
      </c>
      <c r="F163" s="1">
        <v>8548950000</v>
      </c>
      <c r="G163" s="1">
        <v>2628828</v>
      </c>
      <c r="H163" s="1">
        <v>2000000</v>
      </c>
      <c r="I163">
        <v>3252</v>
      </c>
      <c r="J163" s="1">
        <v>8548950000</v>
      </c>
      <c r="K163" s="1">
        <v>2628828</v>
      </c>
      <c r="L163" s="1">
        <v>2000000</v>
      </c>
      <c r="M163">
        <v>3252</v>
      </c>
      <c r="N163" t="s">
        <v>32</v>
      </c>
      <c r="O163">
        <v>1484</v>
      </c>
      <c r="P163" t="s">
        <v>64</v>
      </c>
      <c r="Q163" t="s">
        <v>396</v>
      </c>
      <c r="R163" s="2">
        <v>43567</v>
      </c>
      <c r="S163" t="s">
        <v>397</v>
      </c>
      <c r="T163">
        <v>0.5</v>
      </c>
      <c r="U163" t="s">
        <v>52</v>
      </c>
      <c r="V163" t="s">
        <v>71</v>
      </c>
      <c r="W163" t="s">
        <v>36</v>
      </c>
      <c r="X163" t="s">
        <v>252</v>
      </c>
      <c r="Y163" t="s">
        <v>64</v>
      </c>
      <c r="Z163" t="s">
        <v>31</v>
      </c>
      <c r="AA163">
        <v>1</v>
      </c>
      <c r="AB163" t="s">
        <v>39</v>
      </c>
      <c r="AC163">
        <v>1.9</v>
      </c>
      <c r="AD163">
        <f t="shared" si="2"/>
        <v>1.4</v>
      </c>
    </row>
    <row r="164" spans="1:30" x14ac:dyDescent="0.25">
      <c r="A164" t="s">
        <v>29</v>
      </c>
      <c r="B164" s="1">
        <v>307800000</v>
      </c>
      <c r="C164" t="s">
        <v>30</v>
      </c>
      <c r="D164" t="s">
        <v>31</v>
      </c>
      <c r="E164">
        <v>3252</v>
      </c>
      <c r="F164" s="1">
        <v>8548950000</v>
      </c>
      <c r="G164" s="1">
        <v>2628828</v>
      </c>
      <c r="H164" s="1">
        <v>2000000</v>
      </c>
      <c r="I164">
        <v>3252</v>
      </c>
      <c r="J164" s="1">
        <v>8548950000</v>
      </c>
      <c r="K164" s="1">
        <v>2628828</v>
      </c>
      <c r="L164" s="1">
        <v>2000000</v>
      </c>
      <c r="M164">
        <v>3252</v>
      </c>
      <c r="N164" t="s">
        <v>173</v>
      </c>
      <c r="O164">
        <v>6703</v>
      </c>
      <c r="P164" t="s">
        <v>68</v>
      </c>
      <c r="Q164" t="s">
        <v>398</v>
      </c>
      <c r="R164" s="2">
        <v>43557</v>
      </c>
      <c r="S164" t="s">
        <v>399</v>
      </c>
      <c r="T164">
        <v>3</v>
      </c>
      <c r="U164" s="1">
        <v>3000000</v>
      </c>
      <c r="V164" t="s">
        <v>173</v>
      </c>
      <c r="W164" t="s">
        <v>36</v>
      </c>
      <c r="X164" t="s">
        <v>400</v>
      </c>
      <c r="Y164" t="s">
        <v>401</v>
      </c>
      <c r="Z164" t="s">
        <v>31</v>
      </c>
      <c r="AA164">
        <v>1</v>
      </c>
      <c r="AB164" t="s">
        <v>39</v>
      </c>
      <c r="AC164">
        <v>5.91</v>
      </c>
      <c r="AD164">
        <f t="shared" si="2"/>
        <v>2.91</v>
      </c>
    </row>
    <row r="165" spans="1:30" x14ac:dyDescent="0.25">
      <c r="A165" t="s">
        <v>29</v>
      </c>
      <c r="B165" s="1">
        <v>307800000</v>
      </c>
      <c r="C165" t="s">
        <v>30</v>
      </c>
      <c r="D165" t="s">
        <v>31</v>
      </c>
      <c r="E165">
        <v>3252</v>
      </c>
      <c r="F165" s="1">
        <v>8548950000</v>
      </c>
      <c r="G165" s="1">
        <v>2628828</v>
      </c>
      <c r="H165" s="1">
        <v>2000000</v>
      </c>
      <c r="I165">
        <v>3252</v>
      </c>
      <c r="J165" s="1">
        <v>8548950000</v>
      </c>
      <c r="K165" s="1">
        <v>2628828</v>
      </c>
      <c r="L165" s="1">
        <v>2000000</v>
      </c>
      <c r="M165">
        <v>3252</v>
      </c>
      <c r="N165" t="s">
        <v>32</v>
      </c>
      <c r="O165">
        <v>1483</v>
      </c>
      <c r="P165" t="s">
        <v>172</v>
      </c>
      <c r="Q165" t="s">
        <v>253</v>
      </c>
      <c r="R165" s="2">
        <v>43567</v>
      </c>
      <c r="S165" t="s">
        <v>254</v>
      </c>
      <c r="T165">
        <v>0.5</v>
      </c>
      <c r="U165" t="s">
        <v>52</v>
      </c>
      <c r="V165" t="s">
        <v>71</v>
      </c>
      <c r="W165" t="s">
        <v>36</v>
      </c>
      <c r="X165" t="s">
        <v>60</v>
      </c>
      <c r="Y165" t="s">
        <v>134</v>
      </c>
      <c r="Z165" t="s">
        <v>31</v>
      </c>
      <c r="AA165">
        <v>1</v>
      </c>
      <c r="AB165" t="s">
        <v>39</v>
      </c>
      <c r="AC165">
        <v>0.68</v>
      </c>
      <c r="AD165">
        <f t="shared" si="2"/>
        <v>0.18000000000000005</v>
      </c>
    </row>
    <row r="166" spans="1:30" x14ac:dyDescent="0.25">
      <c r="A166" t="s">
        <v>29</v>
      </c>
      <c r="B166" s="1">
        <v>307800000</v>
      </c>
      <c r="C166" t="s">
        <v>30</v>
      </c>
      <c r="D166" t="s">
        <v>31</v>
      </c>
      <c r="E166">
        <v>3252</v>
      </c>
      <c r="F166" s="1">
        <v>8548950000</v>
      </c>
      <c r="G166" s="1">
        <v>2628828</v>
      </c>
      <c r="H166" s="1">
        <v>2000000</v>
      </c>
      <c r="I166">
        <v>3252</v>
      </c>
      <c r="J166" s="1">
        <v>8548950000</v>
      </c>
      <c r="K166" s="1">
        <v>2628828</v>
      </c>
      <c r="L166" s="1">
        <v>2000000</v>
      </c>
      <c r="M166">
        <v>3252</v>
      </c>
      <c r="N166" t="s">
        <v>32</v>
      </c>
      <c r="O166">
        <v>1482</v>
      </c>
      <c r="P166" t="s">
        <v>68</v>
      </c>
      <c r="Q166" t="s">
        <v>402</v>
      </c>
      <c r="R166" s="2">
        <v>43566</v>
      </c>
      <c r="S166" t="s">
        <v>403</v>
      </c>
      <c r="T166">
        <v>4</v>
      </c>
      <c r="U166" s="1">
        <v>4000000</v>
      </c>
      <c r="V166" t="s">
        <v>32</v>
      </c>
      <c r="W166" t="s">
        <v>36</v>
      </c>
      <c r="X166" t="s">
        <v>404</v>
      </c>
      <c r="Y166" t="s">
        <v>167</v>
      </c>
      <c r="Z166" t="s">
        <v>31</v>
      </c>
      <c r="AA166">
        <v>1</v>
      </c>
      <c r="AB166" t="s">
        <v>39</v>
      </c>
      <c r="AC166">
        <v>3.9</v>
      </c>
      <c r="AD166">
        <f t="shared" si="2"/>
        <v>0.10000000000000009</v>
      </c>
    </row>
    <row r="167" spans="1:30" x14ac:dyDescent="0.25">
      <c r="A167" t="s">
        <v>29</v>
      </c>
      <c r="B167" s="1">
        <v>307800000</v>
      </c>
      <c r="C167" t="s">
        <v>30</v>
      </c>
      <c r="D167" t="s">
        <v>31</v>
      </c>
      <c r="E167">
        <v>3252</v>
      </c>
      <c r="F167" s="1">
        <v>8548950000</v>
      </c>
      <c r="G167" s="1">
        <v>2628828</v>
      </c>
      <c r="H167" s="1">
        <v>2000000</v>
      </c>
      <c r="I167">
        <v>3252</v>
      </c>
      <c r="J167" s="1">
        <v>8548950000</v>
      </c>
      <c r="K167" s="1">
        <v>2628828</v>
      </c>
      <c r="L167" s="1">
        <v>2000000</v>
      </c>
      <c r="M167">
        <v>3252</v>
      </c>
      <c r="N167" t="s">
        <v>73</v>
      </c>
      <c r="O167">
        <v>3850</v>
      </c>
      <c r="P167" t="s">
        <v>149</v>
      </c>
      <c r="Q167" t="s">
        <v>405</v>
      </c>
      <c r="R167" s="2">
        <v>43880</v>
      </c>
      <c r="S167" t="s">
        <v>406</v>
      </c>
      <c r="T167">
        <v>4.5</v>
      </c>
      <c r="U167" s="1">
        <v>4500000</v>
      </c>
      <c r="V167" t="s">
        <v>76</v>
      </c>
      <c r="W167" t="s">
        <v>77</v>
      </c>
      <c r="X167" t="s">
        <v>407</v>
      </c>
      <c r="Y167" t="s">
        <v>193</v>
      </c>
      <c r="Z167" t="s">
        <v>31</v>
      </c>
      <c r="AA167">
        <v>13</v>
      </c>
      <c r="AB167" t="s">
        <v>48</v>
      </c>
      <c r="AC167">
        <v>1.42</v>
      </c>
      <c r="AD167">
        <f t="shared" si="2"/>
        <v>3.08</v>
      </c>
    </row>
    <row r="168" spans="1:30" x14ac:dyDescent="0.25">
      <c r="A168" t="s">
        <v>29</v>
      </c>
      <c r="B168" s="1">
        <v>307800000</v>
      </c>
      <c r="C168" t="s">
        <v>30</v>
      </c>
      <c r="D168" t="s">
        <v>31</v>
      </c>
      <c r="E168">
        <v>3252</v>
      </c>
      <c r="F168" s="1">
        <v>8548950000</v>
      </c>
      <c r="G168" s="1">
        <v>2628828</v>
      </c>
      <c r="H168" s="1">
        <v>2000000</v>
      </c>
      <c r="I168">
        <v>3252</v>
      </c>
      <c r="J168" s="1">
        <v>8548950000</v>
      </c>
      <c r="K168" s="1">
        <v>2628828</v>
      </c>
      <c r="L168" s="1">
        <v>2000000</v>
      </c>
      <c r="M168">
        <v>3252</v>
      </c>
      <c r="N168" t="s">
        <v>173</v>
      </c>
      <c r="O168">
        <v>6707</v>
      </c>
      <c r="P168" t="s">
        <v>105</v>
      </c>
      <c r="Q168" t="s">
        <v>408</v>
      </c>
      <c r="R168" s="2">
        <v>43556</v>
      </c>
      <c r="S168" t="s">
        <v>409</v>
      </c>
      <c r="T168">
        <v>2</v>
      </c>
      <c r="U168" s="1">
        <v>2000000</v>
      </c>
      <c r="V168" t="s">
        <v>173</v>
      </c>
      <c r="W168" t="s">
        <v>36</v>
      </c>
      <c r="X168" t="s">
        <v>37</v>
      </c>
      <c r="Y168" t="s">
        <v>410</v>
      </c>
      <c r="Z168" t="s">
        <v>31</v>
      </c>
      <c r="AA168">
        <v>1</v>
      </c>
      <c r="AB168" t="s">
        <v>39</v>
      </c>
      <c r="AC168">
        <v>1.91</v>
      </c>
      <c r="AD168">
        <f t="shared" si="2"/>
        <v>9.000000000000008E-2</v>
      </c>
    </row>
    <row r="169" spans="1:30" x14ac:dyDescent="0.25">
      <c r="A169" t="s">
        <v>29</v>
      </c>
      <c r="B169" s="1">
        <v>307800000</v>
      </c>
      <c r="C169" t="s">
        <v>30</v>
      </c>
      <c r="D169" t="s">
        <v>31</v>
      </c>
      <c r="E169">
        <v>3252</v>
      </c>
      <c r="F169" s="1">
        <v>8548950000</v>
      </c>
      <c r="G169" s="1">
        <v>2628828</v>
      </c>
      <c r="H169" s="1">
        <v>2000000</v>
      </c>
      <c r="I169">
        <v>3252</v>
      </c>
      <c r="J169" s="1">
        <v>8548950000</v>
      </c>
      <c r="K169" s="1">
        <v>2628828</v>
      </c>
      <c r="L169" s="1">
        <v>2000000</v>
      </c>
      <c r="M169">
        <v>3252</v>
      </c>
      <c r="N169" t="s">
        <v>32</v>
      </c>
      <c r="O169">
        <v>1481</v>
      </c>
      <c r="P169" t="s">
        <v>68</v>
      </c>
      <c r="Q169" t="s">
        <v>185</v>
      </c>
      <c r="R169" s="2">
        <v>43563</v>
      </c>
      <c r="S169" t="s">
        <v>186</v>
      </c>
      <c r="T169">
        <v>3</v>
      </c>
      <c r="U169" s="1">
        <v>3000000</v>
      </c>
      <c r="V169" t="s">
        <v>187</v>
      </c>
      <c r="W169" t="s">
        <v>36</v>
      </c>
      <c r="X169" t="s">
        <v>411</v>
      </c>
      <c r="Y169" t="s">
        <v>68</v>
      </c>
      <c r="Z169" t="s">
        <v>31</v>
      </c>
      <c r="AA169">
        <v>1</v>
      </c>
      <c r="AB169" t="s">
        <v>39</v>
      </c>
      <c r="AC169">
        <v>4.6500000000000004</v>
      </c>
      <c r="AD169">
        <f t="shared" si="2"/>
        <v>1.6500000000000004</v>
      </c>
    </row>
    <row r="170" spans="1:30" x14ac:dyDescent="0.25">
      <c r="A170" t="s">
        <v>29</v>
      </c>
      <c r="B170" s="1">
        <v>307800000</v>
      </c>
      <c r="C170" t="s">
        <v>30</v>
      </c>
      <c r="D170" t="s">
        <v>31</v>
      </c>
      <c r="E170">
        <v>3252</v>
      </c>
      <c r="F170" s="1">
        <v>8548950000</v>
      </c>
      <c r="G170" s="1">
        <v>2628828</v>
      </c>
      <c r="H170" s="1">
        <v>2000000</v>
      </c>
      <c r="I170">
        <v>3252</v>
      </c>
      <c r="J170" s="1">
        <v>8548950000</v>
      </c>
      <c r="K170" s="1">
        <v>2628828</v>
      </c>
      <c r="L170" s="1">
        <v>2000000</v>
      </c>
      <c r="M170">
        <v>3252</v>
      </c>
      <c r="N170" t="s">
        <v>32</v>
      </c>
      <c r="O170">
        <v>2437</v>
      </c>
      <c r="P170" t="s">
        <v>42</v>
      </c>
      <c r="Q170" t="s">
        <v>190</v>
      </c>
      <c r="R170" s="2">
        <v>43766</v>
      </c>
      <c r="S170" t="s">
        <v>191</v>
      </c>
      <c r="T170">
        <v>5.5</v>
      </c>
      <c r="U170" s="1">
        <v>5500000</v>
      </c>
      <c r="V170" t="s">
        <v>32</v>
      </c>
      <c r="W170" t="s">
        <v>36</v>
      </c>
      <c r="X170" t="s">
        <v>412</v>
      </c>
      <c r="Y170" t="s">
        <v>54</v>
      </c>
      <c r="Z170" t="s">
        <v>31</v>
      </c>
      <c r="AA170">
        <v>2</v>
      </c>
      <c r="AB170" t="s">
        <v>39</v>
      </c>
      <c r="AC170">
        <v>3.24</v>
      </c>
      <c r="AD170">
        <f t="shared" si="2"/>
        <v>2.2599999999999998</v>
      </c>
    </row>
    <row r="171" spans="1:30" x14ac:dyDescent="0.25">
      <c r="A171" t="s">
        <v>29</v>
      </c>
      <c r="B171" s="1">
        <v>307800000</v>
      </c>
      <c r="C171" t="s">
        <v>30</v>
      </c>
      <c r="D171" t="s">
        <v>31</v>
      </c>
      <c r="E171">
        <v>3252</v>
      </c>
      <c r="F171" s="1">
        <v>8548950000</v>
      </c>
      <c r="G171" s="1">
        <v>2628828</v>
      </c>
      <c r="H171" s="1">
        <v>2000000</v>
      </c>
      <c r="I171">
        <v>3252</v>
      </c>
      <c r="J171" s="1">
        <v>8548950000</v>
      </c>
      <c r="K171" s="1">
        <v>2628828</v>
      </c>
      <c r="L171" s="1">
        <v>2000000</v>
      </c>
      <c r="M171">
        <v>3252</v>
      </c>
      <c r="N171" t="s">
        <v>73</v>
      </c>
      <c r="O171">
        <v>3519</v>
      </c>
      <c r="P171" t="s">
        <v>64</v>
      </c>
      <c r="Q171" t="s">
        <v>413</v>
      </c>
      <c r="R171" s="2">
        <v>43866</v>
      </c>
      <c r="S171" t="s">
        <v>414</v>
      </c>
      <c r="T171">
        <v>0.5</v>
      </c>
      <c r="U171" t="s">
        <v>52</v>
      </c>
      <c r="V171" t="s">
        <v>258</v>
      </c>
      <c r="W171" t="s">
        <v>77</v>
      </c>
      <c r="X171" t="s">
        <v>67</v>
      </c>
      <c r="Y171" t="s">
        <v>54</v>
      </c>
      <c r="Z171" t="s">
        <v>31</v>
      </c>
      <c r="AA171">
        <v>1</v>
      </c>
      <c r="AB171" t="s">
        <v>39</v>
      </c>
      <c r="AC171">
        <v>0.6</v>
      </c>
      <c r="AD171">
        <f t="shared" si="2"/>
        <v>9.9999999999999978E-2</v>
      </c>
    </row>
    <row r="172" spans="1:30" x14ac:dyDescent="0.25">
      <c r="A172" t="s">
        <v>29</v>
      </c>
      <c r="B172" s="1">
        <v>307800000</v>
      </c>
      <c r="C172" t="s">
        <v>30</v>
      </c>
      <c r="D172" t="s">
        <v>31</v>
      </c>
      <c r="E172">
        <v>3252</v>
      </c>
      <c r="F172" s="1">
        <v>8548950000</v>
      </c>
      <c r="G172" s="1">
        <v>2628828</v>
      </c>
      <c r="H172" s="1">
        <v>2000000</v>
      </c>
      <c r="I172">
        <v>3252</v>
      </c>
      <c r="J172" s="1">
        <v>8548950000</v>
      </c>
      <c r="K172" s="1">
        <v>2628828</v>
      </c>
      <c r="L172" s="1">
        <v>2000000</v>
      </c>
      <c r="M172">
        <v>3252</v>
      </c>
      <c r="N172" t="s">
        <v>73</v>
      </c>
      <c r="O172">
        <v>3516</v>
      </c>
      <c r="P172" t="s">
        <v>56</v>
      </c>
      <c r="Q172" t="s">
        <v>415</v>
      </c>
      <c r="R172" s="2">
        <v>43866</v>
      </c>
      <c r="S172" t="s">
        <v>416</v>
      </c>
      <c r="T172">
        <v>0.5</v>
      </c>
      <c r="U172" t="s">
        <v>52</v>
      </c>
      <c r="V172" t="s">
        <v>258</v>
      </c>
      <c r="W172" t="s">
        <v>77</v>
      </c>
      <c r="X172" t="s">
        <v>113</v>
      </c>
      <c r="Y172" t="s">
        <v>54</v>
      </c>
      <c r="Z172" t="s">
        <v>31</v>
      </c>
      <c r="AA172">
        <v>1</v>
      </c>
      <c r="AB172" t="s">
        <v>39</v>
      </c>
      <c r="AC172">
        <v>0.6</v>
      </c>
      <c r="AD172">
        <f t="shared" si="2"/>
        <v>9.9999999999999978E-2</v>
      </c>
    </row>
    <row r="173" spans="1:30" x14ac:dyDescent="0.25">
      <c r="A173" t="s">
        <v>29</v>
      </c>
      <c r="B173" s="1">
        <v>307800000</v>
      </c>
      <c r="C173" t="s">
        <v>30</v>
      </c>
      <c r="D173" t="s">
        <v>31</v>
      </c>
      <c r="E173">
        <v>3252</v>
      </c>
      <c r="F173" s="1">
        <v>8548950000</v>
      </c>
      <c r="G173" s="1">
        <v>2628828</v>
      </c>
      <c r="H173" s="1">
        <v>2000000</v>
      </c>
      <c r="I173">
        <v>3252</v>
      </c>
      <c r="J173" s="1">
        <v>8548950000</v>
      </c>
      <c r="K173" s="1">
        <v>2628828</v>
      </c>
      <c r="L173" s="1">
        <v>2000000</v>
      </c>
      <c r="M173">
        <v>3252</v>
      </c>
      <c r="N173" t="s">
        <v>73</v>
      </c>
      <c r="O173">
        <v>4152</v>
      </c>
      <c r="P173" t="s">
        <v>42</v>
      </c>
      <c r="Q173" t="s">
        <v>417</v>
      </c>
      <c r="R173" s="2">
        <v>43917</v>
      </c>
      <c r="S173" t="s">
        <v>418</v>
      </c>
      <c r="T173">
        <v>0.5</v>
      </c>
      <c r="U173" t="s">
        <v>52</v>
      </c>
      <c r="V173" t="s">
        <v>76</v>
      </c>
      <c r="W173" t="s">
        <v>77</v>
      </c>
      <c r="X173" t="s">
        <v>264</v>
      </c>
      <c r="Y173" t="s">
        <v>42</v>
      </c>
      <c r="Z173" t="s">
        <v>31</v>
      </c>
      <c r="AA173">
        <v>4</v>
      </c>
      <c r="AB173" t="s">
        <v>39</v>
      </c>
      <c r="AC173">
        <v>1.9</v>
      </c>
      <c r="AD173">
        <f t="shared" si="2"/>
        <v>1.4</v>
      </c>
    </row>
    <row r="174" spans="1:30" x14ac:dyDescent="0.25">
      <c r="A174" t="s">
        <v>29</v>
      </c>
      <c r="B174" s="1">
        <v>307800000</v>
      </c>
      <c r="C174" t="s">
        <v>30</v>
      </c>
      <c r="D174" t="s">
        <v>31</v>
      </c>
      <c r="E174">
        <v>3252</v>
      </c>
      <c r="F174" s="1">
        <v>8548950000</v>
      </c>
      <c r="G174" s="1">
        <v>2628828</v>
      </c>
      <c r="H174" s="1">
        <v>2000000</v>
      </c>
      <c r="I174">
        <v>3252</v>
      </c>
      <c r="J174" s="1">
        <v>8548950000</v>
      </c>
      <c r="K174" s="1">
        <v>2628828</v>
      </c>
      <c r="L174" s="1">
        <v>2000000</v>
      </c>
      <c r="M174">
        <v>3252</v>
      </c>
      <c r="N174" t="s">
        <v>32</v>
      </c>
      <c r="O174">
        <v>1478</v>
      </c>
      <c r="P174" t="s">
        <v>81</v>
      </c>
      <c r="Q174" t="s">
        <v>419</v>
      </c>
      <c r="R174" s="2">
        <v>43567</v>
      </c>
      <c r="S174" t="s">
        <v>420</v>
      </c>
      <c r="T174">
        <v>5.5</v>
      </c>
      <c r="U174" s="1">
        <v>5500000</v>
      </c>
      <c r="V174" t="s">
        <v>32</v>
      </c>
      <c r="W174" t="s">
        <v>36</v>
      </c>
      <c r="X174" t="s">
        <v>82</v>
      </c>
      <c r="Y174" t="s">
        <v>54</v>
      </c>
      <c r="Z174" t="s">
        <v>31</v>
      </c>
      <c r="AA174">
        <v>2</v>
      </c>
      <c r="AB174" t="s">
        <v>48</v>
      </c>
      <c r="AC174">
        <v>3.07</v>
      </c>
      <c r="AD174">
        <f t="shared" si="2"/>
        <v>2.4300000000000002</v>
      </c>
    </row>
    <row r="175" spans="1:30" x14ac:dyDescent="0.25">
      <c r="A175" t="s">
        <v>29</v>
      </c>
      <c r="B175" s="1">
        <v>307800000</v>
      </c>
      <c r="C175" t="s">
        <v>30</v>
      </c>
      <c r="D175" t="s">
        <v>31</v>
      </c>
      <c r="E175">
        <v>3252</v>
      </c>
      <c r="F175" s="1">
        <v>8548950000</v>
      </c>
      <c r="G175" s="1">
        <v>2628828</v>
      </c>
      <c r="H175" s="1">
        <v>2000000</v>
      </c>
      <c r="I175">
        <v>3252</v>
      </c>
      <c r="J175" s="1">
        <v>8548950000</v>
      </c>
      <c r="K175" s="1">
        <v>2628828</v>
      </c>
      <c r="L175" s="1">
        <v>2000000</v>
      </c>
      <c r="M175">
        <v>3252</v>
      </c>
      <c r="N175" t="s">
        <v>73</v>
      </c>
      <c r="O175">
        <v>3513</v>
      </c>
      <c r="P175" t="s">
        <v>81</v>
      </c>
      <c r="Q175" t="s">
        <v>421</v>
      </c>
      <c r="R175" s="2">
        <v>43866</v>
      </c>
      <c r="S175" t="s">
        <v>422</v>
      </c>
      <c r="T175">
        <v>2.5</v>
      </c>
      <c r="U175" s="1">
        <v>2500000</v>
      </c>
      <c r="V175" t="s">
        <v>258</v>
      </c>
      <c r="W175" t="s">
        <v>77</v>
      </c>
      <c r="X175" t="s">
        <v>423</v>
      </c>
      <c r="Y175" t="s">
        <v>54</v>
      </c>
      <c r="Z175" t="s">
        <v>31</v>
      </c>
      <c r="AA175">
        <v>2</v>
      </c>
      <c r="AB175" t="s">
        <v>48</v>
      </c>
      <c r="AC175">
        <v>1.45</v>
      </c>
      <c r="AD175">
        <f t="shared" si="2"/>
        <v>1.05</v>
      </c>
    </row>
    <row r="176" spans="1:30" x14ac:dyDescent="0.25">
      <c r="A176" t="s">
        <v>29</v>
      </c>
      <c r="B176" s="1">
        <v>307800000</v>
      </c>
      <c r="C176" t="s">
        <v>30</v>
      </c>
      <c r="D176" t="s">
        <v>31</v>
      </c>
      <c r="E176">
        <v>3252</v>
      </c>
      <c r="F176" s="1">
        <v>8548950000</v>
      </c>
      <c r="G176" s="1">
        <v>2628828</v>
      </c>
      <c r="H176" s="1">
        <v>2000000</v>
      </c>
      <c r="I176">
        <v>3252</v>
      </c>
      <c r="J176" s="1">
        <v>8548950000</v>
      </c>
      <c r="K176" s="1">
        <v>2628828</v>
      </c>
      <c r="L176" s="1">
        <v>2000000</v>
      </c>
      <c r="M176">
        <v>3252</v>
      </c>
      <c r="N176" t="s">
        <v>173</v>
      </c>
      <c r="O176">
        <v>6715</v>
      </c>
      <c r="P176" t="s">
        <v>105</v>
      </c>
      <c r="Q176" t="s">
        <v>408</v>
      </c>
      <c r="R176" s="2">
        <v>43552</v>
      </c>
      <c r="S176" t="s">
        <v>409</v>
      </c>
      <c r="T176">
        <v>2</v>
      </c>
      <c r="U176" s="1">
        <v>2000000</v>
      </c>
      <c r="V176" t="s">
        <v>173</v>
      </c>
      <c r="W176" t="s">
        <v>36</v>
      </c>
      <c r="X176" t="s">
        <v>424</v>
      </c>
      <c r="Y176" t="s">
        <v>410</v>
      </c>
      <c r="Z176" t="s">
        <v>31</v>
      </c>
      <c r="AA176">
        <v>6</v>
      </c>
      <c r="AB176" t="s">
        <v>39</v>
      </c>
      <c r="AC176">
        <v>2.1</v>
      </c>
      <c r="AD176">
        <f t="shared" si="2"/>
        <v>0.10000000000000009</v>
      </c>
    </row>
    <row r="177" spans="1:30" x14ac:dyDescent="0.25">
      <c r="A177" t="s">
        <v>29</v>
      </c>
      <c r="B177" s="1">
        <v>307800000</v>
      </c>
      <c r="C177" t="s">
        <v>30</v>
      </c>
      <c r="D177" t="s">
        <v>31</v>
      </c>
      <c r="E177">
        <v>3252</v>
      </c>
      <c r="F177" s="1">
        <v>8548950000</v>
      </c>
      <c r="G177" s="1">
        <v>2628828</v>
      </c>
      <c r="H177" s="1">
        <v>2000000</v>
      </c>
      <c r="I177">
        <v>3252</v>
      </c>
      <c r="J177" s="1">
        <v>8548950000</v>
      </c>
      <c r="K177" s="1">
        <v>2628828</v>
      </c>
      <c r="L177" s="1">
        <v>2000000</v>
      </c>
      <c r="M177">
        <v>3252</v>
      </c>
      <c r="N177" t="s">
        <v>32</v>
      </c>
      <c r="O177">
        <v>2716</v>
      </c>
      <c r="P177" t="s">
        <v>49</v>
      </c>
      <c r="Q177" t="s">
        <v>281</v>
      </c>
      <c r="R177" s="2">
        <v>43784</v>
      </c>
      <c r="S177" t="s">
        <v>282</v>
      </c>
      <c r="T177">
        <v>2.5</v>
      </c>
      <c r="U177" s="1">
        <v>2500000</v>
      </c>
      <c r="V177" t="s">
        <v>283</v>
      </c>
      <c r="W177" t="s">
        <v>36</v>
      </c>
      <c r="X177" t="e">
        <f>- Fix and generate builds- Prepare mockups</f>
        <v>#NAME?</v>
      </c>
      <c r="Y177" t="s">
        <v>46</v>
      </c>
      <c r="Z177" t="s">
        <v>31</v>
      </c>
      <c r="AA177">
        <v>7</v>
      </c>
      <c r="AB177" t="s">
        <v>39</v>
      </c>
      <c r="AC177">
        <v>2.6</v>
      </c>
      <c r="AD177">
        <f t="shared" si="2"/>
        <v>0.10000000000000009</v>
      </c>
    </row>
    <row r="178" spans="1:30" x14ac:dyDescent="0.25">
      <c r="A178" t="s">
        <v>29</v>
      </c>
      <c r="B178" s="1">
        <v>307800000</v>
      </c>
      <c r="C178" t="s">
        <v>30</v>
      </c>
      <c r="D178" t="s">
        <v>31</v>
      </c>
      <c r="E178">
        <v>3252</v>
      </c>
      <c r="F178" s="1">
        <v>8548950000</v>
      </c>
      <c r="G178" s="1">
        <v>2628828</v>
      </c>
      <c r="H178" s="1">
        <v>2000000</v>
      </c>
      <c r="I178">
        <v>3252</v>
      </c>
      <c r="J178" s="1">
        <v>8548950000</v>
      </c>
      <c r="K178" s="1">
        <v>2628828</v>
      </c>
      <c r="L178" s="1">
        <v>2000000</v>
      </c>
      <c r="M178">
        <v>3252</v>
      </c>
      <c r="N178" t="s">
        <v>173</v>
      </c>
      <c r="O178">
        <v>6717</v>
      </c>
      <c r="P178" t="s">
        <v>105</v>
      </c>
      <c r="Q178" t="s">
        <v>408</v>
      </c>
      <c r="R178" s="2">
        <v>43550</v>
      </c>
      <c r="S178" t="s">
        <v>409</v>
      </c>
      <c r="T178">
        <v>2</v>
      </c>
      <c r="U178" s="1">
        <v>2000000</v>
      </c>
      <c r="V178" t="s">
        <v>173</v>
      </c>
      <c r="W178" t="s">
        <v>36</v>
      </c>
      <c r="X178" t="s">
        <v>425</v>
      </c>
      <c r="Y178" t="s">
        <v>410</v>
      </c>
      <c r="Z178" t="s">
        <v>31</v>
      </c>
      <c r="AA178">
        <v>6</v>
      </c>
      <c r="AB178" t="s">
        <v>48</v>
      </c>
      <c r="AC178">
        <v>2.1</v>
      </c>
      <c r="AD178">
        <f t="shared" si="2"/>
        <v>0.10000000000000009</v>
      </c>
    </row>
    <row r="179" spans="1:30" x14ac:dyDescent="0.25">
      <c r="A179" t="s">
        <v>29</v>
      </c>
      <c r="B179" s="1">
        <v>307800000</v>
      </c>
      <c r="C179" t="s">
        <v>30</v>
      </c>
      <c r="D179" t="s">
        <v>31</v>
      </c>
      <c r="E179">
        <v>3252</v>
      </c>
      <c r="F179" s="1">
        <v>8548950000</v>
      </c>
      <c r="G179" s="1">
        <v>2628828</v>
      </c>
      <c r="H179" s="1">
        <v>2000000</v>
      </c>
      <c r="I179">
        <v>3252</v>
      </c>
      <c r="J179" s="1">
        <v>8548950000</v>
      </c>
      <c r="K179" s="1">
        <v>2628828</v>
      </c>
      <c r="L179" s="1">
        <v>2000000</v>
      </c>
      <c r="M179">
        <v>3252</v>
      </c>
      <c r="N179" t="s">
        <v>32</v>
      </c>
      <c r="O179">
        <v>2433</v>
      </c>
      <c r="P179" t="s">
        <v>172</v>
      </c>
      <c r="Q179" t="s">
        <v>426</v>
      </c>
      <c r="R179" s="2">
        <v>43767</v>
      </c>
      <c r="S179" t="s">
        <v>427</v>
      </c>
      <c r="T179">
        <v>1</v>
      </c>
      <c r="U179" s="1">
        <v>1000000</v>
      </c>
      <c r="V179" t="s">
        <v>32</v>
      </c>
      <c r="W179" t="s">
        <v>36</v>
      </c>
      <c r="X179" t="s">
        <v>428</v>
      </c>
      <c r="Y179" t="s">
        <v>54</v>
      </c>
      <c r="Z179" t="s">
        <v>31</v>
      </c>
      <c r="AA179">
        <v>3</v>
      </c>
      <c r="AB179" t="s">
        <v>48</v>
      </c>
      <c r="AC179">
        <v>2.16</v>
      </c>
      <c r="AD179">
        <f t="shared" si="2"/>
        <v>1.1600000000000001</v>
      </c>
    </row>
    <row r="180" spans="1:30" x14ac:dyDescent="0.25">
      <c r="A180" t="s">
        <v>29</v>
      </c>
      <c r="B180" s="1">
        <v>307800000</v>
      </c>
      <c r="C180" t="s">
        <v>30</v>
      </c>
      <c r="D180" t="s">
        <v>31</v>
      </c>
      <c r="E180">
        <v>3252</v>
      </c>
      <c r="F180" s="1">
        <v>8548950000</v>
      </c>
      <c r="G180" s="1">
        <v>2628828</v>
      </c>
      <c r="H180" s="1">
        <v>2000000</v>
      </c>
      <c r="I180">
        <v>3252</v>
      </c>
      <c r="J180" s="1">
        <v>8548950000</v>
      </c>
      <c r="K180" s="1">
        <v>2628828</v>
      </c>
      <c r="L180" s="1">
        <v>2000000</v>
      </c>
      <c r="M180">
        <v>3252</v>
      </c>
      <c r="N180" t="s">
        <v>32</v>
      </c>
      <c r="O180">
        <v>1474</v>
      </c>
      <c r="P180" t="s">
        <v>40</v>
      </c>
      <c r="Q180" t="s">
        <v>429</v>
      </c>
      <c r="R180" s="2">
        <v>43567</v>
      </c>
      <c r="S180" t="s">
        <v>430</v>
      </c>
      <c r="T180">
        <v>3</v>
      </c>
      <c r="U180" s="1">
        <v>3000000</v>
      </c>
      <c r="V180" t="s">
        <v>32</v>
      </c>
      <c r="W180" t="s">
        <v>36</v>
      </c>
      <c r="X180" t="s">
        <v>292</v>
      </c>
      <c r="Y180" t="s">
        <v>54</v>
      </c>
      <c r="Z180" s="1">
        <v>1000000</v>
      </c>
      <c r="AA180">
        <v>1</v>
      </c>
      <c r="AB180" t="s">
        <v>48</v>
      </c>
      <c r="AC180">
        <v>1.34</v>
      </c>
      <c r="AD180">
        <f t="shared" si="2"/>
        <v>1.66</v>
      </c>
    </row>
    <row r="181" spans="1:30" x14ac:dyDescent="0.25">
      <c r="A181" t="s">
        <v>29</v>
      </c>
      <c r="B181" s="1">
        <v>307800000</v>
      </c>
      <c r="C181" t="s">
        <v>30</v>
      </c>
      <c r="D181" t="s">
        <v>31</v>
      </c>
      <c r="E181">
        <v>3252</v>
      </c>
      <c r="F181" s="1">
        <v>8548950000</v>
      </c>
      <c r="G181" s="1">
        <v>2628828</v>
      </c>
      <c r="H181" s="1">
        <v>2000000</v>
      </c>
      <c r="I181">
        <v>3252</v>
      </c>
      <c r="J181" s="1">
        <v>8548950000</v>
      </c>
      <c r="K181" s="1">
        <v>2628828</v>
      </c>
      <c r="L181" s="1">
        <v>2000000</v>
      </c>
      <c r="M181">
        <v>3252</v>
      </c>
      <c r="N181" t="s">
        <v>32</v>
      </c>
      <c r="O181">
        <v>1466</v>
      </c>
      <c r="P181" t="s">
        <v>42</v>
      </c>
      <c r="Q181" t="s">
        <v>431</v>
      </c>
      <c r="R181" s="2">
        <v>43567</v>
      </c>
      <c r="S181" t="s">
        <v>432</v>
      </c>
      <c r="T181">
        <v>3.5</v>
      </c>
      <c r="U181" s="1">
        <v>3500000</v>
      </c>
      <c r="V181" t="s">
        <v>32</v>
      </c>
      <c r="W181" t="s">
        <v>36</v>
      </c>
      <c r="X181" t="s">
        <v>433</v>
      </c>
      <c r="Y181" t="s">
        <v>167</v>
      </c>
      <c r="Z181" t="s">
        <v>31</v>
      </c>
      <c r="AA181">
        <v>5</v>
      </c>
      <c r="AB181" t="s">
        <v>48</v>
      </c>
      <c r="AC181">
        <v>3.1</v>
      </c>
      <c r="AD181">
        <f t="shared" si="2"/>
        <v>0.39999999999999991</v>
      </c>
    </row>
    <row r="182" spans="1:30" x14ac:dyDescent="0.25">
      <c r="A182" t="s">
        <v>29</v>
      </c>
      <c r="B182" s="1">
        <v>307800000</v>
      </c>
      <c r="C182" t="s">
        <v>30</v>
      </c>
      <c r="D182" t="s">
        <v>31</v>
      </c>
      <c r="E182">
        <v>3252</v>
      </c>
      <c r="F182" s="1">
        <v>8548950000</v>
      </c>
      <c r="G182" s="1">
        <v>2628828</v>
      </c>
      <c r="H182" s="1">
        <v>2000000</v>
      </c>
      <c r="I182">
        <v>3252</v>
      </c>
      <c r="J182" s="1">
        <v>8548950000</v>
      </c>
      <c r="K182" s="1">
        <v>2628828</v>
      </c>
      <c r="L182" s="1">
        <v>2000000</v>
      </c>
      <c r="M182">
        <v>3252</v>
      </c>
      <c r="N182" t="s">
        <v>73</v>
      </c>
      <c r="O182">
        <v>3511</v>
      </c>
      <c r="P182" t="s">
        <v>49</v>
      </c>
      <c r="Q182" t="s">
        <v>434</v>
      </c>
      <c r="R182" s="2">
        <v>43866</v>
      </c>
      <c r="S182" t="s">
        <v>435</v>
      </c>
      <c r="T182">
        <v>5</v>
      </c>
      <c r="U182" s="1">
        <v>5000000</v>
      </c>
      <c r="V182" t="s">
        <v>258</v>
      </c>
      <c r="W182" t="s">
        <v>77</v>
      </c>
      <c r="X182" t="s">
        <v>436</v>
      </c>
      <c r="Y182" t="s">
        <v>54</v>
      </c>
      <c r="Z182" t="s">
        <v>31</v>
      </c>
      <c r="AA182">
        <v>11</v>
      </c>
      <c r="AB182" t="s">
        <v>39</v>
      </c>
      <c r="AC182">
        <v>2.83</v>
      </c>
      <c r="AD182">
        <f t="shared" si="2"/>
        <v>2.17</v>
      </c>
    </row>
    <row r="183" spans="1:30" x14ac:dyDescent="0.25">
      <c r="A183" t="s">
        <v>29</v>
      </c>
      <c r="B183" s="1">
        <v>307800000</v>
      </c>
      <c r="C183" t="s">
        <v>30</v>
      </c>
      <c r="D183" t="s">
        <v>31</v>
      </c>
      <c r="E183">
        <v>3252</v>
      </c>
      <c r="F183" s="1">
        <v>8548950000</v>
      </c>
      <c r="G183" s="1">
        <v>2628828</v>
      </c>
      <c r="H183" s="1">
        <v>2000000</v>
      </c>
      <c r="I183">
        <v>3252</v>
      </c>
      <c r="J183" s="1">
        <v>8548950000</v>
      </c>
      <c r="K183" s="1">
        <v>2628828</v>
      </c>
      <c r="L183" s="1">
        <v>2000000</v>
      </c>
      <c r="M183">
        <v>3252</v>
      </c>
      <c r="N183" t="s">
        <v>32</v>
      </c>
      <c r="O183">
        <v>2430</v>
      </c>
      <c r="P183" t="s">
        <v>144</v>
      </c>
      <c r="Q183" t="s">
        <v>437</v>
      </c>
      <c r="R183" s="2">
        <v>43767</v>
      </c>
      <c r="S183" t="s">
        <v>438</v>
      </c>
      <c r="T183">
        <v>0.5</v>
      </c>
      <c r="U183" t="s">
        <v>52</v>
      </c>
      <c r="V183" t="s">
        <v>32</v>
      </c>
      <c r="W183" t="s">
        <v>36</v>
      </c>
      <c r="Y183" t="s">
        <v>54</v>
      </c>
      <c r="Z183" s="1">
        <v>4000000</v>
      </c>
      <c r="AA183">
        <v>1</v>
      </c>
      <c r="AB183" t="s">
        <v>48</v>
      </c>
      <c r="AC183">
        <v>2.09</v>
      </c>
      <c r="AD183">
        <f t="shared" si="2"/>
        <v>1.5899999999999999</v>
      </c>
    </row>
    <row r="184" spans="1:30" x14ac:dyDescent="0.25">
      <c r="A184" t="s">
        <v>29</v>
      </c>
      <c r="B184" s="1">
        <v>307800000</v>
      </c>
      <c r="C184" t="s">
        <v>30</v>
      </c>
      <c r="D184" t="s">
        <v>31</v>
      </c>
      <c r="E184">
        <v>3252</v>
      </c>
      <c r="F184" s="1">
        <v>8548950000</v>
      </c>
      <c r="G184" s="1">
        <v>2628828</v>
      </c>
      <c r="H184" s="1">
        <v>2000000</v>
      </c>
      <c r="I184">
        <v>3252</v>
      </c>
      <c r="J184" s="1">
        <v>8548950000</v>
      </c>
      <c r="K184" s="1">
        <v>2628828</v>
      </c>
      <c r="L184" s="1">
        <v>2000000</v>
      </c>
      <c r="M184">
        <v>3252</v>
      </c>
      <c r="N184" t="s">
        <v>32</v>
      </c>
      <c r="O184">
        <v>2429</v>
      </c>
      <c r="P184" t="s">
        <v>144</v>
      </c>
      <c r="Q184" t="s">
        <v>384</v>
      </c>
      <c r="R184" s="2">
        <v>43767</v>
      </c>
      <c r="S184" t="s">
        <v>385</v>
      </c>
      <c r="T184">
        <v>2</v>
      </c>
      <c r="U184" s="1">
        <v>2000000</v>
      </c>
      <c r="V184" t="s">
        <v>32</v>
      </c>
      <c r="W184" t="s">
        <v>36</v>
      </c>
      <c r="Y184" t="s">
        <v>54</v>
      </c>
      <c r="Z184" t="s">
        <v>31</v>
      </c>
      <c r="AA184">
        <v>1</v>
      </c>
      <c r="AB184" t="s">
        <v>48</v>
      </c>
      <c r="AC184">
        <v>1.07</v>
      </c>
      <c r="AD184">
        <f t="shared" si="2"/>
        <v>0.92999999999999994</v>
      </c>
    </row>
    <row r="185" spans="1:30" x14ac:dyDescent="0.25">
      <c r="A185" t="s">
        <v>29</v>
      </c>
      <c r="B185" s="1">
        <v>307800000</v>
      </c>
      <c r="C185" t="s">
        <v>30</v>
      </c>
      <c r="D185" t="s">
        <v>31</v>
      </c>
      <c r="E185">
        <v>3252</v>
      </c>
      <c r="F185" s="1">
        <v>8548950000</v>
      </c>
      <c r="G185" s="1">
        <v>2628828</v>
      </c>
      <c r="H185" s="1">
        <v>2000000</v>
      </c>
      <c r="I185">
        <v>3252</v>
      </c>
      <c r="J185" s="1">
        <v>8548950000</v>
      </c>
      <c r="K185" s="1">
        <v>2628828</v>
      </c>
      <c r="L185" s="1">
        <v>2000000</v>
      </c>
      <c r="M185">
        <v>3252</v>
      </c>
      <c r="N185" t="s">
        <v>173</v>
      </c>
      <c r="O185">
        <v>6724</v>
      </c>
      <c r="P185" t="s">
        <v>68</v>
      </c>
      <c r="Q185" t="s">
        <v>439</v>
      </c>
      <c r="R185" s="2">
        <v>43544</v>
      </c>
      <c r="S185" t="s">
        <v>440</v>
      </c>
      <c r="T185">
        <v>8</v>
      </c>
      <c r="U185" s="1">
        <v>8000000</v>
      </c>
      <c r="V185" t="s">
        <v>173</v>
      </c>
      <c r="W185" t="s">
        <v>36</v>
      </c>
      <c r="X185" t="s">
        <v>441</v>
      </c>
      <c r="Y185" t="s">
        <v>401</v>
      </c>
      <c r="Z185" t="s">
        <v>31</v>
      </c>
      <c r="AA185">
        <v>1</v>
      </c>
      <c r="AB185" t="s">
        <v>39</v>
      </c>
      <c r="AC185">
        <v>5.91</v>
      </c>
      <c r="AD185">
        <f t="shared" si="2"/>
        <v>2.09</v>
      </c>
    </row>
    <row r="186" spans="1:30" x14ac:dyDescent="0.25">
      <c r="A186" t="s">
        <v>29</v>
      </c>
      <c r="B186" s="1">
        <v>307800000</v>
      </c>
      <c r="C186" t="s">
        <v>30</v>
      </c>
      <c r="D186" t="s">
        <v>31</v>
      </c>
      <c r="E186">
        <v>3252</v>
      </c>
      <c r="F186" s="1">
        <v>8548950000</v>
      </c>
      <c r="G186" s="1">
        <v>2628828</v>
      </c>
      <c r="H186" s="1">
        <v>2000000</v>
      </c>
      <c r="I186">
        <v>3252</v>
      </c>
      <c r="J186" s="1">
        <v>8548950000</v>
      </c>
      <c r="K186" s="1">
        <v>2628828</v>
      </c>
      <c r="L186" s="1">
        <v>2000000</v>
      </c>
      <c r="M186">
        <v>3252</v>
      </c>
      <c r="N186" t="s">
        <v>73</v>
      </c>
      <c r="O186">
        <v>3988</v>
      </c>
      <c r="P186" t="s">
        <v>81</v>
      </c>
      <c r="Q186" t="s">
        <v>442</v>
      </c>
      <c r="R186" s="2">
        <v>43929</v>
      </c>
      <c r="S186" t="s">
        <v>443</v>
      </c>
      <c r="T186">
        <v>2.5</v>
      </c>
      <c r="U186" s="1">
        <v>2500000</v>
      </c>
      <c r="V186" t="s">
        <v>76</v>
      </c>
      <c r="W186" t="s">
        <v>77</v>
      </c>
      <c r="X186" t="s">
        <v>444</v>
      </c>
      <c r="Y186" t="s">
        <v>54</v>
      </c>
      <c r="Z186" t="s">
        <v>31</v>
      </c>
      <c r="AA186">
        <v>3</v>
      </c>
      <c r="AB186" t="s">
        <v>39</v>
      </c>
      <c r="AC186">
        <v>2.4</v>
      </c>
      <c r="AD186">
        <f t="shared" si="2"/>
        <v>0.10000000000000009</v>
      </c>
    </row>
    <row r="187" spans="1:30" x14ac:dyDescent="0.25">
      <c r="A187" t="s">
        <v>29</v>
      </c>
      <c r="B187" s="1">
        <v>307800000</v>
      </c>
      <c r="C187" t="s">
        <v>30</v>
      </c>
      <c r="D187" t="s">
        <v>31</v>
      </c>
      <c r="E187">
        <v>3252</v>
      </c>
      <c r="F187" s="1">
        <v>8548950000</v>
      </c>
      <c r="G187" s="1">
        <v>2628828</v>
      </c>
      <c r="H187" s="1">
        <v>2000000</v>
      </c>
      <c r="I187">
        <v>3252</v>
      </c>
      <c r="J187" s="1">
        <v>8548950000</v>
      </c>
      <c r="K187" s="1">
        <v>2628828</v>
      </c>
      <c r="L187" s="1">
        <v>2000000</v>
      </c>
      <c r="M187">
        <v>3252</v>
      </c>
      <c r="N187" t="s">
        <v>32</v>
      </c>
      <c r="O187">
        <v>2428</v>
      </c>
      <c r="P187" t="s">
        <v>144</v>
      </c>
      <c r="Q187" t="s">
        <v>154</v>
      </c>
      <c r="R187" s="2">
        <v>43767</v>
      </c>
      <c r="S187" t="s">
        <v>155</v>
      </c>
      <c r="T187">
        <v>0.5</v>
      </c>
      <c r="U187" t="s">
        <v>52</v>
      </c>
      <c r="V187" t="s">
        <v>32</v>
      </c>
      <c r="W187" t="s">
        <v>36</v>
      </c>
      <c r="Y187" t="s">
        <v>54</v>
      </c>
      <c r="Z187" t="s">
        <v>31</v>
      </c>
      <c r="AA187">
        <v>1</v>
      </c>
      <c r="AB187" t="s">
        <v>39</v>
      </c>
      <c r="AC187">
        <v>1.07</v>
      </c>
      <c r="AD187">
        <f t="shared" si="2"/>
        <v>0.57000000000000006</v>
      </c>
    </row>
    <row r="188" spans="1:30" x14ac:dyDescent="0.25">
      <c r="A188" t="s">
        <v>29</v>
      </c>
      <c r="B188" s="1">
        <v>307800000</v>
      </c>
      <c r="C188" t="s">
        <v>30</v>
      </c>
      <c r="D188" t="s">
        <v>31</v>
      </c>
      <c r="E188">
        <v>3252</v>
      </c>
      <c r="F188" s="1">
        <v>8548950000</v>
      </c>
      <c r="G188" s="1">
        <v>2628828</v>
      </c>
      <c r="H188" s="1">
        <v>2000000</v>
      </c>
      <c r="I188">
        <v>3252</v>
      </c>
      <c r="J188" s="1">
        <v>8548950000</v>
      </c>
      <c r="K188" s="1">
        <v>2628828</v>
      </c>
      <c r="L188" s="1">
        <v>2000000</v>
      </c>
      <c r="M188">
        <v>3252</v>
      </c>
      <c r="N188" t="s">
        <v>173</v>
      </c>
      <c r="O188">
        <v>6727</v>
      </c>
      <c r="P188" t="s">
        <v>193</v>
      </c>
      <c r="Q188" t="s">
        <v>445</v>
      </c>
      <c r="R188" s="2">
        <v>43549</v>
      </c>
      <c r="S188" t="s">
        <v>446</v>
      </c>
      <c r="T188">
        <v>8</v>
      </c>
      <c r="U188" s="1">
        <v>8000000</v>
      </c>
      <c r="V188" t="s">
        <v>196</v>
      </c>
      <c r="W188" t="s">
        <v>77</v>
      </c>
      <c r="X188" t="s">
        <v>331</v>
      </c>
      <c r="Y188" t="s">
        <v>54</v>
      </c>
      <c r="Z188" t="s">
        <v>31</v>
      </c>
      <c r="AA188">
        <v>1</v>
      </c>
      <c r="AB188" t="s">
        <v>39</v>
      </c>
      <c r="AC188">
        <v>2.1</v>
      </c>
      <c r="AD188">
        <f t="shared" si="2"/>
        <v>5.9</v>
      </c>
    </row>
    <row r="189" spans="1:30" x14ac:dyDescent="0.25">
      <c r="A189" t="s">
        <v>29</v>
      </c>
      <c r="B189" s="1">
        <v>307800000</v>
      </c>
      <c r="C189" t="s">
        <v>30</v>
      </c>
      <c r="D189" t="s">
        <v>31</v>
      </c>
      <c r="E189">
        <v>3252</v>
      </c>
      <c r="F189" s="1">
        <v>8548950000</v>
      </c>
      <c r="G189" s="1">
        <v>2628828</v>
      </c>
      <c r="H189" s="1">
        <v>2000000</v>
      </c>
      <c r="I189">
        <v>3252</v>
      </c>
      <c r="J189" s="1">
        <v>8548950000</v>
      </c>
      <c r="K189" s="1">
        <v>2628828</v>
      </c>
      <c r="L189" s="1">
        <v>2000000</v>
      </c>
      <c r="M189">
        <v>3252</v>
      </c>
      <c r="N189" t="s">
        <v>173</v>
      </c>
      <c r="O189">
        <v>6728</v>
      </c>
      <c r="P189" t="s">
        <v>193</v>
      </c>
      <c r="Q189" t="s">
        <v>445</v>
      </c>
      <c r="R189" s="2">
        <v>43544</v>
      </c>
      <c r="S189" t="s">
        <v>446</v>
      </c>
      <c r="T189">
        <v>8</v>
      </c>
      <c r="U189" s="1">
        <v>8000000</v>
      </c>
      <c r="V189" t="s">
        <v>196</v>
      </c>
      <c r="W189" t="s">
        <v>77</v>
      </c>
      <c r="X189" t="s">
        <v>221</v>
      </c>
      <c r="Y189" t="s">
        <v>54</v>
      </c>
      <c r="Z189" t="s">
        <v>31</v>
      </c>
      <c r="AA189">
        <v>1</v>
      </c>
      <c r="AB189" t="s">
        <v>48</v>
      </c>
      <c r="AC189">
        <v>2.1</v>
      </c>
      <c r="AD189">
        <f t="shared" si="2"/>
        <v>5.9</v>
      </c>
    </row>
    <row r="190" spans="1:30" x14ac:dyDescent="0.25">
      <c r="A190" t="s">
        <v>29</v>
      </c>
      <c r="B190" s="1">
        <v>307800000</v>
      </c>
      <c r="C190" t="s">
        <v>30</v>
      </c>
      <c r="D190" t="s">
        <v>31</v>
      </c>
      <c r="E190">
        <v>3252</v>
      </c>
      <c r="F190" s="1">
        <v>8548950000</v>
      </c>
      <c r="G190" s="1">
        <v>2628828</v>
      </c>
      <c r="H190" s="1">
        <v>2000000</v>
      </c>
      <c r="I190">
        <v>3252</v>
      </c>
      <c r="J190" s="1">
        <v>8548950000</v>
      </c>
      <c r="K190" s="1">
        <v>2628828</v>
      </c>
      <c r="L190" s="1">
        <v>2000000</v>
      </c>
      <c r="M190">
        <v>3252</v>
      </c>
      <c r="N190" t="s">
        <v>32</v>
      </c>
      <c r="O190">
        <v>2427</v>
      </c>
      <c r="P190" t="s">
        <v>144</v>
      </c>
      <c r="Q190" t="s">
        <v>437</v>
      </c>
      <c r="R190" s="2">
        <v>43767</v>
      </c>
      <c r="S190" t="s">
        <v>438</v>
      </c>
      <c r="T190">
        <v>0.5</v>
      </c>
      <c r="U190" t="s">
        <v>52</v>
      </c>
      <c r="V190" t="s">
        <v>32</v>
      </c>
      <c r="W190" t="s">
        <v>36</v>
      </c>
      <c r="Y190" t="s">
        <v>54</v>
      </c>
      <c r="Z190" s="1">
        <v>4000000</v>
      </c>
      <c r="AA190">
        <v>1</v>
      </c>
      <c r="AB190" t="s">
        <v>48</v>
      </c>
      <c r="AC190">
        <v>2.09</v>
      </c>
      <c r="AD190">
        <f t="shared" si="2"/>
        <v>1.5899999999999999</v>
      </c>
    </row>
    <row r="191" spans="1:30" x14ac:dyDescent="0.25">
      <c r="A191" t="s">
        <v>29</v>
      </c>
      <c r="B191" s="1">
        <v>307800000</v>
      </c>
      <c r="C191" t="s">
        <v>30</v>
      </c>
      <c r="D191" t="s">
        <v>31</v>
      </c>
      <c r="E191">
        <v>3252</v>
      </c>
      <c r="F191" s="1">
        <v>8548950000</v>
      </c>
      <c r="G191" s="1">
        <v>2628828</v>
      </c>
      <c r="H191" s="1">
        <v>2000000</v>
      </c>
      <c r="I191">
        <v>3252</v>
      </c>
      <c r="J191" s="1">
        <v>8548950000</v>
      </c>
      <c r="K191" s="1">
        <v>2628828</v>
      </c>
      <c r="L191" s="1">
        <v>2000000</v>
      </c>
      <c r="M191">
        <v>3252</v>
      </c>
      <c r="N191" t="s">
        <v>32</v>
      </c>
      <c r="O191">
        <v>2426</v>
      </c>
      <c r="P191" t="s">
        <v>144</v>
      </c>
      <c r="Q191" t="s">
        <v>141</v>
      </c>
      <c r="R191" s="2">
        <v>43767</v>
      </c>
      <c r="S191" t="s">
        <v>142</v>
      </c>
      <c r="T191">
        <v>1</v>
      </c>
      <c r="U191" s="1">
        <v>1000000</v>
      </c>
      <c r="V191" t="s">
        <v>32</v>
      </c>
      <c r="W191" t="s">
        <v>36</v>
      </c>
      <c r="Y191" t="s">
        <v>144</v>
      </c>
      <c r="Z191" t="s">
        <v>31</v>
      </c>
      <c r="AA191">
        <v>1</v>
      </c>
      <c r="AB191" t="s">
        <v>39</v>
      </c>
      <c r="AC191">
        <v>0.9</v>
      </c>
      <c r="AD191">
        <f t="shared" si="2"/>
        <v>9.9999999999999978E-2</v>
      </c>
    </row>
    <row r="192" spans="1:30" x14ac:dyDescent="0.25">
      <c r="A192" t="s">
        <v>29</v>
      </c>
      <c r="B192" s="1">
        <v>307800000</v>
      </c>
      <c r="C192" t="s">
        <v>30</v>
      </c>
      <c r="D192" t="s">
        <v>31</v>
      </c>
      <c r="E192">
        <v>3252</v>
      </c>
      <c r="F192" s="1">
        <v>8548950000</v>
      </c>
      <c r="G192" s="1">
        <v>2628828</v>
      </c>
      <c r="H192" s="1">
        <v>2000000</v>
      </c>
      <c r="I192">
        <v>3252</v>
      </c>
      <c r="J192" s="1">
        <v>8548950000</v>
      </c>
      <c r="K192" s="1">
        <v>2628828</v>
      </c>
      <c r="L192" s="1">
        <v>2000000</v>
      </c>
      <c r="M192">
        <v>3252</v>
      </c>
      <c r="N192" t="s">
        <v>173</v>
      </c>
      <c r="O192">
        <v>6731</v>
      </c>
      <c r="P192" t="s">
        <v>172</v>
      </c>
      <c r="Q192" t="s">
        <v>447</v>
      </c>
      <c r="R192" s="2">
        <v>43546</v>
      </c>
      <c r="S192" t="s">
        <v>448</v>
      </c>
      <c r="T192">
        <v>3</v>
      </c>
      <c r="U192" s="1">
        <v>3000000</v>
      </c>
      <c r="V192" t="s">
        <v>173</v>
      </c>
      <c r="W192" t="s">
        <v>36</v>
      </c>
      <c r="X192" t="s">
        <v>449</v>
      </c>
      <c r="Y192" t="s">
        <v>401</v>
      </c>
      <c r="Z192" t="s">
        <v>31</v>
      </c>
      <c r="AA192">
        <v>4</v>
      </c>
      <c r="AB192" t="s">
        <v>39</v>
      </c>
      <c r="AC192">
        <v>2.9</v>
      </c>
      <c r="AD192">
        <f t="shared" si="2"/>
        <v>0.10000000000000009</v>
      </c>
    </row>
    <row r="193" spans="1:30" x14ac:dyDescent="0.25">
      <c r="A193" t="s">
        <v>29</v>
      </c>
      <c r="B193" s="1">
        <v>307800000</v>
      </c>
      <c r="C193" t="s">
        <v>30</v>
      </c>
      <c r="D193" t="s">
        <v>31</v>
      </c>
      <c r="E193">
        <v>3252</v>
      </c>
      <c r="F193" s="1">
        <v>8548950000</v>
      </c>
      <c r="G193" s="1">
        <v>2628828</v>
      </c>
      <c r="H193" s="1">
        <v>2000000</v>
      </c>
      <c r="I193">
        <v>3252</v>
      </c>
      <c r="J193" s="1">
        <v>8548950000</v>
      </c>
      <c r="K193" s="1">
        <v>2628828</v>
      </c>
      <c r="L193" s="1">
        <v>2000000</v>
      </c>
      <c r="M193">
        <v>3252</v>
      </c>
      <c r="N193" t="s">
        <v>173</v>
      </c>
      <c r="O193">
        <v>6732</v>
      </c>
      <c r="P193" t="s">
        <v>172</v>
      </c>
      <c r="Q193" t="s">
        <v>447</v>
      </c>
      <c r="R193" s="2">
        <v>43545</v>
      </c>
      <c r="S193" t="s">
        <v>448</v>
      </c>
      <c r="T193">
        <v>8</v>
      </c>
      <c r="U193" s="1">
        <v>8000000</v>
      </c>
      <c r="V193" t="s">
        <v>173</v>
      </c>
      <c r="W193" t="s">
        <v>36</v>
      </c>
      <c r="X193" t="s">
        <v>221</v>
      </c>
      <c r="Y193" t="s">
        <v>401</v>
      </c>
      <c r="Z193" t="s">
        <v>31</v>
      </c>
      <c r="AA193">
        <v>1</v>
      </c>
      <c r="AB193" t="s">
        <v>39</v>
      </c>
      <c r="AC193">
        <v>2.76</v>
      </c>
      <c r="AD193">
        <f t="shared" si="2"/>
        <v>5.24</v>
      </c>
    </row>
    <row r="194" spans="1:30" x14ac:dyDescent="0.25">
      <c r="A194" t="s">
        <v>29</v>
      </c>
      <c r="B194" s="1">
        <v>307800000</v>
      </c>
      <c r="C194" t="s">
        <v>30</v>
      </c>
      <c r="D194" t="s">
        <v>31</v>
      </c>
      <c r="E194">
        <v>3252</v>
      </c>
      <c r="F194" s="1">
        <v>8548950000</v>
      </c>
      <c r="G194" s="1">
        <v>2628828</v>
      </c>
      <c r="H194" s="1">
        <v>2000000</v>
      </c>
      <c r="I194">
        <v>3252</v>
      </c>
      <c r="J194" s="1">
        <v>8548950000</v>
      </c>
      <c r="K194" s="1">
        <v>2628828</v>
      </c>
      <c r="L194" s="1">
        <v>2000000</v>
      </c>
      <c r="M194">
        <v>3252</v>
      </c>
      <c r="N194" t="s">
        <v>173</v>
      </c>
      <c r="O194">
        <v>6733</v>
      </c>
      <c r="P194" t="s">
        <v>172</v>
      </c>
      <c r="Q194" t="s">
        <v>447</v>
      </c>
      <c r="R194" s="2">
        <v>43544</v>
      </c>
      <c r="S194" t="s">
        <v>448</v>
      </c>
      <c r="T194">
        <v>3</v>
      </c>
      <c r="U194" s="1">
        <v>3000000</v>
      </c>
      <c r="V194" t="s">
        <v>173</v>
      </c>
      <c r="W194" t="s">
        <v>36</v>
      </c>
      <c r="X194" t="s">
        <v>221</v>
      </c>
      <c r="Y194" t="s">
        <v>401</v>
      </c>
      <c r="Z194" t="s">
        <v>31</v>
      </c>
      <c r="AA194">
        <v>1</v>
      </c>
      <c r="AB194" t="s">
        <v>48</v>
      </c>
      <c r="AC194">
        <v>2.76</v>
      </c>
      <c r="AD194">
        <f t="shared" si="2"/>
        <v>0.24000000000000021</v>
      </c>
    </row>
    <row r="195" spans="1:30" x14ac:dyDescent="0.25">
      <c r="A195" t="s">
        <v>29</v>
      </c>
      <c r="B195" s="1">
        <v>307800000</v>
      </c>
      <c r="C195" t="s">
        <v>30</v>
      </c>
      <c r="D195" t="s">
        <v>31</v>
      </c>
      <c r="E195">
        <v>3252</v>
      </c>
      <c r="F195" s="1">
        <v>8548950000</v>
      </c>
      <c r="G195" s="1">
        <v>2628828</v>
      </c>
      <c r="H195" s="1">
        <v>2000000</v>
      </c>
      <c r="I195">
        <v>3252</v>
      </c>
      <c r="J195" s="1">
        <v>8548950000</v>
      </c>
      <c r="K195" s="1">
        <v>2628828</v>
      </c>
      <c r="L195" s="1">
        <v>2000000</v>
      </c>
      <c r="M195">
        <v>3252</v>
      </c>
      <c r="N195" t="s">
        <v>173</v>
      </c>
      <c r="O195">
        <v>6734</v>
      </c>
      <c r="P195" t="s">
        <v>172</v>
      </c>
      <c r="Q195" t="s">
        <v>447</v>
      </c>
      <c r="R195" s="2">
        <v>43544</v>
      </c>
      <c r="S195" t="s">
        <v>448</v>
      </c>
      <c r="T195">
        <v>1.5</v>
      </c>
      <c r="U195" s="1">
        <v>1500000</v>
      </c>
      <c r="V195" t="s">
        <v>173</v>
      </c>
      <c r="W195" t="s">
        <v>36</v>
      </c>
      <c r="X195" t="s">
        <v>221</v>
      </c>
      <c r="Y195" t="s">
        <v>401</v>
      </c>
      <c r="Z195" t="s">
        <v>31</v>
      </c>
      <c r="AA195">
        <v>1</v>
      </c>
      <c r="AB195" t="s">
        <v>39</v>
      </c>
      <c r="AC195">
        <v>2.76</v>
      </c>
      <c r="AD195">
        <f t="shared" si="2"/>
        <v>1.2599999999999998</v>
      </c>
    </row>
    <row r="196" spans="1:30" x14ac:dyDescent="0.25">
      <c r="A196" t="s">
        <v>29</v>
      </c>
      <c r="B196" s="1">
        <v>307800000</v>
      </c>
      <c r="C196" t="s">
        <v>30</v>
      </c>
      <c r="D196" t="s">
        <v>31</v>
      </c>
      <c r="E196">
        <v>3252</v>
      </c>
      <c r="F196" s="1">
        <v>8548950000</v>
      </c>
      <c r="G196" s="1">
        <v>2628828</v>
      </c>
      <c r="H196" s="1">
        <v>2000000</v>
      </c>
      <c r="I196">
        <v>3252</v>
      </c>
      <c r="J196" s="1">
        <v>8548950000</v>
      </c>
      <c r="K196" s="1">
        <v>2628828</v>
      </c>
      <c r="L196" s="1">
        <v>2000000</v>
      </c>
      <c r="M196">
        <v>3252</v>
      </c>
      <c r="N196" t="s">
        <v>32</v>
      </c>
      <c r="O196">
        <v>1465</v>
      </c>
      <c r="P196" t="s">
        <v>49</v>
      </c>
      <c r="Q196" t="s">
        <v>396</v>
      </c>
      <c r="R196" s="2">
        <v>43567</v>
      </c>
      <c r="S196" t="s">
        <v>397</v>
      </c>
      <c r="T196">
        <v>6</v>
      </c>
      <c r="U196" s="1">
        <v>6000000</v>
      </c>
      <c r="V196" t="s">
        <v>71</v>
      </c>
      <c r="W196" t="s">
        <v>36</v>
      </c>
      <c r="X196" t="s">
        <v>450</v>
      </c>
      <c r="Y196" t="s">
        <v>64</v>
      </c>
      <c r="Z196" t="s">
        <v>31</v>
      </c>
      <c r="AA196">
        <v>6</v>
      </c>
      <c r="AB196" t="s">
        <v>39</v>
      </c>
      <c r="AC196">
        <v>3.12</v>
      </c>
      <c r="AD196">
        <f t="shared" si="2"/>
        <v>2.88</v>
      </c>
    </row>
    <row r="197" spans="1:30" x14ac:dyDescent="0.25">
      <c r="A197" t="s">
        <v>29</v>
      </c>
      <c r="B197" s="1">
        <v>307800000</v>
      </c>
      <c r="C197" t="s">
        <v>30</v>
      </c>
      <c r="D197" t="s">
        <v>31</v>
      </c>
      <c r="E197">
        <v>3252</v>
      </c>
      <c r="F197" s="1">
        <v>8548950000</v>
      </c>
      <c r="G197" s="1">
        <v>2628828</v>
      </c>
      <c r="H197" s="1">
        <v>2000000</v>
      </c>
      <c r="I197">
        <v>3252</v>
      </c>
      <c r="J197" s="1">
        <v>8548950000</v>
      </c>
      <c r="K197" s="1">
        <v>2628828</v>
      </c>
      <c r="L197" s="1">
        <v>2000000</v>
      </c>
      <c r="M197">
        <v>3252</v>
      </c>
      <c r="N197" t="s">
        <v>173</v>
      </c>
      <c r="O197">
        <v>6736</v>
      </c>
      <c r="P197" t="s">
        <v>68</v>
      </c>
      <c r="Q197" t="s">
        <v>439</v>
      </c>
      <c r="R197" s="2">
        <v>43543</v>
      </c>
      <c r="S197" t="s">
        <v>440</v>
      </c>
      <c r="T197">
        <v>8</v>
      </c>
      <c r="U197" s="1">
        <v>8000000</v>
      </c>
      <c r="V197" t="s">
        <v>173</v>
      </c>
      <c r="W197" t="s">
        <v>36</v>
      </c>
      <c r="X197" t="s">
        <v>451</v>
      </c>
      <c r="Y197" t="s">
        <v>401</v>
      </c>
      <c r="Z197" t="s">
        <v>31</v>
      </c>
      <c r="AA197">
        <v>1</v>
      </c>
      <c r="AB197" t="s">
        <v>39</v>
      </c>
      <c r="AC197">
        <v>5.91</v>
      </c>
      <c r="AD197">
        <f t="shared" si="2"/>
        <v>2.09</v>
      </c>
    </row>
    <row r="198" spans="1:30" x14ac:dyDescent="0.25">
      <c r="A198" t="s">
        <v>29</v>
      </c>
      <c r="B198" s="1">
        <v>307800000</v>
      </c>
      <c r="C198" t="s">
        <v>30</v>
      </c>
      <c r="D198" t="s">
        <v>31</v>
      </c>
      <c r="E198">
        <v>3252</v>
      </c>
      <c r="F198" s="1">
        <v>8548950000</v>
      </c>
      <c r="G198" s="1">
        <v>2628828</v>
      </c>
      <c r="H198" s="1">
        <v>2000000</v>
      </c>
      <c r="I198">
        <v>3252</v>
      </c>
      <c r="J198" s="1">
        <v>8548950000</v>
      </c>
      <c r="K198" s="1">
        <v>2628828</v>
      </c>
      <c r="L198" s="1">
        <v>2000000</v>
      </c>
      <c r="M198">
        <v>3252</v>
      </c>
      <c r="N198" t="s">
        <v>173</v>
      </c>
      <c r="O198">
        <v>6737</v>
      </c>
      <c r="P198" t="s">
        <v>172</v>
      </c>
      <c r="Q198" t="s">
        <v>447</v>
      </c>
      <c r="R198" s="2">
        <v>43543</v>
      </c>
      <c r="S198" t="s">
        <v>448</v>
      </c>
      <c r="T198">
        <v>0.5</v>
      </c>
      <c r="U198" t="s">
        <v>52</v>
      </c>
      <c r="V198" t="s">
        <v>173</v>
      </c>
      <c r="W198" t="s">
        <v>36</v>
      </c>
      <c r="X198" t="s">
        <v>113</v>
      </c>
      <c r="Y198" t="s">
        <v>401</v>
      </c>
      <c r="Z198" t="s">
        <v>31</v>
      </c>
      <c r="AA198">
        <v>1</v>
      </c>
      <c r="AB198" t="s">
        <v>48</v>
      </c>
      <c r="AC198">
        <v>2.76</v>
      </c>
      <c r="AD198">
        <f t="shared" si="2"/>
        <v>2.2599999999999998</v>
      </c>
    </row>
    <row r="199" spans="1:30" x14ac:dyDescent="0.25">
      <c r="A199" t="s">
        <v>29</v>
      </c>
      <c r="B199" s="1">
        <v>307800000</v>
      </c>
      <c r="C199" t="s">
        <v>30</v>
      </c>
      <c r="D199" t="s">
        <v>31</v>
      </c>
      <c r="E199">
        <v>3252</v>
      </c>
      <c r="F199" s="1">
        <v>8548950000</v>
      </c>
      <c r="G199" s="1">
        <v>2628828</v>
      </c>
      <c r="H199" s="1">
        <v>2000000</v>
      </c>
      <c r="I199">
        <v>3252</v>
      </c>
      <c r="J199" s="1">
        <v>8548950000</v>
      </c>
      <c r="K199" s="1">
        <v>2628828</v>
      </c>
      <c r="L199" s="1">
        <v>2000000</v>
      </c>
      <c r="M199">
        <v>3252</v>
      </c>
      <c r="N199" t="s">
        <v>173</v>
      </c>
      <c r="O199">
        <v>6738</v>
      </c>
      <c r="P199" t="s">
        <v>172</v>
      </c>
      <c r="Q199" t="s">
        <v>452</v>
      </c>
      <c r="R199" s="2">
        <v>43543</v>
      </c>
      <c r="S199" t="s">
        <v>453</v>
      </c>
      <c r="T199">
        <v>3</v>
      </c>
      <c r="U199" s="1">
        <v>3000000</v>
      </c>
      <c r="V199" t="s">
        <v>173</v>
      </c>
      <c r="W199" t="s">
        <v>36</v>
      </c>
      <c r="X199" t="s">
        <v>454</v>
      </c>
      <c r="Y199" t="s">
        <v>401</v>
      </c>
      <c r="Z199" t="s">
        <v>31</v>
      </c>
      <c r="AA199">
        <v>5</v>
      </c>
      <c r="AB199" t="s">
        <v>48</v>
      </c>
      <c r="AC199">
        <v>2.95</v>
      </c>
      <c r="AD199">
        <f t="shared" ref="AD199:AD262" si="3">ABS(T199-AC199)</f>
        <v>4.9999999999999822E-2</v>
      </c>
    </row>
    <row r="200" spans="1:30" x14ac:dyDescent="0.25">
      <c r="A200" t="s">
        <v>29</v>
      </c>
      <c r="B200" s="1">
        <v>307800000</v>
      </c>
      <c r="C200" t="s">
        <v>30</v>
      </c>
      <c r="D200" t="s">
        <v>31</v>
      </c>
      <c r="E200">
        <v>3252</v>
      </c>
      <c r="F200" s="1">
        <v>8548950000</v>
      </c>
      <c r="G200" s="1">
        <v>2628828</v>
      </c>
      <c r="H200" s="1">
        <v>2000000</v>
      </c>
      <c r="I200">
        <v>3252</v>
      </c>
      <c r="J200" s="1">
        <v>8548950000</v>
      </c>
      <c r="K200" s="1">
        <v>2628828</v>
      </c>
      <c r="L200" s="1">
        <v>2000000</v>
      </c>
      <c r="M200">
        <v>3252</v>
      </c>
      <c r="N200" t="s">
        <v>173</v>
      </c>
      <c r="O200">
        <v>6739</v>
      </c>
      <c r="P200" t="s">
        <v>172</v>
      </c>
      <c r="Q200" t="s">
        <v>455</v>
      </c>
      <c r="R200" s="2">
        <v>43543</v>
      </c>
      <c r="S200" t="s">
        <v>456</v>
      </c>
      <c r="T200">
        <v>4.5</v>
      </c>
      <c r="U200" s="1">
        <v>4500000</v>
      </c>
      <c r="V200" t="s">
        <v>173</v>
      </c>
      <c r="W200" t="s">
        <v>36</v>
      </c>
      <c r="X200" t="s">
        <v>454</v>
      </c>
      <c r="Y200" t="s">
        <v>401</v>
      </c>
      <c r="Z200" t="s">
        <v>31</v>
      </c>
      <c r="AA200">
        <v>5</v>
      </c>
      <c r="AB200" t="s">
        <v>39</v>
      </c>
      <c r="AC200">
        <v>2.95</v>
      </c>
      <c r="AD200">
        <f t="shared" si="3"/>
        <v>1.5499999999999998</v>
      </c>
    </row>
    <row r="201" spans="1:30" x14ac:dyDescent="0.25">
      <c r="A201" t="s">
        <v>29</v>
      </c>
      <c r="B201" s="1">
        <v>307800000</v>
      </c>
      <c r="C201" t="s">
        <v>30</v>
      </c>
      <c r="D201" t="s">
        <v>31</v>
      </c>
      <c r="E201">
        <v>3252</v>
      </c>
      <c r="F201" s="1">
        <v>8548950000</v>
      </c>
      <c r="G201" s="1">
        <v>2628828</v>
      </c>
      <c r="H201" s="1">
        <v>2000000</v>
      </c>
      <c r="I201">
        <v>3252</v>
      </c>
      <c r="J201" s="1">
        <v>8548950000</v>
      </c>
      <c r="K201" s="1">
        <v>2628828</v>
      </c>
      <c r="L201" s="1">
        <v>2000000</v>
      </c>
      <c r="M201">
        <v>3252</v>
      </c>
      <c r="N201" t="s">
        <v>173</v>
      </c>
      <c r="O201">
        <v>6740</v>
      </c>
      <c r="P201" t="s">
        <v>172</v>
      </c>
      <c r="Q201" t="s">
        <v>398</v>
      </c>
      <c r="R201" s="2">
        <v>43542</v>
      </c>
      <c r="S201" t="s">
        <v>399</v>
      </c>
      <c r="T201">
        <v>0.5</v>
      </c>
      <c r="U201" t="s">
        <v>52</v>
      </c>
      <c r="V201" t="s">
        <v>173</v>
      </c>
      <c r="W201" t="s">
        <v>36</v>
      </c>
      <c r="X201" t="s">
        <v>113</v>
      </c>
      <c r="Y201" t="s">
        <v>401</v>
      </c>
      <c r="Z201" t="s">
        <v>31</v>
      </c>
      <c r="AA201">
        <v>1</v>
      </c>
      <c r="AB201" t="s">
        <v>48</v>
      </c>
      <c r="AC201">
        <v>2.76</v>
      </c>
      <c r="AD201">
        <f t="shared" si="3"/>
        <v>2.2599999999999998</v>
      </c>
    </row>
    <row r="202" spans="1:30" x14ac:dyDescent="0.25">
      <c r="A202" t="s">
        <v>29</v>
      </c>
      <c r="B202" s="1">
        <v>307800000</v>
      </c>
      <c r="C202" t="s">
        <v>30</v>
      </c>
      <c r="D202" t="s">
        <v>31</v>
      </c>
      <c r="E202">
        <v>3252</v>
      </c>
      <c r="F202" s="1">
        <v>8548950000</v>
      </c>
      <c r="G202" s="1">
        <v>2628828</v>
      </c>
      <c r="H202" s="1">
        <v>2000000</v>
      </c>
      <c r="I202">
        <v>3252</v>
      </c>
      <c r="J202" s="1">
        <v>8548950000</v>
      </c>
      <c r="K202" s="1">
        <v>2628828</v>
      </c>
      <c r="L202" s="1">
        <v>2000000</v>
      </c>
      <c r="M202">
        <v>3252</v>
      </c>
      <c r="N202" t="s">
        <v>173</v>
      </c>
      <c r="O202">
        <v>6741</v>
      </c>
      <c r="P202" t="s">
        <v>172</v>
      </c>
      <c r="Q202" t="s">
        <v>457</v>
      </c>
      <c r="R202" s="2">
        <v>43542</v>
      </c>
      <c r="S202" t="s">
        <v>458</v>
      </c>
      <c r="T202">
        <v>3</v>
      </c>
      <c r="U202" s="1">
        <v>3000000</v>
      </c>
      <c r="V202" t="s">
        <v>173</v>
      </c>
      <c r="W202" t="s">
        <v>36</v>
      </c>
      <c r="X202" t="s">
        <v>454</v>
      </c>
      <c r="Y202" t="s">
        <v>401</v>
      </c>
      <c r="Z202" t="s">
        <v>31</v>
      </c>
      <c r="AA202">
        <v>5</v>
      </c>
      <c r="AB202" t="s">
        <v>48</v>
      </c>
      <c r="AC202">
        <v>2.95</v>
      </c>
      <c r="AD202">
        <f t="shared" si="3"/>
        <v>4.9999999999999822E-2</v>
      </c>
    </row>
    <row r="203" spans="1:30" x14ac:dyDescent="0.25">
      <c r="A203" t="s">
        <v>29</v>
      </c>
      <c r="B203" s="1">
        <v>307800000</v>
      </c>
      <c r="C203" t="s">
        <v>30</v>
      </c>
      <c r="D203" t="s">
        <v>31</v>
      </c>
      <c r="E203">
        <v>3252</v>
      </c>
      <c r="F203" s="1">
        <v>8548950000</v>
      </c>
      <c r="G203" s="1">
        <v>2628828</v>
      </c>
      <c r="H203" s="1">
        <v>2000000</v>
      </c>
      <c r="I203">
        <v>3252</v>
      </c>
      <c r="J203" s="1">
        <v>8548950000</v>
      </c>
      <c r="K203" s="1">
        <v>2628828</v>
      </c>
      <c r="L203" s="1">
        <v>2000000</v>
      </c>
      <c r="M203">
        <v>3252</v>
      </c>
      <c r="N203" t="s">
        <v>173</v>
      </c>
      <c r="O203">
        <v>6742</v>
      </c>
      <c r="P203" t="s">
        <v>172</v>
      </c>
      <c r="Q203" t="s">
        <v>459</v>
      </c>
      <c r="R203" s="2">
        <v>43542</v>
      </c>
      <c r="S203" t="s">
        <v>460</v>
      </c>
      <c r="T203">
        <v>4</v>
      </c>
      <c r="U203" s="1">
        <v>4000000</v>
      </c>
      <c r="V203" t="s">
        <v>173</v>
      </c>
      <c r="W203" t="s">
        <v>36</v>
      </c>
      <c r="X203" t="s">
        <v>461</v>
      </c>
      <c r="Y203" t="s">
        <v>401</v>
      </c>
      <c r="Z203" t="s">
        <v>31</v>
      </c>
      <c r="AA203">
        <v>1</v>
      </c>
      <c r="AB203" t="s">
        <v>39</v>
      </c>
      <c r="AC203">
        <v>2.76</v>
      </c>
      <c r="AD203">
        <f t="shared" si="3"/>
        <v>1.2400000000000002</v>
      </c>
    </row>
    <row r="204" spans="1:30" x14ac:dyDescent="0.25">
      <c r="A204" t="s">
        <v>29</v>
      </c>
      <c r="B204" s="1">
        <v>307800000</v>
      </c>
      <c r="C204" t="s">
        <v>30</v>
      </c>
      <c r="D204" t="s">
        <v>31</v>
      </c>
      <c r="E204">
        <v>3252</v>
      </c>
      <c r="F204" s="1">
        <v>8548950000</v>
      </c>
      <c r="G204" s="1">
        <v>2628828</v>
      </c>
      <c r="H204" s="1">
        <v>2000000</v>
      </c>
      <c r="I204">
        <v>3252</v>
      </c>
      <c r="J204" s="1">
        <v>8548950000</v>
      </c>
      <c r="K204" s="1">
        <v>2628828</v>
      </c>
      <c r="L204" s="1">
        <v>2000000</v>
      </c>
      <c r="M204">
        <v>3252</v>
      </c>
      <c r="N204" t="s">
        <v>173</v>
      </c>
      <c r="O204">
        <v>6743</v>
      </c>
      <c r="P204" t="s">
        <v>172</v>
      </c>
      <c r="Q204" t="s">
        <v>459</v>
      </c>
      <c r="R204" s="2">
        <v>43539</v>
      </c>
      <c r="S204" t="s">
        <v>460</v>
      </c>
      <c r="T204">
        <v>2</v>
      </c>
      <c r="U204" s="1">
        <v>2000000</v>
      </c>
      <c r="V204" t="s">
        <v>173</v>
      </c>
      <c r="W204" t="s">
        <v>36</v>
      </c>
      <c r="X204" t="s">
        <v>113</v>
      </c>
      <c r="Y204" t="s">
        <v>401</v>
      </c>
      <c r="Z204" t="s">
        <v>31</v>
      </c>
      <c r="AA204">
        <v>1</v>
      </c>
      <c r="AB204" t="s">
        <v>39</v>
      </c>
      <c r="AC204">
        <v>2.76</v>
      </c>
      <c r="AD204">
        <f t="shared" si="3"/>
        <v>0.75999999999999979</v>
      </c>
    </row>
    <row r="205" spans="1:30" x14ac:dyDescent="0.25">
      <c r="A205" t="s">
        <v>29</v>
      </c>
      <c r="B205" s="1">
        <v>307800000</v>
      </c>
      <c r="C205" t="s">
        <v>30</v>
      </c>
      <c r="D205" t="s">
        <v>31</v>
      </c>
      <c r="E205">
        <v>3252</v>
      </c>
      <c r="F205" s="1">
        <v>8548950000</v>
      </c>
      <c r="G205" s="1">
        <v>2628828</v>
      </c>
      <c r="H205" s="1">
        <v>2000000</v>
      </c>
      <c r="I205">
        <v>3252</v>
      </c>
      <c r="J205" s="1">
        <v>8548950000</v>
      </c>
      <c r="K205" s="1">
        <v>2628828</v>
      </c>
      <c r="L205" s="1">
        <v>2000000</v>
      </c>
      <c r="M205">
        <v>3252</v>
      </c>
      <c r="N205" t="s">
        <v>173</v>
      </c>
      <c r="O205">
        <v>6744</v>
      </c>
      <c r="P205" t="s">
        <v>193</v>
      </c>
      <c r="Q205" t="s">
        <v>462</v>
      </c>
      <c r="R205" s="2">
        <v>43539</v>
      </c>
      <c r="S205" t="s">
        <v>463</v>
      </c>
      <c r="T205">
        <v>8</v>
      </c>
      <c r="U205" s="1">
        <v>8000000</v>
      </c>
      <c r="V205" t="s">
        <v>173</v>
      </c>
      <c r="W205" t="s">
        <v>36</v>
      </c>
      <c r="X205" t="s">
        <v>331</v>
      </c>
      <c r="Y205" t="s">
        <v>193</v>
      </c>
      <c r="Z205" t="s">
        <v>31</v>
      </c>
      <c r="AA205">
        <v>1</v>
      </c>
      <c r="AB205" t="s">
        <v>39</v>
      </c>
      <c r="AC205">
        <v>5.72</v>
      </c>
      <c r="AD205">
        <f t="shared" si="3"/>
        <v>2.2800000000000002</v>
      </c>
    </row>
    <row r="206" spans="1:30" x14ac:dyDescent="0.25">
      <c r="A206" t="s">
        <v>29</v>
      </c>
      <c r="B206" s="1">
        <v>307800000</v>
      </c>
      <c r="C206" t="s">
        <v>30</v>
      </c>
      <c r="D206" t="s">
        <v>31</v>
      </c>
      <c r="E206">
        <v>3252</v>
      </c>
      <c r="F206" s="1">
        <v>8548950000</v>
      </c>
      <c r="G206" s="1">
        <v>2628828</v>
      </c>
      <c r="H206" s="1">
        <v>2000000</v>
      </c>
      <c r="I206">
        <v>3252</v>
      </c>
      <c r="J206" s="1">
        <v>8548950000</v>
      </c>
      <c r="K206" s="1">
        <v>2628828</v>
      </c>
      <c r="L206" s="1">
        <v>2000000</v>
      </c>
      <c r="M206">
        <v>3252</v>
      </c>
      <c r="N206" t="s">
        <v>32</v>
      </c>
      <c r="O206">
        <v>1463</v>
      </c>
      <c r="P206" t="s">
        <v>42</v>
      </c>
      <c r="Q206" t="s">
        <v>464</v>
      </c>
      <c r="R206" s="2">
        <v>43567</v>
      </c>
      <c r="S206" t="s">
        <v>181</v>
      </c>
      <c r="T206">
        <v>2</v>
      </c>
      <c r="U206" s="1">
        <v>2000000</v>
      </c>
      <c r="V206" t="s">
        <v>182</v>
      </c>
      <c r="W206" t="s">
        <v>77</v>
      </c>
      <c r="X206" t="s">
        <v>465</v>
      </c>
      <c r="Y206" t="s">
        <v>167</v>
      </c>
      <c r="Z206" t="s">
        <v>31</v>
      </c>
      <c r="AA206">
        <v>1</v>
      </c>
      <c r="AB206" t="s">
        <v>39</v>
      </c>
      <c r="AC206">
        <v>3.55</v>
      </c>
      <c r="AD206">
        <f t="shared" si="3"/>
        <v>1.5499999999999998</v>
      </c>
    </row>
    <row r="207" spans="1:30" x14ac:dyDescent="0.25">
      <c r="A207" t="s">
        <v>29</v>
      </c>
      <c r="B207" s="1">
        <v>307800000</v>
      </c>
      <c r="C207" t="s">
        <v>30</v>
      </c>
      <c r="D207" t="s">
        <v>31</v>
      </c>
      <c r="E207">
        <v>3252</v>
      </c>
      <c r="F207" s="1">
        <v>8548950000</v>
      </c>
      <c r="G207" s="1">
        <v>2628828</v>
      </c>
      <c r="H207" s="1">
        <v>2000000</v>
      </c>
      <c r="I207">
        <v>3252</v>
      </c>
      <c r="J207" s="1">
        <v>8548950000</v>
      </c>
      <c r="K207" s="1">
        <v>2628828</v>
      </c>
      <c r="L207" s="1">
        <v>2000000</v>
      </c>
      <c r="M207">
        <v>3252</v>
      </c>
      <c r="N207" t="s">
        <v>173</v>
      </c>
      <c r="O207">
        <v>6746</v>
      </c>
      <c r="P207" t="s">
        <v>172</v>
      </c>
      <c r="Q207" t="s">
        <v>466</v>
      </c>
      <c r="R207" s="2">
        <v>43539</v>
      </c>
      <c r="S207" t="s">
        <v>467</v>
      </c>
      <c r="T207">
        <v>6</v>
      </c>
      <c r="U207" s="1">
        <v>6000000</v>
      </c>
      <c r="V207" t="s">
        <v>173</v>
      </c>
      <c r="W207" t="s">
        <v>36</v>
      </c>
      <c r="X207" t="s">
        <v>468</v>
      </c>
      <c r="Y207" t="s">
        <v>401</v>
      </c>
      <c r="Z207" t="s">
        <v>31</v>
      </c>
      <c r="AA207">
        <v>6</v>
      </c>
      <c r="AB207" t="s">
        <v>39</v>
      </c>
      <c r="AC207">
        <v>2.99</v>
      </c>
      <c r="AD207">
        <f t="shared" si="3"/>
        <v>3.01</v>
      </c>
    </row>
    <row r="208" spans="1:30" x14ac:dyDescent="0.25">
      <c r="A208" t="s">
        <v>29</v>
      </c>
      <c r="B208" s="1">
        <v>307800000</v>
      </c>
      <c r="C208" t="s">
        <v>30</v>
      </c>
      <c r="D208" t="s">
        <v>31</v>
      </c>
      <c r="E208">
        <v>3252</v>
      </c>
      <c r="F208" s="1">
        <v>8548950000</v>
      </c>
      <c r="G208" s="1">
        <v>2628828</v>
      </c>
      <c r="H208" s="1">
        <v>2000000</v>
      </c>
      <c r="I208">
        <v>3252</v>
      </c>
      <c r="J208" s="1">
        <v>8548950000</v>
      </c>
      <c r="K208" s="1">
        <v>2628828</v>
      </c>
      <c r="L208" s="1">
        <v>2000000</v>
      </c>
      <c r="M208">
        <v>3252</v>
      </c>
      <c r="N208" t="s">
        <v>173</v>
      </c>
      <c r="O208">
        <v>6747</v>
      </c>
      <c r="P208" t="s">
        <v>172</v>
      </c>
      <c r="Q208" t="s">
        <v>466</v>
      </c>
      <c r="R208" s="2">
        <v>43538</v>
      </c>
      <c r="S208" t="s">
        <v>467</v>
      </c>
      <c r="T208">
        <v>1</v>
      </c>
      <c r="U208" s="1">
        <v>1000000</v>
      </c>
      <c r="V208" t="s">
        <v>173</v>
      </c>
      <c r="W208" t="s">
        <v>36</v>
      </c>
      <c r="X208" t="s">
        <v>221</v>
      </c>
      <c r="Y208" t="s">
        <v>401</v>
      </c>
      <c r="Z208" t="s">
        <v>31</v>
      </c>
      <c r="AA208">
        <v>1</v>
      </c>
      <c r="AB208" t="s">
        <v>39</v>
      </c>
      <c r="AC208">
        <v>2.76</v>
      </c>
      <c r="AD208">
        <f t="shared" si="3"/>
        <v>1.7599999999999998</v>
      </c>
    </row>
    <row r="209" spans="1:30" x14ac:dyDescent="0.25">
      <c r="A209" t="s">
        <v>29</v>
      </c>
      <c r="B209" s="1">
        <v>307800000</v>
      </c>
      <c r="C209" t="s">
        <v>30</v>
      </c>
      <c r="D209" t="s">
        <v>31</v>
      </c>
      <c r="E209">
        <v>3252</v>
      </c>
      <c r="F209" s="1">
        <v>8548950000</v>
      </c>
      <c r="G209" s="1">
        <v>2628828</v>
      </c>
      <c r="H209" s="1">
        <v>2000000</v>
      </c>
      <c r="I209">
        <v>3252</v>
      </c>
      <c r="J209" s="1">
        <v>8548950000</v>
      </c>
      <c r="K209" s="1">
        <v>2628828</v>
      </c>
      <c r="L209" s="1">
        <v>2000000</v>
      </c>
      <c r="M209">
        <v>3252</v>
      </c>
      <c r="N209" t="s">
        <v>55</v>
      </c>
      <c r="O209">
        <v>5193</v>
      </c>
      <c r="P209" t="s">
        <v>40</v>
      </c>
      <c r="Q209" t="s">
        <v>469</v>
      </c>
      <c r="R209" s="2">
        <v>43665</v>
      </c>
      <c r="S209" t="s">
        <v>470</v>
      </c>
      <c r="T209">
        <v>2</v>
      </c>
      <c r="U209" s="1">
        <v>2000000</v>
      </c>
      <c r="V209" t="s">
        <v>471</v>
      </c>
      <c r="W209" t="s">
        <v>36</v>
      </c>
      <c r="X209" t="s">
        <v>472</v>
      </c>
      <c r="Y209" t="s">
        <v>322</v>
      </c>
      <c r="Z209" t="s">
        <v>31</v>
      </c>
      <c r="AA209">
        <v>5</v>
      </c>
      <c r="AB209" t="s">
        <v>39</v>
      </c>
      <c r="AC209">
        <v>1.9</v>
      </c>
      <c r="AD209">
        <f t="shared" si="3"/>
        <v>0.10000000000000009</v>
      </c>
    </row>
    <row r="210" spans="1:30" x14ac:dyDescent="0.25">
      <c r="A210" t="s">
        <v>29</v>
      </c>
      <c r="B210" s="1">
        <v>307800000</v>
      </c>
      <c r="C210" t="s">
        <v>30</v>
      </c>
      <c r="D210" t="s">
        <v>31</v>
      </c>
      <c r="E210">
        <v>3252</v>
      </c>
      <c r="F210" s="1">
        <v>8548950000</v>
      </c>
      <c r="G210" s="1">
        <v>2628828</v>
      </c>
      <c r="H210" s="1">
        <v>2000000</v>
      </c>
      <c r="I210">
        <v>3252</v>
      </c>
      <c r="J210" s="1">
        <v>8548950000</v>
      </c>
      <c r="K210" s="1">
        <v>2628828</v>
      </c>
      <c r="L210" s="1">
        <v>2000000</v>
      </c>
      <c r="M210">
        <v>3252</v>
      </c>
      <c r="N210" t="s">
        <v>32</v>
      </c>
      <c r="O210">
        <v>1448</v>
      </c>
      <c r="P210" t="s">
        <v>42</v>
      </c>
      <c r="Q210" t="s">
        <v>473</v>
      </c>
      <c r="R210" s="2">
        <v>43568</v>
      </c>
      <c r="S210" t="s">
        <v>474</v>
      </c>
      <c r="T210">
        <v>3</v>
      </c>
      <c r="U210" s="1">
        <v>3000000</v>
      </c>
      <c r="V210" t="s">
        <v>32</v>
      </c>
      <c r="W210" t="s">
        <v>36</v>
      </c>
      <c r="X210" t="s">
        <v>47</v>
      </c>
      <c r="Y210" t="s">
        <v>167</v>
      </c>
      <c r="Z210" t="s">
        <v>31</v>
      </c>
      <c r="AA210">
        <v>3</v>
      </c>
      <c r="AB210" t="s">
        <v>39</v>
      </c>
      <c r="AC210">
        <v>3</v>
      </c>
      <c r="AD210">
        <f t="shared" si="3"/>
        <v>0</v>
      </c>
    </row>
    <row r="211" spans="1:30" x14ac:dyDescent="0.25">
      <c r="A211" t="s">
        <v>29</v>
      </c>
      <c r="B211" s="1">
        <v>307800000</v>
      </c>
      <c r="C211" t="s">
        <v>30</v>
      </c>
      <c r="D211" t="s">
        <v>31</v>
      </c>
      <c r="E211">
        <v>3252</v>
      </c>
      <c r="F211" s="1">
        <v>8548950000</v>
      </c>
      <c r="G211" s="1">
        <v>2628828</v>
      </c>
      <c r="H211" s="1">
        <v>2000000</v>
      </c>
      <c r="I211">
        <v>3252</v>
      </c>
      <c r="J211" s="1">
        <v>8548950000</v>
      </c>
      <c r="K211" s="1">
        <v>2628828</v>
      </c>
      <c r="L211" s="1">
        <v>2000000</v>
      </c>
      <c r="M211">
        <v>3252</v>
      </c>
      <c r="N211" t="s">
        <v>32</v>
      </c>
      <c r="O211">
        <v>1447</v>
      </c>
      <c r="P211" t="s">
        <v>145</v>
      </c>
      <c r="Q211" t="s">
        <v>146</v>
      </c>
      <c r="R211" s="2">
        <v>43568</v>
      </c>
      <c r="S211" t="s">
        <v>147</v>
      </c>
      <c r="T211">
        <v>0.25</v>
      </c>
      <c r="U211" t="s">
        <v>62</v>
      </c>
      <c r="V211" t="s">
        <v>32</v>
      </c>
      <c r="W211" t="s">
        <v>36</v>
      </c>
      <c r="X211" t="s">
        <v>475</v>
      </c>
      <c r="Y211" t="s">
        <v>54</v>
      </c>
      <c r="Z211" s="1">
        <v>1000000</v>
      </c>
      <c r="AA211">
        <v>2</v>
      </c>
      <c r="AB211" t="s">
        <v>39</v>
      </c>
      <c r="AC211">
        <v>1.38</v>
      </c>
      <c r="AD211">
        <f t="shared" si="3"/>
        <v>1.1299999999999999</v>
      </c>
    </row>
    <row r="212" spans="1:30" x14ac:dyDescent="0.25">
      <c r="A212" t="s">
        <v>29</v>
      </c>
      <c r="B212" s="1">
        <v>307800000</v>
      </c>
      <c r="C212" t="s">
        <v>30</v>
      </c>
      <c r="D212" t="s">
        <v>31</v>
      </c>
      <c r="E212">
        <v>3252</v>
      </c>
      <c r="F212" s="1">
        <v>8548950000</v>
      </c>
      <c r="G212" s="1">
        <v>2628828</v>
      </c>
      <c r="H212" s="1">
        <v>2000000</v>
      </c>
      <c r="I212">
        <v>3252</v>
      </c>
      <c r="J212" s="1">
        <v>8548950000</v>
      </c>
      <c r="K212" s="1">
        <v>2628828</v>
      </c>
      <c r="L212" s="1">
        <v>2000000</v>
      </c>
      <c r="M212">
        <v>3252</v>
      </c>
      <c r="N212" t="s">
        <v>55</v>
      </c>
      <c r="O212">
        <v>5196</v>
      </c>
      <c r="P212" t="s">
        <v>33</v>
      </c>
      <c r="Q212" t="s">
        <v>469</v>
      </c>
      <c r="R212" s="2">
        <v>43665</v>
      </c>
      <c r="S212" t="s">
        <v>470</v>
      </c>
      <c r="T212">
        <v>1</v>
      </c>
      <c r="U212" s="1">
        <v>1000000</v>
      </c>
      <c r="V212" t="s">
        <v>471</v>
      </c>
      <c r="W212" t="s">
        <v>36</v>
      </c>
      <c r="X212" t="s">
        <v>476</v>
      </c>
      <c r="Y212" t="s">
        <v>322</v>
      </c>
      <c r="Z212" t="s">
        <v>31</v>
      </c>
      <c r="AA212">
        <v>2</v>
      </c>
      <c r="AB212" t="s">
        <v>39</v>
      </c>
      <c r="AC212">
        <v>1.72</v>
      </c>
      <c r="AD212">
        <f t="shared" si="3"/>
        <v>0.72</v>
      </c>
    </row>
    <row r="213" spans="1:30" x14ac:dyDescent="0.25">
      <c r="A213" t="s">
        <v>29</v>
      </c>
      <c r="B213" s="1">
        <v>307800000</v>
      </c>
      <c r="C213" t="s">
        <v>30</v>
      </c>
      <c r="D213" t="s">
        <v>31</v>
      </c>
      <c r="E213">
        <v>3252</v>
      </c>
      <c r="F213" s="1">
        <v>8548950000</v>
      </c>
      <c r="G213" s="1">
        <v>2628828</v>
      </c>
      <c r="H213" s="1">
        <v>2000000</v>
      </c>
      <c r="I213">
        <v>3252</v>
      </c>
      <c r="J213" s="1">
        <v>8548950000</v>
      </c>
      <c r="K213" s="1">
        <v>2628828</v>
      </c>
      <c r="L213" s="1">
        <v>2000000</v>
      </c>
      <c r="M213">
        <v>3252</v>
      </c>
      <c r="N213" t="s">
        <v>173</v>
      </c>
      <c r="O213">
        <v>6752</v>
      </c>
      <c r="P213" t="s">
        <v>172</v>
      </c>
      <c r="Q213" t="s">
        <v>477</v>
      </c>
      <c r="R213" s="2">
        <v>43538</v>
      </c>
      <c r="S213" t="s">
        <v>478</v>
      </c>
      <c r="T213">
        <v>3.5</v>
      </c>
      <c r="U213" s="1">
        <v>3500000</v>
      </c>
      <c r="V213" t="s">
        <v>173</v>
      </c>
      <c r="W213" t="s">
        <v>36</v>
      </c>
      <c r="X213" t="s">
        <v>454</v>
      </c>
      <c r="Y213" t="s">
        <v>401</v>
      </c>
      <c r="Z213" t="s">
        <v>31</v>
      </c>
      <c r="AA213">
        <v>5</v>
      </c>
      <c r="AB213" t="s">
        <v>39</v>
      </c>
      <c r="AC213">
        <v>2.95</v>
      </c>
      <c r="AD213">
        <f t="shared" si="3"/>
        <v>0.54999999999999982</v>
      </c>
    </row>
    <row r="214" spans="1:30" x14ac:dyDescent="0.25">
      <c r="A214" t="s">
        <v>29</v>
      </c>
      <c r="B214" s="1">
        <v>307800000</v>
      </c>
      <c r="C214" t="s">
        <v>30</v>
      </c>
      <c r="D214" t="s">
        <v>31</v>
      </c>
      <c r="E214">
        <v>3252</v>
      </c>
      <c r="F214" s="1">
        <v>8548950000</v>
      </c>
      <c r="G214" s="1">
        <v>2628828</v>
      </c>
      <c r="H214" s="1">
        <v>2000000</v>
      </c>
      <c r="I214">
        <v>3252</v>
      </c>
      <c r="J214" s="1">
        <v>8548950000</v>
      </c>
      <c r="K214" s="1">
        <v>2628828</v>
      </c>
      <c r="L214" s="1">
        <v>2000000</v>
      </c>
      <c r="M214">
        <v>3252</v>
      </c>
      <c r="N214" t="s">
        <v>73</v>
      </c>
      <c r="O214">
        <v>3508</v>
      </c>
      <c r="P214" t="s">
        <v>172</v>
      </c>
      <c r="Q214" t="s">
        <v>479</v>
      </c>
      <c r="R214" s="2">
        <v>43866</v>
      </c>
      <c r="S214" t="s">
        <v>480</v>
      </c>
      <c r="T214">
        <v>0.5</v>
      </c>
      <c r="U214" t="s">
        <v>52</v>
      </c>
      <c r="V214" t="s">
        <v>258</v>
      </c>
      <c r="W214" t="s">
        <v>77</v>
      </c>
      <c r="X214" t="s">
        <v>219</v>
      </c>
      <c r="Y214" t="s">
        <v>54</v>
      </c>
      <c r="Z214" t="s">
        <v>31</v>
      </c>
      <c r="AA214">
        <v>1</v>
      </c>
      <c r="AB214" t="s">
        <v>39</v>
      </c>
      <c r="AC214">
        <v>1.71</v>
      </c>
      <c r="AD214">
        <f t="shared" si="3"/>
        <v>1.21</v>
      </c>
    </row>
    <row r="215" spans="1:30" x14ac:dyDescent="0.25">
      <c r="A215" t="s">
        <v>29</v>
      </c>
      <c r="B215" s="1">
        <v>307800000</v>
      </c>
      <c r="C215" t="s">
        <v>30</v>
      </c>
      <c r="D215" t="s">
        <v>31</v>
      </c>
      <c r="E215">
        <v>3252</v>
      </c>
      <c r="F215" s="1">
        <v>8548950000</v>
      </c>
      <c r="G215" s="1">
        <v>2628828</v>
      </c>
      <c r="H215" s="1">
        <v>2000000</v>
      </c>
      <c r="I215">
        <v>3252</v>
      </c>
      <c r="J215" s="1">
        <v>8548950000</v>
      </c>
      <c r="K215" s="1">
        <v>2628828</v>
      </c>
      <c r="L215" s="1">
        <v>2000000</v>
      </c>
      <c r="M215">
        <v>3252</v>
      </c>
      <c r="N215" t="s">
        <v>73</v>
      </c>
      <c r="O215">
        <v>3507</v>
      </c>
      <c r="P215" t="s">
        <v>172</v>
      </c>
      <c r="Q215" t="s">
        <v>481</v>
      </c>
      <c r="R215" s="2">
        <v>43866</v>
      </c>
      <c r="S215" t="s">
        <v>482</v>
      </c>
      <c r="T215">
        <v>0.5</v>
      </c>
      <c r="U215" t="s">
        <v>52</v>
      </c>
      <c r="V215" t="s">
        <v>258</v>
      </c>
      <c r="W215" t="s">
        <v>77</v>
      </c>
      <c r="X215" t="s">
        <v>113</v>
      </c>
      <c r="Y215" t="s">
        <v>54</v>
      </c>
      <c r="Z215" t="s">
        <v>31</v>
      </c>
      <c r="AA215">
        <v>1</v>
      </c>
      <c r="AB215" t="s">
        <v>48</v>
      </c>
      <c r="AC215">
        <v>1.71</v>
      </c>
      <c r="AD215">
        <f t="shared" si="3"/>
        <v>1.21</v>
      </c>
    </row>
    <row r="216" spans="1:30" x14ac:dyDescent="0.25">
      <c r="A216" t="s">
        <v>29</v>
      </c>
      <c r="B216" s="1">
        <v>307800000</v>
      </c>
      <c r="C216" t="s">
        <v>30</v>
      </c>
      <c r="D216" t="s">
        <v>31</v>
      </c>
      <c r="E216">
        <v>3252</v>
      </c>
      <c r="F216" s="1">
        <v>8548950000</v>
      </c>
      <c r="G216" s="1">
        <v>2628828</v>
      </c>
      <c r="H216" s="1">
        <v>2000000</v>
      </c>
      <c r="I216">
        <v>3252</v>
      </c>
      <c r="J216" s="1">
        <v>8548950000</v>
      </c>
      <c r="K216" s="1">
        <v>2628828</v>
      </c>
      <c r="L216" s="1">
        <v>2000000</v>
      </c>
      <c r="M216">
        <v>3252</v>
      </c>
      <c r="N216" t="s">
        <v>73</v>
      </c>
      <c r="O216">
        <v>3506</v>
      </c>
      <c r="P216" t="s">
        <v>149</v>
      </c>
      <c r="Q216" t="s">
        <v>332</v>
      </c>
      <c r="R216" s="2">
        <v>43866</v>
      </c>
      <c r="S216" t="s">
        <v>333</v>
      </c>
      <c r="T216">
        <v>1.5</v>
      </c>
      <c r="U216" s="1">
        <v>1500000</v>
      </c>
      <c r="V216" t="s">
        <v>258</v>
      </c>
      <c r="W216" t="s">
        <v>77</v>
      </c>
      <c r="X216" t="s">
        <v>483</v>
      </c>
      <c r="Y216" t="s">
        <v>328</v>
      </c>
      <c r="Z216" t="s">
        <v>31</v>
      </c>
      <c r="AA216">
        <v>6</v>
      </c>
      <c r="AB216" t="s">
        <v>48</v>
      </c>
      <c r="AC216">
        <v>1.03</v>
      </c>
      <c r="AD216">
        <f t="shared" si="3"/>
        <v>0.47</v>
      </c>
    </row>
    <row r="217" spans="1:30" x14ac:dyDescent="0.25">
      <c r="A217" t="s">
        <v>29</v>
      </c>
      <c r="B217" s="1">
        <v>307800000</v>
      </c>
      <c r="C217" t="s">
        <v>30</v>
      </c>
      <c r="D217" t="s">
        <v>31</v>
      </c>
      <c r="E217">
        <v>3252</v>
      </c>
      <c r="F217" s="1">
        <v>8548950000</v>
      </c>
      <c r="G217" s="1">
        <v>2628828</v>
      </c>
      <c r="H217" s="1">
        <v>2000000</v>
      </c>
      <c r="I217">
        <v>3252</v>
      </c>
      <c r="J217" s="1">
        <v>8548950000</v>
      </c>
      <c r="K217" s="1">
        <v>2628828</v>
      </c>
      <c r="L217" s="1">
        <v>2000000</v>
      </c>
      <c r="M217">
        <v>3252</v>
      </c>
      <c r="N217" t="s">
        <v>73</v>
      </c>
      <c r="O217">
        <v>3505</v>
      </c>
      <c r="P217" t="s">
        <v>149</v>
      </c>
      <c r="Q217" t="s">
        <v>325</v>
      </c>
      <c r="R217" s="2">
        <v>43866</v>
      </c>
      <c r="S217" t="s">
        <v>326</v>
      </c>
      <c r="T217">
        <v>1.5</v>
      </c>
      <c r="U217" s="1">
        <v>1500000</v>
      </c>
      <c r="V217" t="s">
        <v>258</v>
      </c>
      <c r="W217" t="s">
        <v>77</v>
      </c>
      <c r="X217" t="s">
        <v>483</v>
      </c>
      <c r="Y217" t="s">
        <v>328</v>
      </c>
      <c r="Z217" t="s">
        <v>31</v>
      </c>
      <c r="AA217">
        <v>6</v>
      </c>
      <c r="AB217" t="s">
        <v>39</v>
      </c>
      <c r="AC217">
        <v>1.03</v>
      </c>
      <c r="AD217">
        <f t="shared" si="3"/>
        <v>0.47</v>
      </c>
    </row>
    <row r="218" spans="1:30" x14ac:dyDescent="0.25">
      <c r="A218" t="s">
        <v>29</v>
      </c>
      <c r="B218" s="1">
        <v>307800000</v>
      </c>
      <c r="C218" t="s">
        <v>30</v>
      </c>
      <c r="D218" t="s">
        <v>31</v>
      </c>
      <c r="E218">
        <v>3252</v>
      </c>
      <c r="F218" s="1">
        <v>8548950000</v>
      </c>
      <c r="G218" s="1">
        <v>2628828</v>
      </c>
      <c r="H218" s="1">
        <v>2000000</v>
      </c>
      <c r="I218">
        <v>3252</v>
      </c>
      <c r="J218" s="1">
        <v>8548950000</v>
      </c>
      <c r="K218" s="1">
        <v>2628828</v>
      </c>
      <c r="L218" s="1">
        <v>2000000</v>
      </c>
      <c r="M218">
        <v>3252</v>
      </c>
      <c r="N218" t="s">
        <v>32</v>
      </c>
      <c r="O218">
        <v>1442</v>
      </c>
      <c r="P218" t="s">
        <v>145</v>
      </c>
      <c r="Q218" t="s">
        <v>146</v>
      </c>
      <c r="R218" s="2">
        <v>43567</v>
      </c>
      <c r="S218" t="s">
        <v>147</v>
      </c>
      <c r="T218">
        <v>1.5</v>
      </c>
      <c r="U218" s="1">
        <v>1500000</v>
      </c>
      <c r="V218" t="s">
        <v>32</v>
      </c>
      <c r="W218" t="s">
        <v>36</v>
      </c>
      <c r="X218" t="s">
        <v>484</v>
      </c>
      <c r="Y218" t="s">
        <v>54</v>
      </c>
      <c r="Z218" s="1">
        <v>1000000</v>
      </c>
      <c r="AA218">
        <v>4</v>
      </c>
      <c r="AB218" t="s">
        <v>39</v>
      </c>
      <c r="AC218">
        <v>1.48</v>
      </c>
      <c r="AD218">
        <f t="shared" si="3"/>
        <v>2.0000000000000018E-2</v>
      </c>
    </row>
    <row r="219" spans="1:30" x14ac:dyDescent="0.25">
      <c r="A219" t="s">
        <v>29</v>
      </c>
      <c r="B219" s="1">
        <v>307800000</v>
      </c>
      <c r="C219" t="s">
        <v>30</v>
      </c>
      <c r="D219" t="s">
        <v>31</v>
      </c>
      <c r="E219">
        <v>3252</v>
      </c>
      <c r="F219" s="1">
        <v>8548950000</v>
      </c>
      <c r="G219" s="1">
        <v>2628828</v>
      </c>
      <c r="H219" s="1">
        <v>2000000</v>
      </c>
      <c r="I219">
        <v>3252</v>
      </c>
      <c r="J219" s="1">
        <v>8548950000</v>
      </c>
      <c r="K219" s="1">
        <v>2628828</v>
      </c>
      <c r="L219" s="1">
        <v>2000000</v>
      </c>
      <c r="M219">
        <v>3252</v>
      </c>
      <c r="N219" t="s">
        <v>32</v>
      </c>
      <c r="O219">
        <v>1440</v>
      </c>
      <c r="P219" t="s">
        <v>145</v>
      </c>
      <c r="Q219" t="s">
        <v>429</v>
      </c>
      <c r="R219" s="2">
        <v>43567</v>
      </c>
      <c r="S219" t="s">
        <v>430</v>
      </c>
      <c r="T219">
        <v>1</v>
      </c>
      <c r="U219" s="1">
        <v>1000000</v>
      </c>
      <c r="V219" t="s">
        <v>32</v>
      </c>
      <c r="W219" t="s">
        <v>36</v>
      </c>
      <c r="X219" t="s">
        <v>485</v>
      </c>
      <c r="Y219" t="s">
        <v>54</v>
      </c>
      <c r="Z219" s="1">
        <v>1000000</v>
      </c>
      <c r="AA219">
        <v>3</v>
      </c>
      <c r="AB219" t="s">
        <v>39</v>
      </c>
      <c r="AC219">
        <v>1.43</v>
      </c>
      <c r="AD219">
        <f t="shared" si="3"/>
        <v>0.42999999999999994</v>
      </c>
    </row>
    <row r="220" spans="1:30" x14ac:dyDescent="0.25">
      <c r="A220" t="s">
        <v>29</v>
      </c>
      <c r="B220" s="1">
        <v>307800000</v>
      </c>
      <c r="C220" t="s">
        <v>30</v>
      </c>
      <c r="D220" t="s">
        <v>31</v>
      </c>
      <c r="E220">
        <v>3252</v>
      </c>
      <c r="F220" s="1">
        <v>8548950000</v>
      </c>
      <c r="G220" s="1">
        <v>2628828</v>
      </c>
      <c r="H220" s="1">
        <v>2000000</v>
      </c>
      <c r="I220">
        <v>3252</v>
      </c>
      <c r="J220" s="1">
        <v>8548950000</v>
      </c>
      <c r="K220" s="1">
        <v>2628828</v>
      </c>
      <c r="L220" s="1">
        <v>2000000</v>
      </c>
      <c r="M220">
        <v>3252</v>
      </c>
      <c r="N220" t="s">
        <v>73</v>
      </c>
      <c r="O220">
        <v>4153</v>
      </c>
      <c r="P220" t="s">
        <v>42</v>
      </c>
      <c r="Q220" t="s">
        <v>417</v>
      </c>
      <c r="R220" s="2">
        <v>43916</v>
      </c>
      <c r="S220" t="s">
        <v>418</v>
      </c>
      <c r="T220">
        <v>2</v>
      </c>
      <c r="U220" s="1">
        <v>2000000</v>
      </c>
      <c r="V220" t="s">
        <v>76</v>
      </c>
      <c r="W220" t="s">
        <v>77</v>
      </c>
      <c r="X220" t="s">
        <v>264</v>
      </c>
      <c r="Y220" t="s">
        <v>42</v>
      </c>
      <c r="Z220" t="s">
        <v>31</v>
      </c>
      <c r="AA220">
        <v>4</v>
      </c>
      <c r="AB220" t="s">
        <v>39</v>
      </c>
      <c r="AC220">
        <v>1.9</v>
      </c>
      <c r="AD220">
        <f t="shared" si="3"/>
        <v>0.10000000000000009</v>
      </c>
    </row>
    <row r="221" spans="1:30" x14ac:dyDescent="0.25">
      <c r="A221" t="s">
        <v>29</v>
      </c>
      <c r="B221" s="1">
        <v>307800000</v>
      </c>
      <c r="C221" t="s">
        <v>30</v>
      </c>
      <c r="D221" t="s">
        <v>31</v>
      </c>
      <c r="E221">
        <v>3252</v>
      </c>
      <c r="F221" s="1">
        <v>8548950000</v>
      </c>
      <c r="G221" s="1">
        <v>2628828</v>
      </c>
      <c r="H221" s="1">
        <v>2000000</v>
      </c>
      <c r="I221">
        <v>3252</v>
      </c>
      <c r="J221" s="1">
        <v>8548950000</v>
      </c>
      <c r="K221" s="1">
        <v>2628828</v>
      </c>
      <c r="L221" s="1">
        <v>2000000</v>
      </c>
      <c r="M221">
        <v>3252</v>
      </c>
      <c r="N221" t="s">
        <v>173</v>
      </c>
      <c r="O221">
        <v>6760</v>
      </c>
      <c r="P221" t="s">
        <v>172</v>
      </c>
      <c r="Q221" t="s">
        <v>486</v>
      </c>
      <c r="R221" s="2">
        <v>43536</v>
      </c>
      <c r="S221" t="s">
        <v>487</v>
      </c>
      <c r="T221">
        <v>1.5</v>
      </c>
      <c r="U221" s="1">
        <v>1500000</v>
      </c>
      <c r="V221" t="s">
        <v>173</v>
      </c>
      <c r="W221" t="s">
        <v>36</v>
      </c>
      <c r="X221" t="s">
        <v>488</v>
      </c>
      <c r="Y221" t="s">
        <v>81</v>
      </c>
      <c r="Z221" t="s">
        <v>31</v>
      </c>
      <c r="AA221">
        <v>3</v>
      </c>
      <c r="AB221" t="s">
        <v>39</v>
      </c>
      <c r="AC221">
        <v>1.4</v>
      </c>
      <c r="AD221">
        <f t="shared" si="3"/>
        <v>0.10000000000000009</v>
      </c>
    </row>
    <row r="222" spans="1:30" x14ac:dyDescent="0.25">
      <c r="A222" t="s">
        <v>29</v>
      </c>
      <c r="B222" s="1">
        <v>307800000</v>
      </c>
      <c r="C222" t="s">
        <v>30</v>
      </c>
      <c r="D222" t="s">
        <v>31</v>
      </c>
      <c r="E222">
        <v>3252</v>
      </c>
      <c r="F222" s="1">
        <v>8548950000</v>
      </c>
      <c r="G222" s="1">
        <v>2628828</v>
      </c>
      <c r="H222" s="1">
        <v>2000000</v>
      </c>
      <c r="I222">
        <v>3252</v>
      </c>
      <c r="J222" s="1">
        <v>8548950000</v>
      </c>
      <c r="K222" s="1">
        <v>2628828</v>
      </c>
      <c r="L222" s="1">
        <v>2000000</v>
      </c>
      <c r="M222">
        <v>3252</v>
      </c>
      <c r="N222" t="s">
        <v>73</v>
      </c>
      <c r="O222">
        <v>3502</v>
      </c>
      <c r="P222" t="s">
        <v>149</v>
      </c>
      <c r="Q222" t="s">
        <v>348</v>
      </c>
      <c r="R222" s="2">
        <v>43866</v>
      </c>
      <c r="S222" t="s">
        <v>349</v>
      </c>
      <c r="T222">
        <v>2.5</v>
      </c>
      <c r="U222" s="1">
        <v>2500000</v>
      </c>
      <c r="V222" t="s">
        <v>258</v>
      </c>
      <c r="W222" t="s">
        <v>77</v>
      </c>
      <c r="X222" t="s">
        <v>489</v>
      </c>
      <c r="Y222" t="s">
        <v>328</v>
      </c>
      <c r="Z222" t="s">
        <v>31</v>
      </c>
      <c r="AA222">
        <v>6</v>
      </c>
      <c r="AB222" t="s">
        <v>39</v>
      </c>
      <c r="AC222">
        <v>1.03</v>
      </c>
      <c r="AD222">
        <f t="shared" si="3"/>
        <v>1.47</v>
      </c>
    </row>
    <row r="223" spans="1:30" x14ac:dyDescent="0.25">
      <c r="A223" t="s">
        <v>29</v>
      </c>
      <c r="B223" s="1">
        <v>307800000</v>
      </c>
      <c r="C223" t="s">
        <v>30</v>
      </c>
      <c r="D223" t="s">
        <v>31</v>
      </c>
      <c r="E223">
        <v>3252</v>
      </c>
      <c r="F223" s="1">
        <v>8548950000</v>
      </c>
      <c r="G223" s="1">
        <v>2628828</v>
      </c>
      <c r="H223" s="1">
        <v>2000000</v>
      </c>
      <c r="I223">
        <v>3252</v>
      </c>
      <c r="J223" s="1">
        <v>8548950000</v>
      </c>
      <c r="K223" s="1">
        <v>2628828</v>
      </c>
      <c r="L223" s="1">
        <v>2000000</v>
      </c>
      <c r="M223">
        <v>3252</v>
      </c>
      <c r="N223" t="s">
        <v>32</v>
      </c>
      <c r="O223">
        <v>2422</v>
      </c>
      <c r="P223" t="s">
        <v>145</v>
      </c>
      <c r="Q223" t="s">
        <v>490</v>
      </c>
      <c r="R223" s="2">
        <v>43766</v>
      </c>
      <c r="S223" t="s">
        <v>491</v>
      </c>
      <c r="T223">
        <v>0.75</v>
      </c>
      <c r="U223" t="s">
        <v>350</v>
      </c>
      <c r="V223" t="s">
        <v>32</v>
      </c>
      <c r="W223" t="s">
        <v>36</v>
      </c>
      <c r="X223" t="s">
        <v>395</v>
      </c>
      <c r="Y223" t="s">
        <v>235</v>
      </c>
      <c r="Z223" t="s">
        <v>31</v>
      </c>
      <c r="AA223">
        <v>3</v>
      </c>
      <c r="AB223" t="s">
        <v>48</v>
      </c>
      <c r="AC223">
        <v>0.94</v>
      </c>
      <c r="AD223">
        <f t="shared" si="3"/>
        <v>0.18999999999999995</v>
      </c>
    </row>
    <row r="224" spans="1:30" x14ac:dyDescent="0.25">
      <c r="A224" t="s">
        <v>29</v>
      </c>
      <c r="B224" s="1">
        <v>307800000</v>
      </c>
      <c r="C224" t="s">
        <v>30</v>
      </c>
      <c r="D224" t="s">
        <v>31</v>
      </c>
      <c r="E224">
        <v>3252</v>
      </c>
      <c r="F224" s="1">
        <v>8548950000</v>
      </c>
      <c r="G224" s="1">
        <v>2628828</v>
      </c>
      <c r="H224" s="1">
        <v>2000000</v>
      </c>
      <c r="I224">
        <v>3252</v>
      </c>
      <c r="J224" s="1">
        <v>8548950000</v>
      </c>
      <c r="K224" s="1">
        <v>2628828</v>
      </c>
      <c r="L224" s="1">
        <v>2000000</v>
      </c>
      <c r="M224">
        <v>3252</v>
      </c>
      <c r="N224" t="s">
        <v>32</v>
      </c>
      <c r="O224">
        <v>2421</v>
      </c>
      <c r="P224" t="s">
        <v>42</v>
      </c>
      <c r="Q224" t="s">
        <v>190</v>
      </c>
      <c r="R224" s="2">
        <v>43768</v>
      </c>
      <c r="S224" t="s">
        <v>191</v>
      </c>
      <c r="T224">
        <v>3</v>
      </c>
      <c r="U224" s="1">
        <v>3000000</v>
      </c>
      <c r="V224" t="s">
        <v>32</v>
      </c>
      <c r="W224" t="s">
        <v>36</v>
      </c>
      <c r="X224" t="s">
        <v>492</v>
      </c>
      <c r="Y224" t="s">
        <v>54</v>
      </c>
      <c r="Z224" t="s">
        <v>31</v>
      </c>
      <c r="AA224">
        <v>29</v>
      </c>
      <c r="AB224" t="s">
        <v>39</v>
      </c>
      <c r="AC224">
        <v>4.55</v>
      </c>
      <c r="AD224">
        <f t="shared" si="3"/>
        <v>1.5499999999999998</v>
      </c>
    </row>
    <row r="225" spans="1:30" x14ac:dyDescent="0.25">
      <c r="A225" t="s">
        <v>29</v>
      </c>
      <c r="B225" s="1">
        <v>307800000</v>
      </c>
      <c r="C225" t="s">
        <v>30</v>
      </c>
      <c r="D225" t="s">
        <v>31</v>
      </c>
      <c r="E225">
        <v>3252</v>
      </c>
      <c r="F225" s="1">
        <v>8548950000</v>
      </c>
      <c r="G225" s="1">
        <v>2628828</v>
      </c>
      <c r="H225" s="1">
        <v>2000000</v>
      </c>
      <c r="I225">
        <v>3252</v>
      </c>
      <c r="J225" s="1">
        <v>8548950000</v>
      </c>
      <c r="K225" s="1">
        <v>2628828</v>
      </c>
      <c r="L225" s="1">
        <v>2000000</v>
      </c>
      <c r="M225">
        <v>3252</v>
      </c>
      <c r="N225" t="s">
        <v>73</v>
      </c>
      <c r="O225">
        <v>4430</v>
      </c>
      <c r="P225" t="s">
        <v>149</v>
      </c>
      <c r="Q225" t="s">
        <v>493</v>
      </c>
      <c r="R225" s="2">
        <v>43943</v>
      </c>
      <c r="S225" t="s">
        <v>494</v>
      </c>
      <c r="T225">
        <v>1.5</v>
      </c>
      <c r="U225" s="1">
        <v>1500000</v>
      </c>
      <c r="V225" t="s">
        <v>152</v>
      </c>
      <c r="W225" t="s">
        <v>138</v>
      </c>
      <c r="X225" t="s">
        <v>495</v>
      </c>
      <c r="Y225" t="s">
        <v>149</v>
      </c>
      <c r="Z225" t="s">
        <v>31</v>
      </c>
      <c r="AA225">
        <v>7</v>
      </c>
      <c r="AB225" t="s">
        <v>48</v>
      </c>
      <c r="AC225">
        <v>2.0499999999999998</v>
      </c>
      <c r="AD225">
        <f t="shared" si="3"/>
        <v>0.54999999999999982</v>
      </c>
    </row>
    <row r="226" spans="1:30" x14ac:dyDescent="0.25">
      <c r="A226" t="s">
        <v>29</v>
      </c>
      <c r="B226" s="1">
        <v>307800000</v>
      </c>
      <c r="C226" t="s">
        <v>30</v>
      </c>
      <c r="D226" t="s">
        <v>31</v>
      </c>
      <c r="E226">
        <v>3252</v>
      </c>
      <c r="F226" s="1">
        <v>8548950000</v>
      </c>
      <c r="G226" s="1">
        <v>2628828</v>
      </c>
      <c r="H226" s="1">
        <v>2000000</v>
      </c>
      <c r="I226">
        <v>3252</v>
      </c>
      <c r="J226" s="1">
        <v>8548950000</v>
      </c>
      <c r="K226" s="1">
        <v>2628828</v>
      </c>
      <c r="L226" s="1">
        <v>2000000</v>
      </c>
      <c r="M226">
        <v>3252</v>
      </c>
      <c r="N226" t="s">
        <v>73</v>
      </c>
      <c r="O226">
        <v>3990</v>
      </c>
      <c r="P226" t="s">
        <v>120</v>
      </c>
      <c r="Q226" t="s">
        <v>496</v>
      </c>
      <c r="R226" s="2">
        <v>43929</v>
      </c>
      <c r="S226" t="s">
        <v>497</v>
      </c>
      <c r="T226">
        <v>1</v>
      </c>
      <c r="U226" s="1">
        <v>1000000</v>
      </c>
      <c r="V226" t="s">
        <v>76</v>
      </c>
      <c r="W226" t="s">
        <v>77</v>
      </c>
      <c r="X226" t="e">
        <f>- Add ECG_CodeOfLaw_4341.cs- Replaced “Datamig_Additional” field by “Artikel Zusatz”.</f>
        <v>#NAME?</v>
      </c>
      <c r="Y226" t="s">
        <v>120</v>
      </c>
      <c r="Z226" t="s">
        <v>31</v>
      </c>
      <c r="AA226">
        <v>9</v>
      </c>
      <c r="AB226" t="s">
        <v>39</v>
      </c>
      <c r="AC226">
        <v>1.2</v>
      </c>
      <c r="AD226">
        <f t="shared" si="3"/>
        <v>0.19999999999999996</v>
      </c>
    </row>
    <row r="227" spans="1:30" x14ac:dyDescent="0.25">
      <c r="A227" t="s">
        <v>29</v>
      </c>
      <c r="B227" s="1">
        <v>307800000</v>
      </c>
      <c r="C227" t="s">
        <v>30</v>
      </c>
      <c r="D227" t="s">
        <v>31</v>
      </c>
      <c r="E227">
        <v>3252</v>
      </c>
      <c r="F227" s="1">
        <v>8548950000</v>
      </c>
      <c r="G227" s="1">
        <v>2628828</v>
      </c>
      <c r="H227" s="1">
        <v>2000000</v>
      </c>
      <c r="I227">
        <v>3252</v>
      </c>
      <c r="J227" s="1">
        <v>8548950000</v>
      </c>
      <c r="K227" s="1">
        <v>2628828</v>
      </c>
      <c r="L227" s="1">
        <v>2000000</v>
      </c>
      <c r="M227">
        <v>3252</v>
      </c>
      <c r="N227" t="s">
        <v>32</v>
      </c>
      <c r="O227">
        <v>2420</v>
      </c>
      <c r="P227" t="s">
        <v>42</v>
      </c>
      <c r="Q227" t="s">
        <v>498</v>
      </c>
      <c r="R227" s="2">
        <v>43762</v>
      </c>
      <c r="S227" t="s">
        <v>499</v>
      </c>
      <c r="T227">
        <v>3</v>
      </c>
      <c r="U227" s="1">
        <v>3000000</v>
      </c>
      <c r="V227" t="s">
        <v>242</v>
      </c>
      <c r="W227" t="s">
        <v>77</v>
      </c>
      <c r="X227" t="s">
        <v>500</v>
      </c>
      <c r="Y227" t="s">
        <v>167</v>
      </c>
      <c r="Z227" t="s">
        <v>31</v>
      </c>
      <c r="AA227">
        <v>5</v>
      </c>
      <c r="AB227" t="s">
        <v>39</v>
      </c>
      <c r="AC227">
        <v>2.9</v>
      </c>
      <c r="AD227">
        <f t="shared" si="3"/>
        <v>0.10000000000000009</v>
      </c>
    </row>
    <row r="228" spans="1:30" x14ac:dyDescent="0.25">
      <c r="A228" t="s">
        <v>29</v>
      </c>
      <c r="B228" s="1">
        <v>307800000</v>
      </c>
      <c r="C228" t="s">
        <v>30</v>
      </c>
      <c r="D228" t="s">
        <v>31</v>
      </c>
      <c r="E228">
        <v>3252</v>
      </c>
      <c r="F228" s="1">
        <v>8548950000</v>
      </c>
      <c r="G228" s="1">
        <v>2628828</v>
      </c>
      <c r="H228" s="1">
        <v>2000000</v>
      </c>
      <c r="I228">
        <v>3252</v>
      </c>
      <c r="J228" s="1">
        <v>8548950000</v>
      </c>
      <c r="K228" s="1">
        <v>2628828</v>
      </c>
      <c r="L228" s="1">
        <v>2000000</v>
      </c>
      <c r="M228">
        <v>3252</v>
      </c>
      <c r="N228" t="s">
        <v>73</v>
      </c>
      <c r="O228">
        <v>3500</v>
      </c>
      <c r="P228" t="s">
        <v>56</v>
      </c>
      <c r="Q228" t="s">
        <v>501</v>
      </c>
      <c r="R228" s="2">
        <v>43867</v>
      </c>
      <c r="S228" t="s">
        <v>502</v>
      </c>
      <c r="T228">
        <v>0.5</v>
      </c>
      <c r="U228" t="s">
        <v>52</v>
      </c>
      <c r="V228" t="s">
        <v>258</v>
      </c>
      <c r="W228" t="s">
        <v>77</v>
      </c>
      <c r="X228" t="s">
        <v>60</v>
      </c>
      <c r="Y228" t="s">
        <v>134</v>
      </c>
      <c r="Z228" t="s">
        <v>31</v>
      </c>
      <c r="AA228">
        <v>1</v>
      </c>
      <c r="AB228" t="s">
        <v>48</v>
      </c>
      <c r="AC228">
        <v>1.48</v>
      </c>
      <c r="AD228">
        <f t="shared" si="3"/>
        <v>0.98</v>
      </c>
    </row>
    <row r="229" spans="1:30" x14ac:dyDescent="0.25">
      <c r="A229" t="s">
        <v>29</v>
      </c>
      <c r="B229" s="1">
        <v>307800000</v>
      </c>
      <c r="C229" t="s">
        <v>30</v>
      </c>
      <c r="D229" t="s">
        <v>31</v>
      </c>
      <c r="E229">
        <v>3252</v>
      </c>
      <c r="F229" s="1">
        <v>8548950000</v>
      </c>
      <c r="G229" s="1">
        <v>2628828</v>
      </c>
      <c r="H229" s="1">
        <v>2000000</v>
      </c>
      <c r="I229">
        <v>3252</v>
      </c>
      <c r="J229" s="1">
        <v>8548950000</v>
      </c>
      <c r="K229" s="1">
        <v>2628828</v>
      </c>
      <c r="L229" s="1">
        <v>2000000</v>
      </c>
      <c r="M229">
        <v>3252</v>
      </c>
      <c r="N229" t="s">
        <v>32</v>
      </c>
      <c r="O229">
        <v>1436</v>
      </c>
      <c r="P229" t="s">
        <v>64</v>
      </c>
      <c r="Q229" t="s">
        <v>503</v>
      </c>
      <c r="R229" s="2">
        <v>43570</v>
      </c>
      <c r="S229" t="s">
        <v>504</v>
      </c>
      <c r="T229">
        <v>1</v>
      </c>
      <c r="U229" s="1">
        <v>1000000</v>
      </c>
      <c r="V229" t="s">
        <v>32</v>
      </c>
      <c r="W229" t="s">
        <v>36</v>
      </c>
      <c r="X229" t="s">
        <v>67</v>
      </c>
      <c r="Y229" t="s">
        <v>54</v>
      </c>
      <c r="Z229" t="s">
        <v>31</v>
      </c>
      <c r="AA229">
        <v>1</v>
      </c>
      <c r="AB229" t="s">
        <v>48</v>
      </c>
      <c r="AC229">
        <v>1.9</v>
      </c>
      <c r="AD229">
        <f t="shared" si="3"/>
        <v>0.89999999999999991</v>
      </c>
    </row>
    <row r="230" spans="1:30" x14ac:dyDescent="0.25">
      <c r="A230" t="s">
        <v>29</v>
      </c>
      <c r="B230" s="1">
        <v>307800000</v>
      </c>
      <c r="C230" t="s">
        <v>30</v>
      </c>
      <c r="D230" t="s">
        <v>31</v>
      </c>
      <c r="E230">
        <v>3252</v>
      </c>
      <c r="F230" s="1">
        <v>8548950000</v>
      </c>
      <c r="G230" s="1">
        <v>2628828</v>
      </c>
      <c r="H230" s="1">
        <v>2000000</v>
      </c>
      <c r="I230">
        <v>3252</v>
      </c>
      <c r="J230" s="1">
        <v>8548950000</v>
      </c>
      <c r="K230" s="1">
        <v>2628828</v>
      </c>
      <c r="L230" s="1">
        <v>2000000</v>
      </c>
      <c r="M230">
        <v>3252</v>
      </c>
      <c r="N230" t="s">
        <v>55</v>
      </c>
      <c r="O230">
        <v>5217</v>
      </c>
      <c r="P230" t="s">
        <v>149</v>
      </c>
      <c r="Q230" t="s">
        <v>505</v>
      </c>
      <c r="R230" s="2">
        <v>43663</v>
      </c>
      <c r="S230" t="s">
        <v>506</v>
      </c>
      <c r="T230">
        <v>1</v>
      </c>
      <c r="U230" s="1">
        <v>1000000</v>
      </c>
      <c r="V230" t="s">
        <v>59</v>
      </c>
      <c r="W230" t="s">
        <v>36</v>
      </c>
      <c r="X230" t="s">
        <v>96</v>
      </c>
      <c r="Y230" t="s">
        <v>61</v>
      </c>
      <c r="Z230" t="s">
        <v>31</v>
      </c>
      <c r="AA230">
        <v>1</v>
      </c>
      <c r="AB230" t="s">
        <v>39</v>
      </c>
      <c r="AC230">
        <v>2.9</v>
      </c>
      <c r="AD230">
        <f t="shared" si="3"/>
        <v>1.9</v>
      </c>
    </row>
    <row r="231" spans="1:30" x14ac:dyDescent="0.25">
      <c r="A231" t="s">
        <v>29</v>
      </c>
      <c r="B231" s="1">
        <v>307800000</v>
      </c>
      <c r="C231" t="s">
        <v>30</v>
      </c>
      <c r="D231" t="s">
        <v>31</v>
      </c>
      <c r="E231">
        <v>3252</v>
      </c>
      <c r="F231" s="1">
        <v>8548950000</v>
      </c>
      <c r="G231" s="1">
        <v>2628828</v>
      </c>
      <c r="H231" s="1">
        <v>2000000</v>
      </c>
      <c r="I231">
        <v>3252</v>
      </c>
      <c r="J231" s="1">
        <v>8548950000</v>
      </c>
      <c r="K231" s="1">
        <v>2628828</v>
      </c>
      <c r="L231" s="1">
        <v>2000000</v>
      </c>
      <c r="M231">
        <v>3252</v>
      </c>
      <c r="N231" t="s">
        <v>32</v>
      </c>
      <c r="O231">
        <v>1432</v>
      </c>
      <c r="P231" t="s">
        <v>64</v>
      </c>
      <c r="Q231" t="s">
        <v>507</v>
      </c>
      <c r="R231" s="2">
        <v>43570</v>
      </c>
      <c r="S231" t="s">
        <v>508</v>
      </c>
      <c r="T231">
        <v>1</v>
      </c>
      <c r="U231" s="1">
        <v>1000000</v>
      </c>
      <c r="V231" t="s">
        <v>32</v>
      </c>
      <c r="W231" t="s">
        <v>36</v>
      </c>
      <c r="X231" t="s">
        <v>252</v>
      </c>
      <c r="Y231" t="s">
        <v>54</v>
      </c>
      <c r="Z231" t="s">
        <v>31</v>
      </c>
      <c r="AA231">
        <v>1</v>
      </c>
      <c r="AB231" t="s">
        <v>39</v>
      </c>
      <c r="AC231">
        <v>1.9</v>
      </c>
      <c r="AD231">
        <f t="shared" si="3"/>
        <v>0.89999999999999991</v>
      </c>
    </row>
    <row r="232" spans="1:30" x14ac:dyDescent="0.25">
      <c r="A232" t="s">
        <v>29</v>
      </c>
      <c r="B232" s="1">
        <v>307800000</v>
      </c>
      <c r="C232" t="s">
        <v>30</v>
      </c>
      <c r="D232" t="s">
        <v>31</v>
      </c>
      <c r="E232">
        <v>3252</v>
      </c>
      <c r="F232" s="1">
        <v>8548950000</v>
      </c>
      <c r="G232" s="1">
        <v>2628828</v>
      </c>
      <c r="H232" s="1">
        <v>2000000</v>
      </c>
      <c r="I232">
        <v>3252</v>
      </c>
      <c r="J232" s="1">
        <v>8548950000</v>
      </c>
      <c r="K232" s="1">
        <v>2628828</v>
      </c>
      <c r="L232" s="1">
        <v>2000000</v>
      </c>
      <c r="M232">
        <v>3252</v>
      </c>
      <c r="N232" t="s">
        <v>73</v>
      </c>
      <c r="O232">
        <v>3498</v>
      </c>
      <c r="P232" t="s">
        <v>81</v>
      </c>
      <c r="Q232" t="s">
        <v>421</v>
      </c>
      <c r="R232" s="2">
        <v>43867</v>
      </c>
      <c r="S232" t="s">
        <v>422</v>
      </c>
      <c r="T232">
        <v>5</v>
      </c>
      <c r="U232" s="1">
        <v>5000000</v>
      </c>
      <c r="V232" t="s">
        <v>258</v>
      </c>
      <c r="W232" t="s">
        <v>77</v>
      </c>
      <c r="X232" t="s">
        <v>82</v>
      </c>
      <c r="Y232" t="s">
        <v>54</v>
      </c>
      <c r="Z232" t="s">
        <v>31</v>
      </c>
      <c r="AA232">
        <v>2</v>
      </c>
      <c r="AB232" t="s">
        <v>48</v>
      </c>
      <c r="AC232">
        <v>1.45</v>
      </c>
      <c r="AD232">
        <f t="shared" si="3"/>
        <v>3.55</v>
      </c>
    </row>
    <row r="233" spans="1:30" x14ac:dyDescent="0.25">
      <c r="A233" t="s">
        <v>29</v>
      </c>
      <c r="B233" s="1">
        <v>307800000</v>
      </c>
      <c r="C233" t="s">
        <v>30</v>
      </c>
      <c r="D233" t="s">
        <v>31</v>
      </c>
      <c r="E233">
        <v>3252</v>
      </c>
      <c r="F233" s="1">
        <v>8548950000</v>
      </c>
      <c r="G233" s="1">
        <v>2628828</v>
      </c>
      <c r="H233" s="1">
        <v>2000000</v>
      </c>
      <c r="I233">
        <v>3252</v>
      </c>
      <c r="J233" s="1">
        <v>8548950000</v>
      </c>
      <c r="K233" s="1">
        <v>2628828</v>
      </c>
      <c r="L233" s="1">
        <v>2000000</v>
      </c>
      <c r="M233">
        <v>3252</v>
      </c>
      <c r="N233" t="s">
        <v>55</v>
      </c>
      <c r="O233">
        <v>6490</v>
      </c>
      <c r="P233" t="s">
        <v>509</v>
      </c>
      <c r="Q233" t="s">
        <v>510</v>
      </c>
      <c r="R233" s="2">
        <v>43958</v>
      </c>
      <c r="S233" t="s">
        <v>511</v>
      </c>
      <c r="T233">
        <v>0.5</v>
      </c>
      <c r="U233" t="s">
        <v>52</v>
      </c>
      <c r="V233" t="s">
        <v>512</v>
      </c>
      <c r="W233" t="s">
        <v>77</v>
      </c>
      <c r="X233" t="s">
        <v>378</v>
      </c>
      <c r="Y233" t="s">
        <v>38</v>
      </c>
      <c r="Z233" t="s">
        <v>31</v>
      </c>
      <c r="AA233">
        <v>1</v>
      </c>
      <c r="AB233" t="s">
        <v>39</v>
      </c>
      <c r="AC233">
        <v>1.1000000000000001</v>
      </c>
      <c r="AD233">
        <f t="shared" si="3"/>
        <v>0.60000000000000009</v>
      </c>
    </row>
    <row r="234" spans="1:30" x14ac:dyDescent="0.25">
      <c r="A234" t="s">
        <v>29</v>
      </c>
      <c r="B234" s="1">
        <v>307800000</v>
      </c>
      <c r="C234" t="s">
        <v>30</v>
      </c>
      <c r="D234" t="s">
        <v>31</v>
      </c>
      <c r="E234">
        <v>3252</v>
      </c>
      <c r="F234" s="1">
        <v>8548950000</v>
      </c>
      <c r="G234" s="1">
        <v>2628828</v>
      </c>
      <c r="H234" s="1">
        <v>2000000</v>
      </c>
      <c r="I234">
        <v>3252</v>
      </c>
      <c r="J234" s="1">
        <v>8548950000</v>
      </c>
      <c r="K234" s="1">
        <v>2628828</v>
      </c>
      <c r="L234" s="1">
        <v>2000000</v>
      </c>
      <c r="M234">
        <v>3252</v>
      </c>
      <c r="N234" t="s">
        <v>32</v>
      </c>
      <c r="O234">
        <v>1426</v>
      </c>
      <c r="P234" t="s">
        <v>149</v>
      </c>
      <c r="Q234" t="s">
        <v>513</v>
      </c>
      <c r="R234" s="2">
        <v>43570</v>
      </c>
      <c r="S234" t="s">
        <v>514</v>
      </c>
      <c r="T234">
        <v>2.5</v>
      </c>
      <c r="U234" s="1">
        <v>2500000</v>
      </c>
      <c r="V234" t="s">
        <v>32</v>
      </c>
      <c r="W234" t="s">
        <v>36</v>
      </c>
      <c r="X234" t="s">
        <v>515</v>
      </c>
      <c r="Y234" t="s">
        <v>54</v>
      </c>
      <c r="Z234" t="s">
        <v>31</v>
      </c>
      <c r="AA234">
        <v>1</v>
      </c>
      <c r="AB234" t="s">
        <v>39</v>
      </c>
      <c r="AC234">
        <v>2.5499999999999998</v>
      </c>
      <c r="AD234">
        <f t="shared" si="3"/>
        <v>4.9999999999999822E-2</v>
      </c>
    </row>
    <row r="235" spans="1:30" x14ac:dyDescent="0.25">
      <c r="A235" t="s">
        <v>29</v>
      </c>
      <c r="B235" s="1">
        <v>307800000</v>
      </c>
      <c r="C235" t="s">
        <v>30</v>
      </c>
      <c r="D235" t="s">
        <v>31</v>
      </c>
      <c r="E235">
        <v>3252</v>
      </c>
      <c r="F235" s="1">
        <v>8548950000</v>
      </c>
      <c r="G235" s="1">
        <v>2628828</v>
      </c>
      <c r="H235" s="1">
        <v>2000000</v>
      </c>
      <c r="I235">
        <v>3252</v>
      </c>
      <c r="J235" s="1">
        <v>8548950000</v>
      </c>
      <c r="K235" s="1">
        <v>2628828</v>
      </c>
      <c r="L235" s="1">
        <v>2000000</v>
      </c>
      <c r="M235">
        <v>3252</v>
      </c>
      <c r="N235" t="s">
        <v>32</v>
      </c>
      <c r="O235">
        <v>1424</v>
      </c>
      <c r="P235" t="s">
        <v>168</v>
      </c>
      <c r="Q235" t="s">
        <v>516</v>
      </c>
      <c r="R235" s="2">
        <v>43570</v>
      </c>
      <c r="S235" t="s">
        <v>517</v>
      </c>
      <c r="T235">
        <v>3</v>
      </c>
      <c r="U235" s="1">
        <v>3000000</v>
      </c>
      <c r="V235" t="s">
        <v>32</v>
      </c>
      <c r="W235" t="s">
        <v>36</v>
      </c>
      <c r="X235" t="s">
        <v>518</v>
      </c>
      <c r="Y235" t="s">
        <v>38</v>
      </c>
      <c r="Z235" t="s">
        <v>31</v>
      </c>
      <c r="AA235">
        <v>17</v>
      </c>
      <c r="AB235" t="s">
        <v>39</v>
      </c>
      <c r="AC235">
        <v>3.65</v>
      </c>
      <c r="AD235">
        <f t="shared" si="3"/>
        <v>0.64999999999999991</v>
      </c>
    </row>
    <row r="236" spans="1:30" x14ac:dyDescent="0.25">
      <c r="A236" t="s">
        <v>29</v>
      </c>
      <c r="B236" s="1">
        <v>307800000</v>
      </c>
      <c r="C236" t="s">
        <v>30</v>
      </c>
      <c r="D236" t="s">
        <v>31</v>
      </c>
      <c r="E236">
        <v>3252</v>
      </c>
      <c r="F236" s="1">
        <v>8548950000</v>
      </c>
      <c r="G236" s="1">
        <v>2628828</v>
      </c>
      <c r="H236" s="1">
        <v>2000000</v>
      </c>
      <c r="I236">
        <v>3252</v>
      </c>
      <c r="J236" s="1">
        <v>8548950000</v>
      </c>
      <c r="K236" s="1">
        <v>2628828</v>
      </c>
      <c r="L236" s="1">
        <v>2000000</v>
      </c>
      <c r="M236">
        <v>3252</v>
      </c>
      <c r="N236" t="s">
        <v>32</v>
      </c>
      <c r="O236">
        <v>1421</v>
      </c>
      <c r="P236" t="s">
        <v>109</v>
      </c>
      <c r="Q236" t="s">
        <v>519</v>
      </c>
      <c r="R236" s="2">
        <v>43570</v>
      </c>
      <c r="S236" t="s">
        <v>520</v>
      </c>
      <c r="T236">
        <v>2</v>
      </c>
      <c r="U236" s="1">
        <v>2000000</v>
      </c>
      <c r="V236" t="s">
        <v>32</v>
      </c>
      <c r="W236" t="s">
        <v>36</v>
      </c>
      <c r="X236" t="s">
        <v>521</v>
      </c>
      <c r="Y236" t="s">
        <v>38</v>
      </c>
      <c r="Z236" t="s">
        <v>31</v>
      </c>
      <c r="AA236">
        <v>15</v>
      </c>
      <c r="AB236" t="s">
        <v>39</v>
      </c>
      <c r="AC236">
        <v>2.6</v>
      </c>
      <c r="AD236">
        <f t="shared" si="3"/>
        <v>0.60000000000000009</v>
      </c>
    </row>
    <row r="237" spans="1:30" x14ac:dyDescent="0.25">
      <c r="A237" t="s">
        <v>29</v>
      </c>
      <c r="B237" s="1">
        <v>307800000</v>
      </c>
      <c r="C237" t="s">
        <v>30</v>
      </c>
      <c r="D237" t="s">
        <v>31</v>
      </c>
      <c r="E237">
        <v>3252</v>
      </c>
      <c r="F237" s="1">
        <v>8548950000</v>
      </c>
      <c r="G237" s="1">
        <v>2628828</v>
      </c>
      <c r="H237" s="1">
        <v>2000000</v>
      </c>
      <c r="I237">
        <v>3252</v>
      </c>
      <c r="J237" s="1">
        <v>8548950000</v>
      </c>
      <c r="K237" s="1">
        <v>2628828</v>
      </c>
      <c r="L237" s="1">
        <v>2000000</v>
      </c>
      <c r="M237">
        <v>3252</v>
      </c>
      <c r="N237" t="s">
        <v>73</v>
      </c>
      <c r="O237">
        <v>3497</v>
      </c>
      <c r="P237" t="s">
        <v>56</v>
      </c>
      <c r="Q237" t="s">
        <v>522</v>
      </c>
      <c r="R237" s="2">
        <v>43867</v>
      </c>
      <c r="S237" t="s">
        <v>523</v>
      </c>
      <c r="T237">
        <v>4</v>
      </c>
      <c r="U237" s="1">
        <v>4000000</v>
      </c>
      <c r="V237" t="s">
        <v>258</v>
      </c>
      <c r="W237" t="s">
        <v>77</v>
      </c>
      <c r="X237" t="s">
        <v>60</v>
      </c>
      <c r="Y237" t="s">
        <v>134</v>
      </c>
      <c r="Z237" t="s">
        <v>31</v>
      </c>
      <c r="AA237">
        <v>1</v>
      </c>
      <c r="AB237" t="s">
        <v>39</v>
      </c>
      <c r="AC237">
        <v>1.48</v>
      </c>
      <c r="AD237">
        <f t="shared" si="3"/>
        <v>2.52</v>
      </c>
    </row>
    <row r="238" spans="1:30" x14ac:dyDescent="0.25">
      <c r="A238" t="s">
        <v>29</v>
      </c>
      <c r="B238" s="1">
        <v>307800000</v>
      </c>
      <c r="C238" t="s">
        <v>30</v>
      </c>
      <c r="D238" t="s">
        <v>31</v>
      </c>
      <c r="E238">
        <v>3252</v>
      </c>
      <c r="F238" s="1">
        <v>8548950000</v>
      </c>
      <c r="G238" s="1">
        <v>2628828</v>
      </c>
      <c r="H238" s="1">
        <v>2000000</v>
      </c>
      <c r="I238">
        <v>3252</v>
      </c>
      <c r="J238" s="1">
        <v>8548950000</v>
      </c>
      <c r="K238" s="1">
        <v>2628828</v>
      </c>
      <c r="L238" s="1">
        <v>2000000</v>
      </c>
      <c r="M238">
        <v>3252</v>
      </c>
      <c r="N238" t="s">
        <v>32</v>
      </c>
      <c r="O238">
        <v>1420</v>
      </c>
      <c r="P238" t="s">
        <v>49</v>
      </c>
      <c r="Q238" t="s">
        <v>396</v>
      </c>
      <c r="R238" s="2">
        <v>43570</v>
      </c>
      <c r="S238" t="s">
        <v>397</v>
      </c>
      <c r="T238">
        <v>5.5</v>
      </c>
      <c r="U238" s="1">
        <v>5500000</v>
      </c>
      <c r="V238" t="s">
        <v>71</v>
      </c>
      <c r="W238" t="s">
        <v>36</v>
      </c>
      <c r="X238" t="s">
        <v>524</v>
      </c>
      <c r="Y238" t="s">
        <v>64</v>
      </c>
      <c r="Z238" t="s">
        <v>31</v>
      </c>
      <c r="AA238">
        <v>5</v>
      </c>
      <c r="AB238" t="s">
        <v>48</v>
      </c>
      <c r="AC238">
        <v>3.06</v>
      </c>
      <c r="AD238">
        <f t="shared" si="3"/>
        <v>2.44</v>
      </c>
    </row>
    <row r="239" spans="1:30" x14ac:dyDescent="0.25">
      <c r="A239" t="s">
        <v>29</v>
      </c>
      <c r="B239" s="1">
        <v>307800000</v>
      </c>
      <c r="C239" t="s">
        <v>30</v>
      </c>
      <c r="D239" t="s">
        <v>31</v>
      </c>
      <c r="E239">
        <v>3252</v>
      </c>
      <c r="F239" s="1">
        <v>8548950000</v>
      </c>
      <c r="G239" s="1">
        <v>2628828</v>
      </c>
      <c r="H239" s="1">
        <v>2000000</v>
      </c>
      <c r="I239">
        <v>3252</v>
      </c>
      <c r="J239" s="1">
        <v>8548950000</v>
      </c>
      <c r="K239" s="1">
        <v>2628828</v>
      </c>
      <c r="L239" s="1">
        <v>2000000</v>
      </c>
      <c r="M239">
        <v>3252</v>
      </c>
      <c r="N239" t="s">
        <v>173</v>
      </c>
      <c r="O239">
        <v>6778</v>
      </c>
      <c r="P239" t="s">
        <v>128</v>
      </c>
      <c r="Q239" t="s">
        <v>525</v>
      </c>
      <c r="R239" s="2">
        <v>43588</v>
      </c>
      <c r="S239" t="s">
        <v>526</v>
      </c>
      <c r="T239">
        <v>0.5</v>
      </c>
      <c r="U239" t="s">
        <v>52</v>
      </c>
      <c r="V239" t="s">
        <v>173</v>
      </c>
      <c r="W239" t="s">
        <v>36</v>
      </c>
      <c r="X239" t="s">
        <v>527</v>
      </c>
      <c r="Y239" t="s">
        <v>54</v>
      </c>
      <c r="Z239" t="s">
        <v>31</v>
      </c>
      <c r="AA239">
        <v>14</v>
      </c>
      <c r="AB239" t="s">
        <v>39</v>
      </c>
      <c r="AC239">
        <v>2.27</v>
      </c>
      <c r="AD239">
        <f t="shared" si="3"/>
        <v>1.77</v>
      </c>
    </row>
    <row r="240" spans="1:30" x14ac:dyDescent="0.25">
      <c r="A240" t="s">
        <v>29</v>
      </c>
      <c r="B240" s="1">
        <v>307800000</v>
      </c>
      <c r="C240" t="s">
        <v>30</v>
      </c>
      <c r="D240" t="s">
        <v>31</v>
      </c>
      <c r="E240">
        <v>3252</v>
      </c>
      <c r="F240" s="1">
        <v>8548950000</v>
      </c>
      <c r="G240" s="1">
        <v>2628828</v>
      </c>
      <c r="H240" s="1">
        <v>2000000</v>
      </c>
      <c r="I240">
        <v>3252</v>
      </c>
      <c r="J240" s="1">
        <v>8548950000</v>
      </c>
      <c r="K240" s="1">
        <v>2628828</v>
      </c>
      <c r="L240" s="1">
        <v>2000000</v>
      </c>
      <c r="M240">
        <v>3252</v>
      </c>
      <c r="N240" t="s">
        <v>55</v>
      </c>
      <c r="O240">
        <v>6492</v>
      </c>
      <c r="P240" t="s">
        <v>509</v>
      </c>
      <c r="Q240" t="s">
        <v>528</v>
      </c>
      <c r="R240" s="2">
        <v>43958</v>
      </c>
      <c r="S240" t="s">
        <v>529</v>
      </c>
      <c r="T240">
        <v>1</v>
      </c>
      <c r="U240" s="1">
        <v>1000000</v>
      </c>
      <c r="V240" t="s">
        <v>512</v>
      </c>
      <c r="W240" t="s">
        <v>77</v>
      </c>
      <c r="X240" t="s">
        <v>530</v>
      </c>
      <c r="Y240" t="s">
        <v>38</v>
      </c>
      <c r="Z240" t="s">
        <v>31</v>
      </c>
      <c r="AA240">
        <v>1</v>
      </c>
      <c r="AB240" t="s">
        <v>39</v>
      </c>
      <c r="AC240">
        <v>1.1000000000000001</v>
      </c>
      <c r="AD240">
        <f t="shared" si="3"/>
        <v>0.10000000000000009</v>
      </c>
    </row>
    <row r="241" spans="1:30" x14ac:dyDescent="0.25">
      <c r="A241" t="s">
        <v>29</v>
      </c>
      <c r="B241" s="1">
        <v>307800000</v>
      </c>
      <c r="C241" t="s">
        <v>30</v>
      </c>
      <c r="D241" t="s">
        <v>31</v>
      </c>
      <c r="E241">
        <v>3252</v>
      </c>
      <c r="F241" s="1">
        <v>8548950000</v>
      </c>
      <c r="G241" s="1">
        <v>2628828</v>
      </c>
      <c r="H241" s="1">
        <v>2000000</v>
      </c>
      <c r="I241">
        <v>3252</v>
      </c>
      <c r="J241" s="1">
        <v>8548950000</v>
      </c>
      <c r="K241" s="1">
        <v>2628828</v>
      </c>
      <c r="L241" s="1">
        <v>2000000</v>
      </c>
      <c r="M241">
        <v>3252</v>
      </c>
      <c r="N241" t="s">
        <v>32</v>
      </c>
      <c r="O241">
        <v>2415</v>
      </c>
      <c r="P241" t="s">
        <v>172</v>
      </c>
      <c r="Q241" t="s">
        <v>426</v>
      </c>
      <c r="R241" s="2">
        <v>43768</v>
      </c>
      <c r="S241" t="s">
        <v>427</v>
      </c>
      <c r="T241">
        <v>1</v>
      </c>
      <c r="U241" s="1">
        <v>1000000</v>
      </c>
      <c r="V241" t="s">
        <v>32</v>
      </c>
      <c r="W241" t="s">
        <v>36</v>
      </c>
      <c r="X241" t="s">
        <v>531</v>
      </c>
      <c r="Y241" t="s">
        <v>54</v>
      </c>
      <c r="Z241" t="s">
        <v>31</v>
      </c>
      <c r="AA241">
        <v>3</v>
      </c>
      <c r="AB241" t="s">
        <v>39</v>
      </c>
      <c r="AC241">
        <v>2.16</v>
      </c>
      <c r="AD241">
        <f t="shared" si="3"/>
        <v>1.1600000000000001</v>
      </c>
    </row>
    <row r="242" spans="1:30" x14ac:dyDescent="0.25">
      <c r="A242" t="s">
        <v>29</v>
      </c>
      <c r="B242" s="1">
        <v>307800000</v>
      </c>
      <c r="C242" t="s">
        <v>30</v>
      </c>
      <c r="D242" t="s">
        <v>31</v>
      </c>
      <c r="E242">
        <v>3252</v>
      </c>
      <c r="F242" s="1">
        <v>8548950000</v>
      </c>
      <c r="G242" s="1">
        <v>2628828</v>
      </c>
      <c r="H242" s="1">
        <v>2000000</v>
      </c>
      <c r="I242">
        <v>3252</v>
      </c>
      <c r="J242" s="1">
        <v>8548950000</v>
      </c>
      <c r="K242" s="1">
        <v>2628828</v>
      </c>
      <c r="L242" s="1">
        <v>2000000</v>
      </c>
      <c r="M242">
        <v>3252</v>
      </c>
      <c r="N242" t="s">
        <v>32</v>
      </c>
      <c r="O242">
        <v>1418</v>
      </c>
      <c r="P242" t="s">
        <v>168</v>
      </c>
      <c r="Q242" t="s">
        <v>532</v>
      </c>
      <c r="R242" s="2">
        <v>43570</v>
      </c>
      <c r="S242" t="s">
        <v>533</v>
      </c>
      <c r="T242">
        <v>1</v>
      </c>
      <c r="U242" s="1">
        <v>1000000</v>
      </c>
      <c r="V242" t="s">
        <v>32</v>
      </c>
      <c r="W242" t="s">
        <v>36</v>
      </c>
      <c r="X242" t="s">
        <v>534</v>
      </c>
      <c r="Y242" t="s">
        <v>38</v>
      </c>
      <c r="Z242" t="s">
        <v>31</v>
      </c>
      <c r="AA242">
        <v>3</v>
      </c>
      <c r="AB242" t="s">
        <v>48</v>
      </c>
      <c r="AC242">
        <v>2.71</v>
      </c>
      <c r="AD242">
        <f t="shared" si="3"/>
        <v>1.71</v>
      </c>
    </row>
    <row r="243" spans="1:30" x14ac:dyDescent="0.25">
      <c r="A243" t="s">
        <v>29</v>
      </c>
      <c r="B243" s="1">
        <v>307800000</v>
      </c>
      <c r="C243" t="s">
        <v>30</v>
      </c>
      <c r="D243" t="s">
        <v>31</v>
      </c>
      <c r="E243">
        <v>3252</v>
      </c>
      <c r="F243" s="1">
        <v>8548950000</v>
      </c>
      <c r="G243" s="1">
        <v>2628828</v>
      </c>
      <c r="H243" s="1">
        <v>2000000</v>
      </c>
      <c r="I243">
        <v>3252</v>
      </c>
      <c r="J243" s="1">
        <v>8548950000</v>
      </c>
      <c r="K243" s="1">
        <v>2628828</v>
      </c>
      <c r="L243" s="1">
        <v>2000000</v>
      </c>
      <c r="M243">
        <v>3252</v>
      </c>
      <c r="N243" t="s">
        <v>32</v>
      </c>
      <c r="O243">
        <v>2414</v>
      </c>
      <c r="P243" t="s">
        <v>172</v>
      </c>
      <c r="Q243" t="s">
        <v>437</v>
      </c>
      <c r="R243" s="2">
        <v>43768</v>
      </c>
      <c r="S243" t="s">
        <v>438</v>
      </c>
      <c r="T243">
        <v>5</v>
      </c>
      <c r="U243" s="1">
        <v>5000000</v>
      </c>
      <c r="V243" t="s">
        <v>32</v>
      </c>
      <c r="W243" t="s">
        <v>36</v>
      </c>
      <c r="X243" t="s">
        <v>535</v>
      </c>
      <c r="Y243" t="s">
        <v>54</v>
      </c>
      <c r="Z243" s="1">
        <v>4000000</v>
      </c>
      <c r="AA243">
        <v>3</v>
      </c>
      <c r="AB243" t="s">
        <v>39</v>
      </c>
      <c r="AC243">
        <v>3.2</v>
      </c>
      <c r="AD243">
        <f t="shared" si="3"/>
        <v>1.7999999999999998</v>
      </c>
    </row>
    <row r="244" spans="1:30" x14ac:dyDescent="0.25">
      <c r="A244" t="s">
        <v>29</v>
      </c>
      <c r="B244" s="1">
        <v>307800000</v>
      </c>
      <c r="C244" t="s">
        <v>30</v>
      </c>
      <c r="D244" t="s">
        <v>31</v>
      </c>
      <c r="E244">
        <v>3252</v>
      </c>
      <c r="F244" s="1">
        <v>8548950000</v>
      </c>
      <c r="G244" s="1">
        <v>2628828</v>
      </c>
      <c r="H244" s="1">
        <v>2000000</v>
      </c>
      <c r="I244">
        <v>3252</v>
      </c>
      <c r="J244" s="1">
        <v>8548950000</v>
      </c>
      <c r="K244" s="1">
        <v>2628828</v>
      </c>
      <c r="L244" s="1">
        <v>2000000</v>
      </c>
      <c r="M244">
        <v>3252</v>
      </c>
      <c r="N244" t="s">
        <v>55</v>
      </c>
      <c r="O244">
        <v>6496</v>
      </c>
      <c r="P244" t="s">
        <v>509</v>
      </c>
      <c r="Q244" t="s">
        <v>536</v>
      </c>
      <c r="R244" s="2">
        <v>43957</v>
      </c>
      <c r="S244" t="s">
        <v>537</v>
      </c>
      <c r="T244">
        <v>3</v>
      </c>
      <c r="U244" s="1">
        <v>3000000</v>
      </c>
      <c r="V244" t="s">
        <v>512</v>
      </c>
      <c r="W244" t="s">
        <v>77</v>
      </c>
      <c r="X244" t="s">
        <v>538</v>
      </c>
      <c r="Y244" t="s">
        <v>38</v>
      </c>
      <c r="Z244" t="s">
        <v>31</v>
      </c>
      <c r="AA244">
        <v>4</v>
      </c>
      <c r="AB244" t="s">
        <v>39</v>
      </c>
      <c r="AC244">
        <v>1.3</v>
      </c>
      <c r="AD244">
        <f t="shared" si="3"/>
        <v>1.7</v>
      </c>
    </row>
    <row r="245" spans="1:30" x14ac:dyDescent="0.25">
      <c r="A245" t="s">
        <v>29</v>
      </c>
      <c r="B245" s="1">
        <v>307800000</v>
      </c>
      <c r="C245" t="s">
        <v>30</v>
      </c>
      <c r="D245" t="s">
        <v>31</v>
      </c>
      <c r="E245">
        <v>3252</v>
      </c>
      <c r="F245" s="1">
        <v>8548950000</v>
      </c>
      <c r="G245" s="1">
        <v>2628828</v>
      </c>
      <c r="H245" s="1">
        <v>2000000</v>
      </c>
      <c r="I245">
        <v>3252</v>
      </c>
      <c r="J245" s="1">
        <v>8548950000</v>
      </c>
      <c r="K245" s="1">
        <v>2628828</v>
      </c>
      <c r="L245" s="1">
        <v>2000000</v>
      </c>
      <c r="M245">
        <v>3252</v>
      </c>
      <c r="N245" t="s">
        <v>32</v>
      </c>
      <c r="O245">
        <v>2413</v>
      </c>
      <c r="P245" t="s">
        <v>184</v>
      </c>
      <c r="Q245" t="s">
        <v>539</v>
      </c>
      <c r="R245" s="2">
        <v>43768</v>
      </c>
      <c r="S245" t="s">
        <v>540</v>
      </c>
      <c r="T245">
        <v>5</v>
      </c>
      <c r="U245" s="1">
        <v>5000000</v>
      </c>
      <c r="V245" t="s">
        <v>32</v>
      </c>
      <c r="W245" t="s">
        <v>36</v>
      </c>
      <c r="X245" t="s">
        <v>190</v>
      </c>
      <c r="Y245" t="s">
        <v>239</v>
      </c>
      <c r="Z245" t="s">
        <v>31</v>
      </c>
      <c r="AA245">
        <v>1</v>
      </c>
      <c r="AB245" t="s">
        <v>39</v>
      </c>
      <c r="AC245">
        <v>3.59</v>
      </c>
      <c r="AD245">
        <f t="shared" si="3"/>
        <v>1.4100000000000001</v>
      </c>
    </row>
    <row r="246" spans="1:30" x14ac:dyDescent="0.25">
      <c r="A246" t="s">
        <v>29</v>
      </c>
      <c r="B246" s="1">
        <v>307800000</v>
      </c>
      <c r="C246" t="s">
        <v>30</v>
      </c>
      <c r="D246" t="s">
        <v>31</v>
      </c>
      <c r="E246">
        <v>3252</v>
      </c>
      <c r="F246" s="1">
        <v>8548950000</v>
      </c>
      <c r="G246" s="1">
        <v>2628828</v>
      </c>
      <c r="H246" s="1">
        <v>2000000</v>
      </c>
      <c r="I246">
        <v>3252</v>
      </c>
      <c r="J246" s="1">
        <v>8548950000</v>
      </c>
      <c r="K246" s="1">
        <v>2628828</v>
      </c>
      <c r="L246" s="1">
        <v>2000000</v>
      </c>
      <c r="M246">
        <v>3252</v>
      </c>
      <c r="N246" t="s">
        <v>55</v>
      </c>
      <c r="O246">
        <v>5230</v>
      </c>
      <c r="P246" t="s">
        <v>149</v>
      </c>
      <c r="Q246" t="s">
        <v>505</v>
      </c>
      <c r="R246" s="2">
        <v>43662</v>
      </c>
      <c r="S246" t="s">
        <v>506</v>
      </c>
      <c r="T246">
        <v>3.5</v>
      </c>
      <c r="U246" s="1">
        <v>3500000</v>
      </c>
      <c r="V246" t="s">
        <v>59</v>
      </c>
      <c r="W246" t="s">
        <v>36</v>
      </c>
      <c r="X246" t="s">
        <v>541</v>
      </c>
      <c r="Y246" t="s">
        <v>61</v>
      </c>
      <c r="Z246" t="s">
        <v>31</v>
      </c>
      <c r="AA246">
        <v>4</v>
      </c>
      <c r="AB246" t="s">
        <v>39</v>
      </c>
      <c r="AC246">
        <v>3.08</v>
      </c>
      <c r="AD246">
        <f t="shared" si="3"/>
        <v>0.41999999999999993</v>
      </c>
    </row>
    <row r="247" spans="1:30" x14ac:dyDescent="0.25">
      <c r="A247" t="s">
        <v>29</v>
      </c>
      <c r="B247" s="1">
        <v>307800000</v>
      </c>
      <c r="C247" t="s">
        <v>30</v>
      </c>
      <c r="D247" t="s">
        <v>31</v>
      </c>
      <c r="E247">
        <v>3252</v>
      </c>
      <c r="F247" s="1">
        <v>8548950000</v>
      </c>
      <c r="G247" s="1">
        <v>2628828</v>
      </c>
      <c r="H247" s="1">
        <v>2000000</v>
      </c>
      <c r="I247">
        <v>3252</v>
      </c>
      <c r="J247" s="1">
        <v>8548950000</v>
      </c>
      <c r="K247" s="1">
        <v>2628828</v>
      </c>
      <c r="L247" s="1">
        <v>2000000</v>
      </c>
      <c r="M247">
        <v>3252</v>
      </c>
      <c r="N247" t="s">
        <v>32</v>
      </c>
      <c r="O247">
        <v>2410</v>
      </c>
      <c r="P247" t="s">
        <v>42</v>
      </c>
      <c r="Q247" t="s">
        <v>388</v>
      </c>
      <c r="R247" s="2">
        <v>43768</v>
      </c>
      <c r="S247" t="s">
        <v>389</v>
      </c>
      <c r="T247">
        <v>2</v>
      </c>
      <c r="U247" s="1">
        <v>2000000</v>
      </c>
      <c r="V247" t="s">
        <v>32</v>
      </c>
      <c r="W247" t="s">
        <v>36</v>
      </c>
      <c r="X247" t="s">
        <v>277</v>
      </c>
      <c r="Y247" t="s">
        <v>239</v>
      </c>
      <c r="Z247" t="s">
        <v>31</v>
      </c>
      <c r="AA247">
        <v>1</v>
      </c>
      <c r="AB247" t="s">
        <v>48</v>
      </c>
      <c r="AC247">
        <v>2.93</v>
      </c>
      <c r="AD247">
        <f t="shared" si="3"/>
        <v>0.93000000000000016</v>
      </c>
    </row>
    <row r="248" spans="1:30" x14ac:dyDescent="0.25">
      <c r="A248" t="s">
        <v>29</v>
      </c>
      <c r="B248" s="1">
        <v>307800000</v>
      </c>
      <c r="C248" t="s">
        <v>30</v>
      </c>
      <c r="D248" t="s">
        <v>31</v>
      </c>
      <c r="E248">
        <v>3252</v>
      </c>
      <c r="F248" s="1">
        <v>8548950000</v>
      </c>
      <c r="G248" s="1">
        <v>2628828</v>
      </c>
      <c r="H248" s="1">
        <v>2000000</v>
      </c>
      <c r="I248">
        <v>3252</v>
      </c>
      <c r="J248" s="1">
        <v>8548950000</v>
      </c>
      <c r="K248" s="1">
        <v>2628828</v>
      </c>
      <c r="L248" s="1">
        <v>2000000</v>
      </c>
      <c r="M248">
        <v>3252</v>
      </c>
      <c r="N248" t="s">
        <v>32</v>
      </c>
      <c r="O248">
        <v>1415</v>
      </c>
      <c r="P248" t="s">
        <v>40</v>
      </c>
      <c r="Q248" t="s">
        <v>542</v>
      </c>
      <c r="R248" s="2">
        <v>43570</v>
      </c>
      <c r="S248" t="s">
        <v>543</v>
      </c>
      <c r="T248">
        <v>2</v>
      </c>
      <c r="U248" s="1">
        <v>2000000</v>
      </c>
      <c r="V248" t="s">
        <v>32</v>
      </c>
      <c r="W248" t="s">
        <v>36</v>
      </c>
      <c r="X248" t="s">
        <v>292</v>
      </c>
      <c r="Y248" t="s">
        <v>38</v>
      </c>
      <c r="Z248" t="s">
        <v>31</v>
      </c>
      <c r="AA248">
        <v>1</v>
      </c>
      <c r="AB248" t="s">
        <v>39</v>
      </c>
      <c r="AC248">
        <v>1.56</v>
      </c>
      <c r="AD248">
        <f t="shared" si="3"/>
        <v>0.43999999999999995</v>
      </c>
    </row>
    <row r="249" spans="1:30" x14ac:dyDescent="0.25">
      <c r="A249" t="s">
        <v>29</v>
      </c>
      <c r="B249" s="1">
        <v>307800000</v>
      </c>
      <c r="C249" t="s">
        <v>30</v>
      </c>
      <c r="D249" t="s">
        <v>31</v>
      </c>
      <c r="E249">
        <v>3252</v>
      </c>
      <c r="F249" s="1">
        <v>8548950000</v>
      </c>
      <c r="G249" s="1">
        <v>2628828</v>
      </c>
      <c r="H249" s="1">
        <v>2000000</v>
      </c>
      <c r="I249">
        <v>3252</v>
      </c>
      <c r="J249" s="1">
        <v>8548950000</v>
      </c>
      <c r="K249" s="1">
        <v>2628828</v>
      </c>
      <c r="L249" s="1">
        <v>2000000</v>
      </c>
      <c r="M249">
        <v>3252</v>
      </c>
      <c r="N249" t="s">
        <v>32</v>
      </c>
      <c r="O249">
        <v>1414</v>
      </c>
      <c r="P249" t="s">
        <v>40</v>
      </c>
      <c r="Q249" t="s">
        <v>544</v>
      </c>
      <c r="R249" s="2">
        <v>43570</v>
      </c>
      <c r="S249" t="s">
        <v>545</v>
      </c>
      <c r="T249">
        <v>2</v>
      </c>
      <c r="U249" s="1">
        <v>2000000</v>
      </c>
      <c r="V249" t="s">
        <v>32</v>
      </c>
      <c r="W249" t="s">
        <v>36</v>
      </c>
      <c r="X249" t="s">
        <v>292</v>
      </c>
      <c r="Y249" t="s">
        <v>38</v>
      </c>
      <c r="Z249" t="s">
        <v>31</v>
      </c>
      <c r="AA249">
        <v>1</v>
      </c>
      <c r="AB249" t="s">
        <v>39</v>
      </c>
      <c r="AC249">
        <v>1.56</v>
      </c>
      <c r="AD249">
        <f t="shared" si="3"/>
        <v>0.43999999999999995</v>
      </c>
    </row>
    <row r="250" spans="1:30" x14ac:dyDescent="0.25">
      <c r="A250" t="s">
        <v>29</v>
      </c>
      <c r="B250" s="1">
        <v>307800000</v>
      </c>
      <c r="C250" t="s">
        <v>30</v>
      </c>
      <c r="D250" t="s">
        <v>31</v>
      </c>
      <c r="E250">
        <v>3252</v>
      </c>
      <c r="F250" s="1">
        <v>8548950000</v>
      </c>
      <c r="G250" s="1">
        <v>2628828</v>
      </c>
      <c r="H250" s="1">
        <v>2000000</v>
      </c>
      <c r="I250">
        <v>3252</v>
      </c>
      <c r="J250" s="1">
        <v>8548950000</v>
      </c>
      <c r="K250" s="1">
        <v>2628828</v>
      </c>
      <c r="L250" s="1">
        <v>2000000</v>
      </c>
      <c r="M250">
        <v>3252</v>
      </c>
      <c r="N250" t="s">
        <v>55</v>
      </c>
      <c r="O250">
        <v>6502</v>
      </c>
      <c r="P250" t="s">
        <v>64</v>
      </c>
      <c r="Q250" t="s">
        <v>546</v>
      </c>
      <c r="R250" s="2">
        <v>43955</v>
      </c>
      <c r="S250" t="s">
        <v>547</v>
      </c>
      <c r="T250">
        <v>1</v>
      </c>
      <c r="U250" s="1">
        <v>1000000</v>
      </c>
      <c r="V250" t="s">
        <v>512</v>
      </c>
      <c r="W250" t="s">
        <v>77</v>
      </c>
      <c r="X250" t="s">
        <v>548</v>
      </c>
      <c r="Y250" t="s">
        <v>38</v>
      </c>
      <c r="Z250" t="s">
        <v>31</v>
      </c>
      <c r="AA250">
        <v>3</v>
      </c>
      <c r="AB250" t="s">
        <v>39</v>
      </c>
      <c r="AC250">
        <v>1.1000000000000001</v>
      </c>
      <c r="AD250">
        <f t="shared" si="3"/>
        <v>0.10000000000000009</v>
      </c>
    </row>
    <row r="251" spans="1:30" x14ac:dyDescent="0.25">
      <c r="A251" t="s">
        <v>29</v>
      </c>
      <c r="B251" s="1">
        <v>307800000</v>
      </c>
      <c r="C251" t="s">
        <v>30</v>
      </c>
      <c r="D251" t="s">
        <v>31</v>
      </c>
      <c r="E251">
        <v>3252</v>
      </c>
      <c r="F251" s="1">
        <v>8548950000</v>
      </c>
      <c r="G251" s="1">
        <v>2628828</v>
      </c>
      <c r="H251" s="1">
        <v>2000000</v>
      </c>
      <c r="I251">
        <v>3252</v>
      </c>
      <c r="J251" s="1">
        <v>8548950000</v>
      </c>
      <c r="K251" s="1">
        <v>2628828</v>
      </c>
      <c r="L251" s="1">
        <v>2000000</v>
      </c>
      <c r="M251">
        <v>3252</v>
      </c>
      <c r="N251" t="s">
        <v>73</v>
      </c>
      <c r="O251">
        <v>4435</v>
      </c>
      <c r="P251" t="s">
        <v>149</v>
      </c>
      <c r="Q251" t="s">
        <v>549</v>
      </c>
      <c r="R251" s="2">
        <v>43941</v>
      </c>
      <c r="S251" t="s">
        <v>550</v>
      </c>
      <c r="T251">
        <v>7.5</v>
      </c>
      <c r="U251" s="1">
        <v>7500000</v>
      </c>
      <c r="V251" t="s">
        <v>152</v>
      </c>
      <c r="W251" t="s">
        <v>77</v>
      </c>
      <c r="X251" t="s">
        <v>551</v>
      </c>
      <c r="Y251" t="s">
        <v>328</v>
      </c>
      <c r="Z251" t="s">
        <v>31</v>
      </c>
      <c r="AA251">
        <v>19</v>
      </c>
      <c r="AB251" t="s">
        <v>48</v>
      </c>
      <c r="AC251">
        <v>1.1599999999999999</v>
      </c>
      <c r="AD251">
        <f t="shared" si="3"/>
        <v>6.34</v>
      </c>
    </row>
    <row r="252" spans="1:30" x14ac:dyDescent="0.25">
      <c r="A252" t="s">
        <v>29</v>
      </c>
      <c r="B252" s="1">
        <v>307800000</v>
      </c>
      <c r="C252" t="s">
        <v>30</v>
      </c>
      <c r="D252" t="s">
        <v>31</v>
      </c>
      <c r="E252">
        <v>3252</v>
      </c>
      <c r="F252" s="1">
        <v>8548950000</v>
      </c>
      <c r="G252" s="1">
        <v>2628828</v>
      </c>
      <c r="H252" s="1">
        <v>2000000</v>
      </c>
      <c r="I252">
        <v>3252</v>
      </c>
      <c r="J252" s="1">
        <v>8548950000</v>
      </c>
      <c r="K252" s="1">
        <v>2628828</v>
      </c>
      <c r="L252" s="1">
        <v>2000000</v>
      </c>
      <c r="M252">
        <v>3252</v>
      </c>
      <c r="N252" t="s">
        <v>32</v>
      </c>
      <c r="O252">
        <v>2409</v>
      </c>
      <c r="P252" t="s">
        <v>172</v>
      </c>
      <c r="Q252" t="s">
        <v>437</v>
      </c>
      <c r="R252" s="2">
        <v>43769</v>
      </c>
      <c r="S252" t="s">
        <v>438</v>
      </c>
      <c r="T252">
        <v>2</v>
      </c>
      <c r="U252" s="1">
        <v>2000000</v>
      </c>
      <c r="V252" t="s">
        <v>32</v>
      </c>
      <c r="W252" t="s">
        <v>36</v>
      </c>
      <c r="X252" t="s">
        <v>449</v>
      </c>
      <c r="Y252" t="s">
        <v>54</v>
      </c>
      <c r="Z252" s="1">
        <v>4000000</v>
      </c>
      <c r="AA252">
        <v>4</v>
      </c>
      <c r="AB252" t="s">
        <v>39</v>
      </c>
      <c r="AC252">
        <v>3.25</v>
      </c>
      <c r="AD252">
        <f t="shared" si="3"/>
        <v>1.25</v>
      </c>
    </row>
    <row r="253" spans="1:30" x14ac:dyDescent="0.25">
      <c r="A253" t="s">
        <v>29</v>
      </c>
      <c r="B253" s="1">
        <v>307800000</v>
      </c>
      <c r="C253" t="s">
        <v>30</v>
      </c>
      <c r="D253" t="s">
        <v>31</v>
      </c>
      <c r="E253">
        <v>3252</v>
      </c>
      <c r="F253" s="1">
        <v>8548950000</v>
      </c>
      <c r="G253" s="1">
        <v>2628828</v>
      </c>
      <c r="H253" s="1">
        <v>2000000</v>
      </c>
      <c r="I253">
        <v>3252</v>
      </c>
      <c r="J253" s="1">
        <v>8548950000</v>
      </c>
      <c r="K253" s="1">
        <v>2628828</v>
      </c>
      <c r="L253" s="1">
        <v>2000000</v>
      </c>
      <c r="M253">
        <v>3252</v>
      </c>
      <c r="N253" t="s">
        <v>32</v>
      </c>
      <c r="O253">
        <v>1413</v>
      </c>
      <c r="P253" t="s">
        <v>40</v>
      </c>
      <c r="Q253" t="s">
        <v>532</v>
      </c>
      <c r="R253" s="2">
        <v>43570</v>
      </c>
      <c r="S253" t="s">
        <v>533</v>
      </c>
      <c r="T253">
        <v>2</v>
      </c>
      <c r="U253" s="1">
        <v>2000000</v>
      </c>
      <c r="V253" t="s">
        <v>32</v>
      </c>
      <c r="W253" t="s">
        <v>36</v>
      </c>
      <c r="X253" t="s">
        <v>292</v>
      </c>
      <c r="Y253" t="s">
        <v>38</v>
      </c>
      <c r="Z253" t="s">
        <v>31</v>
      </c>
      <c r="AA253">
        <v>1</v>
      </c>
      <c r="AB253" t="s">
        <v>48</v>
      </c>
      <c r="AC253">
        <v>1.56</v>
      </c>
      <c r="AD253">
        <f t="shared" si="3"/>
        <v>0.43999999999999995</v>
      </c>
    </row>
    <row r="254" spans="1:30" x14ac:dyDescent="0.25">
      <c r="A254" t="s">
        <v>29</v>
      </c>
      <c r="B254" s="1">
        <v>307800000</v>
      </c>
      <c r="C254" t="s">
        <v>30</v>
      </c>
      <c r="D254" t="s">
        <v>31</v>
      </c>
      <c r="E254">
        <v>3252</v>
      </c>
      <c r="F254" s="1">
        <v>8548950000</v>
      </c>
      <c r="G254" s="1">
        <v>2628828</v>
      </c>
      <c r="H254" s="1">
        <v>2000000</v>
      </c>
      <c r="I254">
        <v>3252</v>
      </c>
      <c r="J254" s="1">
        <v>8548950000</v>
      </c>
      <c r="K254" s="1">
        <v>2628828</v>
      </c>
      <c r="L254" s="1">
        <v>2000000</v>
      </c>
      <c r="M254">
        <v>3252</v>
      </c>
      <c r="N254" t="s">
        <v>73</v>
      </c>
      <c r="O254">
        <v>3846</v>
      </c>
      <c r="P254" t="s">
        <v>193</v>
      </c>
      <c r="Q254" t="s">
        <v>405</v>
      </c>
      <c r="R254" s="2">
        <v>43881</v>
      </c>
      <c r="S254" t="s">
        <v>406</v>
      </c>
      <c r="T254">
        <v>4</v>
      </c>
      <c r="U254" s="1">
        <v>4000000</v>
      </c>
      <c r="V254" t="s">
        <v>76</v>
      </c>
      <c r="W254" t="s">
        <v>77</v>
      </c>
      <c r="X254" t="s">
        <v>552</v>
      </c>
      <c r="Y254" t="s">
        <v>193</v>
      </c>
      <c r="Z254" t="s">
        <v>31</v>
      </c>
      <c r="AA254">
        <v>9</v>
      </c>
      <c r="AB254" t="s">
        <v>39</v>
      </c>
      <c r="AC254">
        <v>3.9</v>
      </c>
      <c r="AD254">
        <f t="shared" si="3"/>
        <v>0.10000000000000009</v>
      </c>
    </row>
    <row r="255" spans="1:30" x14ac:dyDescent="0.25">
      <c r="A255" t="s">
        <v>29</v>
      </c>
      <c r="B255" s="1">
        <v>307800000</v>
      </c>
      <c r="C255" t="s">
        <v>30</v>
      </c>
      <c r="D255" t="s">
        <v>31</v>
      </c>
      <c r="E255">
        <v>3252</v>
      </c>
      <c r="F255" s="1">
        <v>8548950000</v>
      </c>
      <c r="G255" s="1">
        <v>2628828</v>
      </c>
      <c r="H255" s="1">
        <v>2000000</v>
      </c>
      <c r="I255">
        <v>3252</v>
      </c>
      <c r="J255" s="1">
        <v>8548950000</v>
      </c>
      <c r="K255" s="1">
        <v>2628828</v>
      </c>
      <c r="L255" s="1">
        <v>2000000</v>
      </c>
      <c r="M255">
        <v>3252</v>
      </c>
      <c r="N255" t="s">
        <v>73</v>
      </c>
      <c r="O255">
        <v>4436</v>
      </c>
      <c r="P255" t="s">
        <v>81</v>
      </c>
      <c r="Q255" t="s">
        <v>549</v>
      </c>
      <c r="R255" s="2">
        <v>43941</v>
      </c>
      <c r="S255" t="s">
        <v>550</v>
      </c>
      <c r="T255">
        <v>0.5</v>
      </c>
      <c r="U255" t="s">
        <v>52</v>
      </c>
      <c r="V255" t="s">
        <v>152</v>
      </c>
      <c r="W255" t="s">
        <v>77</v>
      </c>
      <c r="X255" t="s">
        <v>553</v>
      </c>
      <c r="Y255" t="s">
        <v>328</v>
      </c>
      <c r="Z255" t="s">
        <v>31</v>
      </c>
      <c r="AA255">
        <v>3</v>
      </c>
      <c r="AB255" t="s">
        <v>39</v>
      </c>
      <c r="AC255">
        <v>0.6</v>
      </c>
      <c r="AD255">
        <f t="shared" si="3"/>
        <v>9.9999999999999978E-2</v>
      </c>
    </row>
    <row r="256" spans="1:30" x14ac:dyDescent="0.25">
      <c r="A256" t="s">
        <v>29</v>
      </c>
      <c r="B256" s="1">
        <v>307800000</v>
      </c>
      <c r="C256" t="s">
        <v>30</v>
      </c>
      <c r="D256" t="s">
        <v>31</v>
      </c>
      <c r="E256">
        <v>3252</v>
      </c>
      <c r="F256" s="1">
        <v>8548950000</v>
      </c>
      <c r="G256" s="1">
        <v>2628828</v>
      </c>
      <c r="H256" s="1">
        <v>2000000</v>
      </c>
      <c r="I256">
        <v>3252</v>
      </c>
      <c r="J256" s="1">
        <v>8548950000</v>
      </c>
      <c r="K256" s="1">
        <v>2628828</v>
      </c>
      <c r="L256" s="1">
        <v>2000000</v>
      </c>
      <c r="M256">
        <v>3252</v>
      </c>
      <c r="N256" t="s">
        <v>55</v>
      </c>
      <c r="O256">
        <v>5235</v>
      </c>
      <c r="P256" t="s">
        <v>120</v>
      </c>
      <c r="Q256" t="s">
        <v>554</v>
      </c>
      <c r="R256" s="2">
        <v>43662</v>
      </c>
      <c r="S256" t="s">
        <v>555</v>
      </c>
      <c r="T256">
        <v>2</v>
      </c>
      <c r="U256" s="1">
        <v>2000000</v>
      </c>
      <c r="V256" t="s">
        <v>59</v>
      </c>
      <c r="W256" t="s">
        <v>36</v>
      </c>
      <c r="X256" t="s">
        <v>556</v>
      </c>
      <c r="Y256" t="s">
        <v>38</v>
      </c>
      <c r="Z256" t="s">
        <v>31</v>
      </c>
      <c r="AA256">
        <v>5</v>
      </c>
      <c r="AB256" t="s">
        <v>39</v>
      </c>
      <c r="AC256">
        <v>1.9</v>
      </c>
      <c r="AD256">
        <f t="shared" si="3"/>
        <v>0.10000000000000009</v>
      </c>
    </row>
    <row r="257" spans="1:30" x14ac:dyDescent="0.25">
      <c r="A257" t="s">
        <v>29</v>
      </c>
      <c r="B257" s="1">
        <v>307800000</v>
      </c>
      <c r="C257" t="s">
        <v>30</v>
      </c>
      <c r="D257" t="s">
        <v>31</v>
      </c>
      <c r="E257">
        <v>3252</v>
      </c>
      <c r="F257" s="1">
        <v>8548950000</v>
      </c>
      <c r="G257" s="1">
        <v>2628828</v>
      </c>
      <c r="H257" s="1">
        <v>2000000</v>
      </c>
      <c r="I257">
        <v>3252</v>
      </c>
      <c r="J257" s="1">
        <v>8548950000</v>
      </c>
      <c r="K257" s="1">
        <v>2628828</v>
      </c>
      <c r="L257" s="1">
        <v>2000000</v>
      </c>
      <c r="M257">
        <v>3252</v>
      </c>
      <c r="N257" t="s">
        <v>32</v>
      </c>
      <c r="O257">
        <v>1412</v>
      </c>
      <c r="P257" t="s">
        <v>40</v>
      </c>
      <c r="Q257" t="s">
        <v>557</v>
      </c>
      <c r="R257" s="2">
        <v>43570</v>
      </c>
      <c r="S257" t="s">
        <v>558</v>
      </c>
      <c r="T257">
        <v>1</v>
      </c>
      <c r="U257" s="1">
        <v>1000000</v>
      </c>
      <c r="V257" t="s">
        <v>32</v>
      </c>
      <c r="W257" t="s">
        <v>36</v>
      </c>
      <c r="X257" t="s">
        <v>292</v>
      </c>
      <c r="Y257" t="s">
        <v>54</v>
      </c>
      <c r="Z257" t="s">
        <v>31</v>
      </c>
      <c r="AA257">
        <v>1</v>
      </c>
      <c r="AB257" t="s">
        <v>39</v>
      </c>
      <c r="AC257">
        <v>1.1000000000000001</v>
      </c>
      <c r="AD257">
        <f t="shared" si="3"/>
        <v>0.10000000000000009</v>
      </c>
    </row>
    <row r="258" spans="1:30" x14ac:dyDescent="0.25">
      <c r="A258" t="s">
        <v>29</v>
      </c>
      <c r="B258" s="1">
        <v>307800000</v>
      </c>
      <c r="C258" t="s">
        <v>30</v>
      </c>
      <c r="D258" t="s">
        <v>31</v>
      </c>
      <c r="E258">
        <v>3252</v>
      </c>
      <c r="F258" s="1">
        <v>8548950000</v>
      </c>
      <c r="G258" s="1">
        <v>2628828</v>
      </c>
      <c r="H258" s="1">
        <v>2000000</v>
      </c>
      <c r="I258">
        <v>3252</v>
      </c>
      <c r="J258" s="1">
        <v>8548950000</v>
      </c>
      <c r="K258" s="1">
        <v>2628828</v>
      </c>
      <c r="L258" s="1">
        <v>2000000</v>
      </c>
      <c r="M258">
        <v>3252</v>
      </c>
      <c r="N258" t="s">
        <v>32</v>
      </c>
      <c r="O258">
        <v>2408</v>
      </c>
      <c r="P258" t="s">
        <v>49</v>
      </c>
      <c r="Q258" t="s">
        <v>559</v>
      </c>
      <c r="R258" s="2">
        <v>43769</v>
      </c>
      <c r="S258" t="s">
        <v>560</v>
      </c>
      <c r="T258">
        <v>2</v>
      </c>
      <c r="U258" s="1">
        <v>2000000</v>
      </c>
      <c r="V258" t="s">
        <v>32</v>
      </c>
      <c r="W258" t="s">
        <v>36</v>
      </c>
      <c r="X258" t="s">
        <v>561</v>
      </c>
      <c r="Y258" t="s">
        <v>235</v>
      </c>
      <c r="Z258" t="s">
        <v>31</v>
      </c>
      <c r="AA258">
        <v>16</v>
      </c>
      <c r="AB258" t="s">
        <v>39</v>
      </c>
      <c r="AC258">
        <v>2.1</v>
      </c>
      <c r="AD258">
        <f t="shared" si="3"/>
        <v>0.10000000000000009</v>
      </c>
    </row>
    <row r="259" spans="1:30" x14ac:dyDescent="0.25">
      <c r="A259" t="s">
        <v>29</v>
      </c>
      <c r="B259" s="1">
        <v>307800000</v>
      </c>
      <c r="C259" t="s">
        <v>30</v>
      </c>
      <c r="D259" t="s">
        <v>31</v>
      </c>
      <c r="E259">
        <v>3252</v>
      </c>
      <c r="F259" s="1">
        <v>8548950000</v>
      </c>
      <c r="G259" s="1">
        <v>2628828</v>
      </c>
      <c r="H259" s="1">
        <v>2000000</v>
      </c>
      <c r="I259">
        <v>3252</v>
      </c>
      <c r="J259" s="1">
        <v>8548950000</v>
      </c>
      <c r="K259" s="1">
        <v>2628828</v>
      </c>
      <c r="L259" s="1">
        <v>2000000</v>
      </c>
      <c r="M259">
        <v>3252</v>
      </c>
      <c r="N259" t="s">
        <v>73</v>
      </c>
      <c r="O259">
        <v>4440</v>
      </c>
      <c r="P259" t="s">
        <v>149</v>
      </c>
      <c r="Q259" t="s">
        <v>562</v>
      </c>
      <c r="R259" s="2">
        <v>43938</v>
      </c>
      <c r="S259" t="s">
        <v>563</v>
      </c>
      <c r="T259">
        <v>0.5</v>
      </c>
      <c r="U259" t="s">
        <v>52</v>
      </c>
      <c r="V259" t="s">
        <v>152</v>
      </c>
      <c r="W259" t="s">
        <v>77</v>
      </c>
      <c r="X259" t="s">
        <v>564</v>
      </c>
      <c r="Y259" t="s">
        <v>149</v>
      </c>
      <c r="Z259" t="s">
        <v>31</v>
      </c>
      <c r="AA259">
        <v>4</v>
      </c>
      <c r="AB259" t="s">
        <v>48</v>
      </c>
      <c r="AC259">
        <v>0.15</v>
      </c>
      <c r="AD259">
        <f t="shared" si="3"/>
        <v>0.35</v>
      </c>
    </row>
    <row r="260" spans="1:30" x14ac:dyDescent="0.25">
      <c r="A260" t="s">
        <v>29</v>
      </c>
      <c r="B260" s="1">
        <v>307800000</v>
      </c>
      <c r="C260" t="s">
        <v>30</v>
      </c>
      <c r="D260" t="s">
        <v>31</v>
      </c>
      <c r="E260">
        <v>3252</v>
      </c>
      <c r="F260" s="1">
        <v>8548950000</v>
      </c>
      <c r="G260" s="1">
        <v>2628828</v>
      </c>
      <c r="H260" s="1">
        <v>2000000</v>
      </c>
      <c r="I260">
        <v>3252</v>
      </c>
      <c r="J260" s="1">
        <v>8548950000</v>
      </c>
      <c r="K260" s="1">
        <v>2628828</v>
      </c>
      <c r="L260" s="1">
        <v>2000000</v>
      </c>
      <c r="M260">
        <v>3252</v>
      </c>
      <c r="N260" t="s">
        <v>73</v>
      </c>
      <c r="O260">
        <v>3992</v>
      </c>
      <c r="P260" t="s">
        <v>184</v>
      </c>
      <c r="Q260" t="s">
        <v>565</v>
      </c>
      <c r="R260" s="2">
        <v>43929</v>
      </c>
      <c r="S260" t="s">
        <v>566</v>
      </c>
      <c r="T260">
        <v>4.5</v>
      </c>
      <c r="U260" s="1">
        <v>4500000</v>
      </c>
      <c r="V260" t="s">
        <v>76</v>
      </c>
      <c r="W260" t="s">
        <v>77</v>
      </c>
      <c r="X260" t="s">
        <v>567</v>
      </c>
      <c r="Y260" t="s">
        <v>54</v>
      </c>
      <c r="Z260" t="s">
        <v>31</v>
      </c>
      <c r="AA260">
        <v>1</v>
      </c>
      <c r="AB260" t="s">
        <v>48</v>
      </c>
      <c r="AC260">
        <v>3.9</v>
      </c>
      <c r="AD260">
        <f t="shared" si="3"/>
        <v>0.60000000000000009</v>
      </c>
    </row>
    <row r="261" spans="1:30" x14ac:dyDescent="0.25">
      <c r="A261" t="s">
        <v>29</v>
      </c>
      <c r="B261" s="1">
        <v>307800000</v>
      </c>
      <c r="C261" t="s">
        <v>30</v>
      </c>
      <c r="D261" t="s">
        <v>31</v>
      </c>
      <c r="E261">
        <v>3252</v>
      </c>
      <c r="F261" s="1">
        <v>8548950000</v>
      </c>
      <c r="G261" s="1">
        <v>2628828</v>
      </c>
      <c r="H261" s="1">
        <v>2000000</v>
      </c>
      <c r="I261">
        <v>3252</v>
      </c>
      <c r="J261" s="1">
        <v>8548950000</v>
      </c>
      <c r="K261" s="1">
        <v>2628828</v>
      </c>
      <c r="L261" s="1">
        <v>2000000</v>
      </c>
      <c r="M261">
        <v>3252</v>
      </c>
      <c r="N261" t="s">
        <v>73</v>
      </c>
      <c r="O261">
        <v>3997</v>
      </c>
      <c r="P261" t="s">
        <v>149</v>
      </c>
      <c r="Q261" t="s">
        <v>568</v>
      </c>
      <c r="R261" s="2">
        <v>43928</v>
      </c>
      <c r="S261" t="s">
        <v>569</v>
      </c>
      <c r="T261">
        <v>7</v>
      </c>
      <c r="U261" s="1">
        <v>7000000</v>
      </c>
      <c r="V261" t="s">
        <v>76</v>
      </c>
      <c r="W261" t="s">
        <v>77</v>
      </c>
      <c r="X261" t="s">
        <v>570</v>
      </c>
      <c r="Y261" t="s">
        <v>328</v>
      </c>
      <c r="Z261" t="s">
        <v>31</v>
      </c>
      <c r="AA261">
        <v>6</v>
      </c>
      <c r="AB261" t="s">
        <v>48</v>
      </c>
      <c r="AC261">
        <v>0.76</v>
      </c>
      <c r="AD261">
        <f t="shared" si="3"/>
        <v>6.24</v>
      </c>
    </row>
    <row r="262" spans="1:30" x14ac:dyDescent="0.25">
      <c r="A262" t="s">
        <v>29</v>
      </c>
      <c r="B262" s="1">
        <v>307800000</v>
      </c>
      <c r="C262" t="s">
        <v>30</v>
      </c>
      <c r="D262" t="s">
        <v>31</v>
      </c>
      <c r="E262">
        <v>3252</v>
      </c>
      <c r="F262" s="1">
        <v>8548950000</v>
      </c>
      <c r="G262" s="1">
        <v>2628828</v>
      </c>
      <c r="H262" s="1">
        <v>2000000</v>
      </c>
      <c r="I262">
        <v>3252</v>
      </c>
      <c r="J262" s="1">
        <v>8548950000</v>
      </c>
      <c r="K262" s="1">
        <v>2628828</v>
      </c>
      <c r="L262" s="1">
        <v>2000000</v>
      </c>
      <c r="M262">
        <v>3252</v>
      </c>
      <c r="N262" t="s">
        <v>55</v>
      </c>
      <c r="O262">
        <v>5238</v>
      </c>
      <c r="P262" t="s">
        <v>149</v>
      </c>
      <c r="Q262" t="s">
        <v>505</v>
      </c>
      <c r="R262" s="2">
        <v>43661</v>
      </c>
      <c r="S262" t="s">
        <v>506</v>
      </c>
      <c r="T262">
        <v>3</v>
      </c>
      <c r="U262" s="1">
        <v>3000000</v>
      </c>
      <c r="V262" t="s">
        <v>59</v>
      </c>
      <c r="W262" t="s">
        <v>36</v>
      </c>
      <c r="X262" t="s">
        <v>571</v>
      </c>
      <c r="Y262" t="s">
        <v>61</v>
      </c>
      <c r="Z262" t="s">
        <v>31</v>
      </c>
      <c r="AA262">
        <v>1</v>
      </c>
      <c r="AB262" t="s">
        <v>39</v>
      </c>
      <c r="AC262">
        <v>2.9</v>
      </c>
      <c r="AD262">
        <f t="shared" si="3"/>
        <v>0.10000000000000009</v>
      </c>
    </row>
    <row r="263" spans="1:30" x14ac:dyDescent="0.25">
      <c r="A263" t="s">
        <v>29</v>
      </c>
      <c r="B263" s="1">
        <v>307800000</v>
      </c>
      <c r="C263" t="s">
        <v>30</v>
      </c>
      <c r="D263" t="s">
        <v>31</v>
      </c>
      <c r="E263">
        <v>3252</v>
      </c>
      <c r="F263" s="1">
        <v>8548950000</v>
      </c>
      <c r="G263" s="1">
        <v>2628828</v>
      </c>
      <c r="H263" s="1">
        <v>2000000</v>
      </c>
      <c r="I263">
        <v>3252</v>
      </c>
      <c r="J263" s="1">
        <v>8548950000</v>
      </c>
      <c r="K263" s="1">
        <v>2628828</v>
      </c>
      <c r="L263" s="1">
        <v>2000000</v>
      </c>
      <c r="M263">
        <v>3252</v>
      </c>
      <c r="N263" t="s">
        <v>32</v>
      </c>
      <c r="O263">
        <v>1410</v>
      </c>
      <c r="P263" t="s">
        <v>184</v>
      </c>
      <c r="Q263" t="s">
        <v>572</v>
      </c>
      <c r="R263" s="2">
        <v>43570</v>
      </c>
      <c r="S263" t="s">
        <v>573</v>
      </c>
      <c r="T263">
        <v>3.5</v>
      </c>
      <c r="U263" s="1">
        <v>3500000</v>
      </c>
      <c r="V263" t="s">
        <v>320</v>
      </c>
      <c r="W263" t="s">
        <v>36</v>
      </c>
      <c r="X263" t="s">
        <v>572</v>
      </c>
      <c r="Y263" t="s">
        <v>54</v>
      </c>
      <c r="Z263" t="s">
        <v>31</v>
      </c>
      <c r="AA263">
        <v>1</v>
      </c>
      <c r="AB263" t="s">
        <v>48</v>
      </c>
      <c r="AC263">
        <v>3.8</v>
      </c>
      <c r="AD263">
        <f t="shared" ref="AD263:AD326" si="4">ABS(T263-AC263)</f>
        <v>0.29999999999999982</v>
      </c>
    </row>
    <row r="264" spans="1:30" x14ac:dyDescent="0.25">
      <c r="A264" t="s">
        <v>29</v>
      </c>
      <c r="B264" s="1">
        <v>307800000</v>
      </c>
      <c r="C264" t="s">
        <v>30</v>
      </c>
      <c r="D264" t="s">
        <v>31</v>
      </c>
      <c r="E264">
        <v>3252</v>
      </c>
      <c r="F264" s="1">
        <v>8548950000</v>
      </c>
      <c r="G264" s="1">
        <v>2628828</v>
      </c>
      <c r="H264" s="1">
        <v>2000000</v>
      </c>
      <c r="I264">
        <v>3252</v>
      </c>
      <c r="J264" s="1">
        <v>8548950000</v>
      </c>
      <c r="K264" s="1">
        <v>2628828</v>
      </c>
      <c r="L264" s="1">
        <v>2000000</v>
      </c>
      <c r="M264">
        <v>3252</v>
      </c>
      <c r="N264" t="s">
        <v>73</v>
      </c>
      <c r="O264">
        <v>3999</v>
      </c>
      <c r="P264" t="s">
        <v>184</v>
      </c>
      <c r="Q264" t="s">
        <v>565</v>
      </c>
      <c r="R264" s="2">
        <v>43928</v>
      </c>
      <c r="S264" t="s">
        <v>566</v>
      </c>
      <c r="T264">
        <v>4</v>
      </c>
      <c r="U264" s="1">
        <v>4000000</v>
      </c>
      <c r="V264" t="s">
        <v>76</v>
      </c>
      <c r="W264" t="s">
        <v>77</v>
      </c>
      <c r="X264" t="s">
        <v>567</v>
      </c>
      <c r="Y264" t="s">
        <v>54</v>
      </c>
      <c r="Z264" t="s">
        <v>31</v>
      </c>
      <c r="AA264">
        <v>1</v>
      </c>
      <c r="AB264" t="s">
        <v>39</v>
      </c>
      <c r="AC264">
        <v>3.9</v>
      </c>
      <c r="AD264">
        <f t="shared" si="4"/>
        <v>0.10000000000000009</v>
      </c>
    </row>
    <row r="265" spans="1:30" x14ac:dyDescent="0.25">
      <c r="A265" t="s">
        <v>29</v>
      </c>
      <c r="B265" s="1">
        <v>307800000</v>
      </c>
      <c r="C265" t="s">
        <v>30</v>
      </c>
      <c r="D265" t="s">
        <v>31</v>
      </c>
      <c r="E265">
        <v>3252</v>
      </c>
      <c r="F265" s="1">
        <v>8548950000</v>
      </c>
      <c r="G265" s="1">
        <v>2628828</v>
      </c>
      <c r="H265" s="1">
        <v>2000000</v>
      </c>
      <c r="I265">
        <v>3252</v>
      </c>
      <c r="J265" s="1">
        <v>8548950000</v>
      </c>
      <c r="K265" s="1">
        <v>2628828</v>
      </c>
      <c r="L265" s="1">
        <v>2000000</v>
      </c>
      <c r="M265">
        <v>3252</v>
      </c>
      <c r="N265" t="s">
        <v>32</v>
      </c>
      <c r="O265">
        <v>1407</v>
      </c>
      <c r="P265" t="s">
        <v>42</v>
      </c>
      <c r="Q265" t="s">
        <v>574</v>
      </c>
      <c r="R265" s="2">
        <v>43570</v>
      </c>
      <c r="S265" t="s">
        <v>575</v>
      </c>
      <c r="T265">
        <v>3</v>
      </c>
      <c r="U265" s="1">
        <v>3000000</v>
      </c>
      <c r="V265" t="s">
        <v>32</v>
      </c>
      <c r="W265" t="s">
        <v>36</v>
      </c>
      <c r="X265" t="s">
        <v>576</v>
      </c>
      <c r="Y265" t="s">
        <v>167</v>
      </c>
      <c r="Z265" t="s">
        <v>31</v>
      </c>
      <c r="AA265">
        <v>4</v>
      </c>
      <c r="AB265" t="s">
        <v>39</v>
      </c>
      <c r="AC265">
        <v>3.05</v>
      </c>
      <c r="AD265">
        <f t="shared" si="4"/>
        <v>4.9999999999999822E-2</v>
      </c>
    </row>
    <row r="266" spans="1:30" x14ac:dyDescent="0.25">
      <c r="A266" t="s">
        <v>29</v>
      </c>
      <c r="B266" s="1">
        <v>307800000</v>
      </c>
      <c r="C266" t="s">
        <v>30</v>
      </c>
      <c r="D266" t="s">
        <v>31</v>
      </c>
      <c r="E266">
        <v>3252</v>
      </c>
      <c r="F266" s="1">
        <v>8548950000</v>
      </c>
      <c r="G266" s="1">
        <v>2628828</v>
      </c>
      <c r="H266" s="1">
        <v>2000000</v>
      </c>
      <c r="I266">
        <v>3252</v>
      </c>
      <c r="J266" s="1">
        <v>8548950000</v>
      </c>
      <c r="K266" s="1">
        <v>2628828</v>
      </c>
      <c r="L266" s="1">
        <v>2000000</v>
      </c>
      <c r="M266">
        <v>3252</v>
      </c>
      <c r="N266" t="s">
        <v>55</v>
      </c>
      <c r="O266">
        <v>5241</v>
      </c>
      <c r="P266" t="s">
        <v>149</v>
      </c>
      <c r="Q266" t="s">
        <v>505</v>
      </c>
      <c r="R266" s="2">
        <v>43661</v>
      </c>
      <c r="S266" t="s">
        <v>506</v>
      </c>
      <c r="T266">
        <v>0.25</v>
      </c>
      <c r="U266" t="s">
        <v>62</v>
      </c>
      <c r="V266" t="s">
        <v>59</v>
      </c>
      <c r="W266" t="s">
        <v>36</v>
      </c>
      <c r="X266" t="s">
        <v>577</v>
      </c>
      <c r="Y266" t="s">
        <v>61</v>
      </c>
      <c r="Z266" t="s">
        <v>31</v>
      </c>
      <c r="AA266">
        <v>4</v>
      </c>
      <c r="AB266" t="s">
        <v>48</v>
      </c>
      <c r="AC266">
        <v>3.08</v>
      </c>
      <c r="AD266">
        <f t="shared" si="4"/>
        <v>2.83</v>
      </c>
    </row>
    <row r="267" spans="1:30" x14ac:dyDescent="0.25">
      <c r="A267" t="s">
        <v>29</v>
      </c>
      <c r="B267" s="1">
        <v>307800000</v>
      </c>
      <c r="C267" t="s">
        <v>30</v>
      </c>
      <c r="D267" t="s">
        <v>31</v>
      </c>
      <c r="E267">
        <v>3252</v>
      </c>
      <c r="F267" s="1">
        <v>8548950000</v>
      </c>
      <c r="G267" s="1">
        <v>2628828</v>
      </c>
      <c r="H267" s="1">
        <v>2000000</v>
      </c>
      <c r="I267">
        <v>3252</v>
      </c>
      <c r="J267" s="1">
        <v>8548950000</v>
      </c>
      <c r="K267" s="1">
        <v>2628828</v>
      </c>
      <c r="L267" s="1">
        <v>2000000</v>
      </c>
      <c r="M267">
        <v>3252</v>
      </c>
      <c r="N267" t="s">
        <v>55</v>
      </c>
      <c r="O267">
        <v>6519</v>
      </c>
      <c r="P267" t="s">
        <v>40</v>
      </c>
      <c r="Q267" t="s">
        <v>578</v>
      </c>
      <c r="R267" s="2">
        <v>43944</v>
      </c>
      <c r="S267" t="s">
        <v>579</v>
      </c>
      <c r="T267">
        <v>2</v>
      </c>
      <c r="U267" s="1">
        <v>2000000</v>
      </c>
      <c r="V267" t="s">
        <v>512</v>
      </c>
      <c r="W267" t="s">
        <v>77</v>
      </c>
      <c r="X267" t="s">
        <v>292</v>
      </c>
      <c r="Y267" t="s">
        <v>38</v>
      </c>
      <c r="Z267" t="s">
        <v>31</v>
      </c>
      <c r="AA267">
        <v>1</v>
      </c>
      <c r="AB267" t="s">
        <v>39</v>
      </c>
      <c r="AC267">
        <v>1.9</v>
      </c>
      <c r="AD267">
        <f t="shared" si="4"/>
        <v>0.10000000000000009</v>
      </c>
    </row>
    <row r="268" spans="1:30" x14ac:dyDescent="0.25">
      <c r="A268" t="s">
        <v>29</v>
      </c>
      <c r="B268" s="1">
        <v>307800000</v>
      </c>
      <c r="C268" t="s">
        <v>30</v>
      </c>
      <c r="D268" t="s">
        <v>31</v>
      </c>
      <c r="E268">
        <v>3252</v>
      </c>
      <c r="F268" s="1">
        <v>8548950000</v>
      </c>
      <c r="G268" s="1">
        <v>2628828</v>
      </c>
      <c r="H268" s="1">
        <v>2000000</v>
      </c>
      <c r="I268">
        <v>3252</v>
      </c>
      <c r="J268" s="1">
        <v>8548950000</v>
      </c>
      <c r="K268" s="1">
        <v>2628828</v>
      </c>
      <c r="L268" s="1">
        <v>2000000</v>
      </c>
      <c r="M268">
        <v>3252</v>
      </c>
      <c r="N268" t="s">
        <v>55</v>
      </c>
      <c r="O268">
        <v>6520</v>
      </c>
      <c r="P268" t="s">
        <v>40</v>
      </c>
      <c r="Q268" t="s">
        <v>580</v>
      </c>
      <c r="R268" s="2">
        <v>43944</v>
      </c>
      <c r="S268" t="s">
        <v>581</v>
      </c>
      <c r="T268">
        <v>1</v>
      </c>
      <c r="U268" s="1">
        <v>1000000</v>
      </c>
      <c r="V268" t="s">
        <v>512</v>
      </c>
      <c r="W268" t="s">
        <v>77</v>
      </c>
      <c r="X268" t="s">
        <v>292</v>
      </c>
      <c r="Y268" t="s">
        <v>38</v>
      </c>
      <c r="Z268" t="s">
        <v>31</v>
      </c>
      <c r="AA268">
        <v>1</v>
      </c>
      <c r="AB268" t="s">
        <v>39</v>
      </c>
      <c r="AC268">
        <v>1.9</v>
      </c>
      <c r="AD268">
        <f t="shared" si="4"/>
        <v>0.89999999999999991</v>
      </c>
    </row>
    <row r="269" spans="1:30" x14ac:dyDescent="0.25">
      <c r="A269" t="s">
        <v>29</v>
      </c>
      <c r="B269" s="1">
        <v>307800000</v>
      </c>
      <c r="C269" t="s">
        <v>30</v>
      </c>
      <c r="D269" t="s">
        <v>31</v>
      </c>
      <c r="E269">
        <v>3252</v>
      </c>
      <c r="F269" s="1">
        <v>8548950000</v>
      </c>
      <c r="G269" s="1">
        <v>2628828</v>
      </c>
      <c r="H269" s="1">
        <v>2000000</v>
      </c>
      <c r="I269">
        <v>3252</v>
      </c>
      <c r="J269" s="1">
        <v>8548950000</v>
      </c>
      <c r="K269" s="1">
        <v>2628828</v>
      </c>
      <c r="L269" s="1">
        <v>2000000</v>
      </c>
      <c r="M269">
        <v>3252</v>
      </c>
      <c r="N269" t="s">
        <v>32</v>
      </c>
      <c r="O269">
        <v>1406</v>
      </c>
      <c r="P269" t="s">
        <v>149</v>
      </c>
      <c r="Q269" t="s">
        <v>513</v>
      </c>
      <c r="R269" s="2">
        <v>43570</v>
      </c>
      <c r="S269" t="s">
        <v>514</v>
      </c>
      <c r="T269">
        <v>4.5</v>
      </c>
      <c r="U269" s="1">
        <v>4500000</v>
      </c>
      <c r="V269" t="s">
        <v>32</v>
      </c>
      <c r="W269" t="s">
        <v>36</v>
      </c>
      <c r="X269" t="s">
        <v>582</v>
      </c>
      <c r="Y269" t="s">
        <v>54</v>
      </c>
      <c r="Z269" t="s">
        <v>31</v>
      </c>
      <c r="AA269">
        <v>2</v>
      </c>
      <c r="AB269" t="s">
        <v>48</v>
      </c>
      <c r="AC269">
        <v>2.6</v>
      </c>
      <c r="AD269">
        <f t="shared" si="4"/>
        <v>1.9</v>
      </c>
    </row>
    <row r="270" spans="1:30" x14ac:dyDescent="0.25">
      <c r="A270" t="s">
        <v>29</v>
      </c>
      <c r="B270" s="1">
        <v>307800000</v>
      </c>
      <c r="C270" t="s">
        <v>30</v>
      </c>
      <c r="D270" t="s">
        <v>31</v>
      </c>
      <c r="E270">
        <v>3252</v>
      </c>
      <c r="F270" s="1">
        <v>8548950000</v>
      </c>
      <c r="G270" s="1">
        <v>2628828</v>
      </c>
      <c r="H270" s="1">
        <v>2000000</v>
      </c>
      <c r="I270">
        <v>3252</v>
      </c>
      <c r="J270" s="1">
        <v>8548950000</v>
      </c>
      <c r="K270" s="1">
        <v>2628828</v>
      </c>
      <c r="L270" s="1">
        <v>2000000</v>
      </c>
      <c r="M270">
        <v>3252</v>
      </c>
      <c r="N270" t="s">
        <v>173</v>
      </c>
      <c r="O270">
        <v>6810</v>
      </c>
      <c r="P270" t="s">
        <v>109</v>
      </c>
      <c r="Q270" t="s">
        <v>408</v>
      </c>
      <c r="R270" s="2">
        <v>43578</v>
      </c>
      <c r="S270" t="s">
        <v>409</v>
      </c>
      <c r="T270">
        <v>3</v>
      </c>
      <c r="U270" s="1">
        <v>3000000</v>
      </c>
      <c r="V270" t="s">
        <v>173</v>
      </c>
      <c r="W270" t="s">
        <v>36</v>
      </c>
      <c r="Y270" t="s">
        <v>410</v>
      </c>
      <c r="Z270" t="s">
        <v>31</v>
      </c>
      <c r="AA270">
        <v>1</v>
      </c>
      <c r="AB270" t="s">
        <v>39</v>
      </c>
      <c r="AC270">
        <v>2.98</v>
      </c>
      <c r="AD270">
        <f t="shared" si="4"/>
        <v>2.0000000000000018E-2</v>
      </c>
    </row>
    <row r="271" spans="1:30" x14ac:dyDescent="0.25">
      <c r="A271" t="s">
        <v>29</v>
      </c>
      <c r="B271" s="1">
        <v>307800000</v>
      </c>
      <c r="C271" t="s">
        <v>30</v>
      </c>
      <c r="D271" t="s">
        <v>31</v>
      </c>
      <c r="E271">
        <v>3252</v>
      </c>
      <c r="F271" s="1">
        <v>8548950000</v>
      </c>
      <c r="G271" s="1">
        <v>2628828</v>
      </c>
      <c r="H271" s="1">
        <v>2000000</v>
      </c>
      <c r="I271">
        <v>3252</v>
      </c>
      <c r="J271" s="1">
        <v>8548950000</v>
      </c>
      <c r="K271" s="1">
        <v>2628828</v>
      </c>
      <c r="L271" s="1">
        <v>2000000</v>
      </c>
      <c r="M271">
        <v>3252</v>
      </c>
      <c r="N271" t="s">
        <v>55</v>
      </c>
      <c r="O271">
        <v>6522</v>
      </c>
      <c r="P271" t="s">
        <v>40</v>
      </c>
      <c r="Q271" t="s">
        <v>578</v>
      </c>
      <c r="R271" s="2">
        <v>43943</v>
      </c>
      <c r="S271" t="s">
        <v>579</v>
      </c>
      <c r="T271">
        <v>3</v>
      </c>
      <c r="U271" s="1">
        <v>3000000</v>
      </c>
      <c r="V271" t="s">
        <v>512</v>
      </c>
      <c r="W271" t="s">
        <v>77</v>
      </c>
      <c r="X271" t="s">
        <v>583</v>
      </c>
      <c r="Y271" t="s">
        <v>38</v>
      </c>
      <c r="Z271" t="s">
        <v>31</v>
      </c>
      <c r="AA271">
        <v>2</v>
      </c>
      <c r="AB271" t="s">
        <v>39</v>
      </c>
      <c r="AC271">
        <v>1.97</v>
      </c>
      <c r="AD271">
        <f t="shared" si="4"/>
        <v>1.03</v>
      </c>
    </row>
    <row r="272" spans="1:30" x14ac:dyDescent="0.25">
      <c r="A272" t="s">
        <v>29</v>
      </c>
      <c r="B272" s="1">
        <v>307800000</v>
      </c>
      <c r="C272" t="s">
        <v>30</v>
      </c>
      <c r="D272" t="s">
        <v>31</v>
      </c>
      <c r="E272">
        <v>3252</v>
      </c>
      <c r="F272" s="1">
        <v>8548950000</v>
      </c>
      <c r="G272" s="1">
        <v>2628828</v>
      </c>
      <c r="H272" s="1">
        <v>2000000</v>
      </c>
      <c r="I272">
        <v>3252</v>
      </c>
      <c r="J272" s="1">
        <v>8548950000</v>
      </c>
      <c r="K272" s="1">
        <v>2628828</v>
      </c>
      <c r="L272" s="1">
        <v>2000000</v>
      </c>
      <c r="M272">
        <v>3252</v>
      </c>
      <c r="N272" t="s">
        <v>173</v>
      </c>
      <c r="O272">
        <v>6812</v>
      </c>
      <c r="P272" t="s">
        <v>168</v>
      </c>
      <c r="Q272" t="s">
        <v>408</v>
      </c>
      <c r="R272" s="2">
        <v>43578</v>
      </c>
      <c r="S272" t="s">
        <v>409</v>
      </c>
      <c r="T272">
        <v>3</v>
      </c>
      <c r="U272" s="1">
        <v>3000000</v>
      </c>
      <c r="V272" t="s">
        <v>173</v>
      </c>
      <c r="W272" t="s">
        <v>36</v>
      </c>
      <c r="X272" t="s">
        <v>584</v>
      </c>
      <c r="Y272" t="s">
        <v>410</v>
      </c>
      <c r="Z272" t="s">
        <v>31</v>
      </c>
      <c r="AA272">
        <v>16</v>
      </c>
      <c r="AB272" t="s">
        <v>48</v>
      </c>
      <c r="AC272">
        <v>2.67</v>
      </c>
      <c r="AD272">
        <f t="shared" si="4"/>
        <v>0.33000000000000007</v>
      </c>
    </row>
    <row r="273" spans="1:30" x14ac:dyDescent="0.25">
      <c r="A273" t="s">
        <v>29</v>
      </c>
      <c r="B273" s="1">
        <v>307800000</v>
      </c>
      <c r="C273" t="s">
        <v>30</v>
      </c>
      <c r="D273" t="s">
        <v>31</v>
      </c>
      <c r="E273">
        <v>3252</v>
      </c>
      <c r="F273" s="1">
        <v>8548950000</v>
      </c>
      <c r="G273" s="1">
        <v>2628828</v>
      </c>
      <c r="H273" s="1">
        <v>2000000</v>
      </c>
      <c r="I273">
        <v>3252</v>
      </c>
      <c r="J273" s="1">
        <v>8548950000</v>
      </c>
      <c r="K273" s="1">
        <v>2628828</v>
      </c>
      <c r="L273" s="1">
        <v>2000000</v>
      </c>
      <c r="M273">
        <v>3252</v>
      </c>
      <c r="N273" t="s">
        <v>73</v>
      </c>
      <c r="O273">
        <v>3495</v>
      </c>
      <c r="P273" t="s">
        <v>172</v>
      </c>
      <c r="Q273" t="s">
        <v>481</v>
      </c>
      <c r="R273" s="2">
        <v>43867</v>
      </c>
      <c r="S273" t="s">
        <v>482</v>
      </c>
      <c r="T273">
        <v>2.5</v>
      </c>
      <c r="U273" s="1">
        <v>2500000</v>
      </c>
      <c r="V273" t="s">
        <v>258</v>
      </c>
      <c r="W273" t="s">
        <v>77</v>
      </c>
      <c r="X273" t="s">
        <v>585</v>
      </c>
      <c r="Y273" t="s">
        <v>54</v>
      </c>
      <c r="Z273" t="s">
        <v>31</v>
      </c>
      <c r="AA273">
        <v>9</v>
      </c>
      <c r="AB273" t="s">
        <v>39</v>
      </c>
      <c r="AC273">
        <v>2.2000000000000002</v>
      </c>
      <c r="AD273">
        <f t="shared" si="4"/>
        <v>0.29999999999999982</v>
      </c>
    </row>
    <row r="274" spans="1:30" x14ac:dyDescent="0.25">
      <c r="A274" t="s">
        <v>29</v>
      </c>
      <c r="B274" s="1">
        <v>307800000</v>
      </c>
      <c r="C274" t="s">
        <v>30</v>
      </c>
      <c r="D274" t="s">
        <v>31</v>
      </c>
      <c r="E274">
        <v>3252</v>
      </c>
      <c r="F274" s="1">
        <v>8548950000</v>
      </c>
      <c r="G274" s="1">
        <v>2628828</v>
      </c>
      <c r="H274" s="1">
        <v>2000000</v>
      </c>
      <c r="I274">
        <v>3252</v>
      </c>
      <c r="J274" s="1">
        <v>8548950000</v>
      </c>
      <c r="K274" s="1">
        <v>2628828</v>
      </c>
      <c r="L274" s="1">
        <v>2000000</v>
      </c>
      <c r="M274">
        <v>3252</v>
      </c>
      <c r="N274" t="s">
        <v>73</v>
      </c>
      <c r="O274">
        <v>3494</v>
      </c>
      <c r="P274" t="s">
        <v>193</v>
      </c>
      <c r="Q274" t="s">
        <v>348</v>
      </c>
      <c r="R274" s="2">
        <v>43866</v>
      </c>
      <c r="S274" t="s">
        <v>349</v>
      </c>
      <c r="T274">
        <v>4.5</v>
      </c>
      <c r="U274" s="1">
        <v>4500000</v>
      </c>
      <c r="V274" t="s">
        <v>258</v>
      </c>
      <c r="W274" t="s">
        <v>77</v>
      </c>
      <c r="X274" t="s">
        <v>331</v>
      </c>
      <c r="Y274" t="s">
        <v>328</v>
      </c>
      <c r="Z274" t="s">
        <v>31</v>
      </c>
      <c r="AA274">
        <v>1</v>
      </c>
      <c r="AB274" t="s">
        <v>39</v>
      </c>
      <c r="AC274">
        <v>4.4000000000000004</v>
      </c>
      <c r="AD274">
        <f t="shared" si="4"/>
        <v>9.9999999999999645E-2</v>
      </c>
    </row>
    <row r="275" spans="1:30" x14ac:dyDescent="0.25">
      <c r="A275" t="s">
        <v>29</v>
      </c>
      <c r="B275" s="1">
        <v>307800000</v>
      </c>
      <c r="C275" t="s">
        <v>30</v>
      </c>
      <c r="D275" t="s">
        <v>31</v>
      </c>
      <c r="E275">
        <v>3252</v>
      </c>
      <c r="F275" s="1">
        <v>8548950000</v>
      </c>
      <c r="G275" s="1">
        <v>2628828</v>
      </c>
      <c r="H275" s="1">
        <v>2000000</v>
      </c>
      <c r="I275">
        <v>3252</v>
      </c>
      <c r="J275" s="1">
        <v>8548950000</v>
      </c>
      <c r="K275" s="1">
        <v>2628828</v>
      </c>
      <c r="L275" s="1">
        <v>2000000</v>
      </c>
      <c r="M275">
        <v>3252</v>
      </c>
      <c r="N275" t="s">
        <v>55</v>
      </c>
      <c r="O275">
        <v>5249</v>
      </c>
      <c r="P275" t="s">
        <v>81</v>
      </c>
      <c r="Q275" t="s">
        <v>586</v>
      </c>
      <c r="R275" s="2">
        <v>43661</v>
      </c>
      <c r="S275" t="s">
        <v>587</v>
      </c>
      <c r="T275">
        <v>0.5</v>
      </c>
      <c r="U275" t="s">
        <v>52</v>
      </c>
      <c r="V275" t="s">
        <v>59</v>
      </c>
      <c r="W275" t="s">
        <v>36</v>
      </c>
      <c r="X275" t="s">
        <v>588</v>
      </c>
      <c r="Y275" t="s">
        <v>81</v>
      </c>
      <c r="Z275" t="s">
        <v>31</v>
      </c>
      <c r="AA275">
        <v>2</v>
      </c>
      <c r="AB275" t="s">
        <v>39</v>
      </c>
      <c r="AC275">
        <v>0.6</v>
      </c>
      <c r="AD275">
        <f t="shared" si="4"/>
        <v>9.9999999999999978E-2</v>
      </c>
    </row>
    <row r="276" spans="1:30" x14ac:dyDescent="0.25">
      <c r="A276" t="s">
        <v>29</v>
      </c>
      <c r="B276" s="1">
        <v>307800000</v>
      </c>
      <c r="C276" t="s">
        <v>30</v>
      </c>
      <c r="D276" t="s">
        <v>31</v>
      </c>
      <c r="E276">
        <v>3252</v>
      </c>
      <c r="F276" s="1">
        <v>8548950000</v>
      </c>
      <c r="G276" s="1">
        <v>2628828</v>
      </c>
      <c r="H276" s="1">
        <v>2000000</v>
      </c>
      <c r="I276">
        <v>3252</v>
      </c>
      <c r="J276" s="1">
        <v>8548950000</v>
      </c>
      <c r="K276" s="1">
        <v>2628828</v>
      </c>
      <c r="L276" s="1">
        <v>2000000</v>
      </c>
      <c r="M276">
        <v>3252</v>
      </c>
      <c r="N276" t="s">
        <v>32</v>
      </c>
      <c r="O276">
        <v>1404</v>
      </c>
      <c r="P276" t="s">
        <v>109</v>
      </c>
      <c r="Q276" t="s">
        <v>519</v>
      </c>
      <c r="R276" s="2">
        <v>43571</v>
      </c>
      <c r="S276" t="s">
        <v>520</v>
      </c>
      <c r="T276">
        <v>0.5</v>
      </c>
      <c r="U276" t="s">
        <v>52</v>
      </c>
      <c r="V276" t="s">
        <v>32</v>
      </c>
      <c r="W276" t="s">
        <v>36</v>
      </c>
      <c r="X276" t="s">
        <v>589</v>
      </c>
      <c r="Y276" t="s">
        <v>38</v>
      </c>
      <c r="Z276" t="s">
        <v>31</v>
      </c>
      <c r="AA276">
        <v>4</v>
      </c>
      <c r="AB276" t="s">
        <v>39</v>
      </c>
      <c r="AC276">
        <v>1.9</v>
      </c>
      <c r="AD276">
        <f t="shared" si="4"/>
        <v>1.4</v>
      </c>
    </row>
    <row r="277" spans="1:30" x14ac:dyDescent="0.25">
      <c r="A277" t="s">
        <v>29</v>
      </c>
      <c r="B277" s="1">
        <v>307800000</v>
      </c>
      <c r="C277" t="s">
        <v>30</v>
      </c>
      <c r="D277" t="s">
        <v>31</v>
      </c>
      <c r="E277">
        <v>3252</v>
      </c>
      <c r="F277" s="1">
        <v>8548950000</v>
      </c>
      <c r="G277" s="1">
        <v>2628828</v>
      </c>
      <c r="H277" s="1">
        <v>2000000</v>
      </c>
      <c r="I277">
        <v>3252</v>
      </c>
      <c r="J277" s="1">
        <v>8548950000</v>
      </c>
      <c r="K277" s="1">
        <v>2628828</v>
      </c>
      <c r="L277" s="1">
        <v>2000000</v>
      </c>
      <c r="M277">
        <v>3252</v>
      </c>
      <c r="N277" t="s">
        <v>55</v>
      </c>
      <c r="O277">
        <v>5252</v>
      </c>
      <c r="P277" t="s">
        <v>81</v>
      </c>
      <c r="Q277" t="s">
        <v>590</v>
      </c>
      <c r="R277" s="2">
        <v>43661</v>
      </c>
      <c r="S277" t="s">
        <v>591</v>
      </c>
      <c r="T277">
        <v>0.5</v>
      </c>
      <c r="U277" t="s">
        <v>52</v>
      </c>
      <c r="V277" t="s">
        <v>71</v>
      </c>
      <c r="W277" t="s">
        <v>36</v>
      </c>
      <c r="X277" t="s">
        <v>592</v>
      </c>
      <c r="Y277" t="s">
        <v>38</v>
      </c>
      <c r="Z277" t="s">
        <v>31</v>
      </c>
      <c r="AA277">
        <v>2</v>
      </c>
      <c r="AB277" t="s">
        <v>39</v>
      </c>
      <c r="AC277">
        <v>1.1499999999999999</v>
      </c>
      <c r="AD277">
        <f t="shared" si="4"/>
        <v>0.64999999999999991</v>
      </c>
    </row>
    <row r="278" spans="1:30" x14ac:dyDescent="0.25">
      <c r="A278" t="s">
        <v>29</v>
      </c>
      <c r="B278" s="1">
        <v>307800000</v>
      </c>
      <c r="C278" t="s">
        <v>30</v>
      </c>
      <c r="D278" t="s">
        <v>31</v>
      </c>
      <c r="E278">
        <v>3252</v>
      </c>
      <c r="F278" s="1">
        <v>8548950000</v>
      </c>
      <c r="G278" s="1">
        <v>2628828</v>
      </c>
      <c r="H278" s="1">
        <v>2000000</v>
      </c>
      <c r="I278">
        <v>3252</v>
      </c>
      <c r="J278" s="1">
        <v>8548950000</v>
      </c>
      <c r="K278" s="1">
        <v>2628828</v>
      </c>
      <c r="L278" s="1">
        <v>2000000</v>
      </c>
      <c r="M278">
        <v>3252</v>
      </c>
      <c r="N278" t="s">
        <v>55</v>
      </c>
      <c r="O278">
        <v>6523</v>
      </c>
      <c r="P278" t="s">
        <v>40</v>
      </c>
      <c r="Q278" t="s">
        <v>580</v>
      </c>
      <c r="R278" s="2">
        <v>43943</v>
      </c>
      <c r="S278" t="s">
        <v>581</v>
      </c>
      <c r="T278">
        <v>2.5</v>
      </c>
      <c r="U278" s="1">
        <v>2500000</v>
      </c>
      <c r="V278" t="s">
        <v>512</v>
      </c>
      <c r="W278" t="s">
        <v>77</v>
      </c>
      <c r="X278" t="s">
        <v>583</v>
      </c>
      <c r="Y278" t="s">
        <v>38</v>
      </c>
      <c r="Z278" t="s">
        <v>31</v>
      </c>
      <c r="AA278">
        <v>2</v>
      </c>
      <c r="AB278" t="s">
        <v>48</v>
      </c>
      <c r="AC278">
        <v>1.97</v>
      </c>
      <c r="AD278">
        <f t="shared" si="4"/>
        <v>0.53</v>
      </c>
    </row>
    <row r="279" spans="1:30" x14ac:dyDescent="0.25">
      <c r="A279" t="s">
        <v>29</v>
      </c>
      <c r="B279" s="1">
        <v>307800000</v>
      </c>
      <c r="C279" t="s">
        <v>30</v>
      </c>
      <c r="D279" t="s">
        <v>31</v>
      </c>
      <c r="E279">
        <v>3252</v>
      </c>
      <c r="F279" s="1">
        <v>8548950000</v>
      </c>
      <c r="G279" s="1">
        <v>2628828</v>
      </c>
      <c r="H279" s="1">
        <v>2000000</v>
      </c>
      <c r="I279">
        <v>3252</v>
      </c>
      <c r="J279" s="1">
        <v>8548950000</v>
      </c>
      <c r="K279" s="1">
        <v>2628828</v>
      </c>
      <c r="L279" s="1">
        <v>2000000</v>
      </c>
      <c r="M279">
        <v>3252</v>
      </c>
      <c r="N279" t="s">
        <v>32</v>
      </c>
      <c r="O279">
        <v>1403</v>
      </c>
      <c r="P279" t="s">
        <v>172</v>
      </c>
      <c r="Q279" t="s">
        <v>519</v>
      </c>
      <c r="R279" s="2">
        <v>43571</v>
      </c>
      <c r="S279" t="s">
        <v>520</v>
      </c>
      <c r="T279">
        <v>1.5</v>
      </c>
      <c r="U279" s="1">
        <v>1500000</v>
      </c>
      <c r="V279" t="s">
        <v>32</v>
      </c>
      <c r="W279" t="s">
        <v>36</v>
      </c>
      <c r="X279" t="s">
        <v>593</v>
      </c>
      <c r="Y279" t="s">
        <v>38</v>
      </c>
      <c r="Z279" t="s">
        <v>31</v>
      </c>
      <c r="AA279">
        <v>3</v>
      </c>
      <c r="AB279" t="s">
        <v>48</v>
      </c>
      <c r="AC279">
        <v>1.95</v>
      </c>
      <c r="AD279">
        <f t="shared" si="4"/>
        <v>0.44999999999999996</v>
      </c>
    </row>
    <row r="280" spans="1:30" x14ac:dyDescent="0.25">
      <c r="A280" t="s">
        <v>29</v>
      </c>
      <c r="B280" s="1">
        <v>307800000</v>
      </c>
      <c r="C280" t="s">
        <v>30</v>
      </c>
      <c r="D280" t="s">
        <v>31</v>
      </c>
      <c r="E280">
        <v>3252</v>
      </c>
      <c r="F280" s="1">
        <v>8548950000</v>
      </c>
      <c r="G280" s="1">
        <v>2628828</v>
      </c>
      <c r="H280" s="1">
        <v>2000000</v>
      </c>
      <c r="I280">
        <v>3252</v>
      </c>
      <c r="J280" s="1">
        <v>8548950000</v>
      </c>
      <c r="K280" s="1">
        <v>2628828</v>
      </c>
      <c r="L280" s="1">
        <v>2000000</v>
      </c>
      <c r="M280">
        <v>3252</v>
      </c>
      <c r="N280" t="s">
        <v>32</v>
      </c>
      <c r="O280">
        <v>2400</v>
      </c>
      <c r="P280" t="s">
        <v>168</v>
      </c>
      <c r="Q280" t="s">
        <v>359</v>
      </c>
      <c r="R280" s="2">
        <v>43769</v>
      </c>
      <c r="S280" t="s">
        <v>360</v>
      </c>
      <c r="T280">
        <v>5</v>
      </c>
      <c r="U280" s="1">
        <v>5000000</v>
      </c>
      <c r="V280" t="s">
        <v>361</v>
      </c>
      <c r="W280" t="s">
        <v>36</v>
      </c>
      <c r="X280" t="s">
        <v>594</v>
      </c>
      <c r="Y280" t="s">
        <v>168</v>
      </c>
      <c r="Z280" t="s">
        <v>31</v>
      </c>
      <c r="AA280">
        <v>5</v>
      </c>
      <c r="AB280" t="s">
        <v>39</v>
      </c>
      <c r="AC280">
        <v>4.78</v>
      </c>
      <c r="AD280">
        <f t="shared" si="4"/>
        <v>0.21999999999999975</v>
      </c>
    </row>
    <row r="281" spans="1:30" x14ac:dyDescent="0.25">
      <c r="A281" t="s">
        <v>29</v>
      </c>
      <c r="B281" s="1">
        <v>307800000</v>
      </c>
      <c r="C281" t="s">
        <v>30</v>
      </c>
      <c r="D281" t="s">
        <v>31</v>
      </c>
      <c r="E281">
        <v>3252</v>
      </c>
      <c r="F281" s="1">
        <v>8548950000</v>
      </c>
      <c r="G281" s="1">
        <v>2628828</v>
      </c>
      <c r="H281" s="1">
        <v>2000000</v>
      </c>
      <c r="I281">
        <v>3252</v>
      </c>
      <c r="J281" s="1">
        <v>8548950000</v>
      </c>
      <c r="K281" s="1">
        <v>2628828</v>
      </c>
      <c r="L281" s="1">
        <v>2000000</v>
      </c>
      <c r="M281">
        <v>3252</v>
      </c>
      <c r="N281" t="s">
        <v>55</v>
      </c>
      <c r="O281">
        <v>6526</v>
      </c>
      <c r="P281" t="s">
        <v>40</v>
      </c>
      <c r="Q281" t="s">
        <v>595</v>
      </c>
      <c r="R281" s="2">
        <v>43942</v>
      </c>
      <c r="S281" t="s">
        <v>596</v>
      </c>
      <c r="T281">
        <v>1</v>
      </c>
      <c r="U281" s="1">
        <v>1000000</v>
      </c>
      <c r="V281" t="s">
        <v>512</v>
      </c>
      <c r="W281" t="s">
        <v>77</v>
      </c>
      <c r="X281" t="s">
        <v>597</v>
      </c>
      <c r="Y281" t="s">
        <v>38</v>
      </c>
      <c r="Z281" t="s">
        <v>31</v>
      </c>
      <c r="AA281">
        <v>7</v>
      </c>
      <c r="AB281" t="s">
        <v>39</v>
      </c>
      <c r="AC281">
        <v>2.31</v>
      </c>
      <c r="AD281">
        <f t="shared" si="4"/>
        <v>1.31</v>
      </c>
    </row>
    <row r="282" spans="1:30" x14ac:dyDescent="0.25">
      <c r="A282" t="s">
        <v>29</v>
      </c>
      <c r="B282" s="1">
        <v>307800000</v>
      </c>
      <c r="C282" t="s">
        <v>30</v>
      </c>
      <c r="D282" t="s">
        <v>31</v>
      </c>
      <c r="E282">
        <v>3252</v>
      </c>
      <c r="F282" s="1">
        <v>8548950000</v>
      </c>
      <c r="G282" s="1">
        <v>2628828</v>
      </c>
      <c r="H282" s="1">
        <v>2000000</v>
      </c>
      <c r="I282">
        <v>3252</v>
      </c>
      <c r="J282" s="1">
        <v>8548950000</v>
      </c>
      <c r="K282" s="1">
        <v>2628828</v>
      </c>
      <c r="L282" s="1">
        <v>2000000</v>
      </c>
      <c r="M282">
        <v>3252</v>
      </c>
      <c r="N282" t="s">
        <v>32</v>
      </c>
      <c r="O282">
        <v>1402</v>
      </c>
      <c r="P282" t="s">
        <v>172</v>
      </c>
      <c r="Q282" t="s">
        <v>253</v>
      </c>
      <c r="R282" s="2">
        <v>43571</v>
      </c>
      <c r="S282" t="s">
        <v>254</v>
      </c>
      <c r="T282">
        <v>0.5</v>
      </c>
      <c r="U282" t="s">
        <v>52</v>
      </c>
      <c r="V282" t="s">
        <v>71</v>
      </c>
      <c r="W282" t="s">
        <v>36</v>
      </c>
      <c r="X282" t="s">
        <v>96</v>
      </c>
      <c r="Y282" t="s">
        <v>134</v>
      </c>
      <c r="Z282" t="s">
        <v>31</v>
      </c>
      <c r="AA282">
        <v>1</v>
      </c>
      <c r="AB282" t="s">
        <v>39</v>
      </c>
      <c r="AC282">
        <v>0.68</v>
      </c>
      <c r="AD282">
        <f t="shared" si="4"/>
        <v>0.18000000000000005</v>
      </c>
    </row>
    <row r="283" spans="1:30" x14ac:dyDescent="0.25">
      <c r="A283" t="s">
        <v>29</v>
      </c>
      <c r="B283" s="1">
        <v>307800000</v>
      </c>
      <c r="C283" t="s">
        <v>30</v>
      </c>
      <c r="D283" t="s">
        <v>31</v>
      </c>
      <c r="E283">
        <v>3252</v>
      </c>
      <c r="F283" s="1">
        <v>8548950000</v>
      </c>
      <c r="G283" s="1">
        <v>2628828</v>
      </c>
      <c r="H283" s="1">
        <v>2000000</v>
      </c>
      <c r="I283">
        <v>3252</v>
      </c>
      <c r="J283" s="1">
        <v>8548950000</v>
      </c>
      <c r="K283" s="1">
        <v>2628828</v>
      </c>
      <c r="L283" s="1">
        <v>2000000</v>
      </c>
      <c r="M283">
        <v>3252</v>
      </c>
      <c r="N283" t="s">
        <v>55</v>
      </c>
      <c r="O283">
        <v>6527</v>
      </c>
      <c r="P283" t="s">
        <v>40</v>
      </c>
      <c r="Q283" t="s">
        <v>580</v>
      </c>
      <c r="R283" s="2">
        <v>43941</v>
      </c>
      <c r="S283" t="s">
        <v>581</v>
      </c>
      <c r="T283">
        <v>3.5</v>
      </c>
      <c r="U283" s="1">
        <v>3500000</v>
      </c>
      <c r="V283" t="s">
        <v>512</v>
      </c>
      <c r="W283" t="s">
        <v>77</v>
      </c>
      <c r="X283" t="s">
        <v>598</v>
      </c>
      <c r="Y283" t="s">
        <v>38</v>
      </c>
      <c r="Z283" t="s">
        <v>31</v>
      </c>
      <c r="AA283">
        <v>14</v>
      </c>
      <c r="AB283" t="s">
        <v>39</v>
      </c>
      <c r="AC283">
        <v>2.79</v>
      </c>
      <c r="AD283">
        <f t="shared" si="4"/>
        <v>0.71</v>
      </c>
    </row>
    <row r="284" spans="1:30" x14ac:dyDescent="0.25">
      <c r="A284" t="s">
        <v>29</v>
      </c>
      <c r="B284" s="1">
        <v>307800000</v>
      </c>
      <c r="C284" t="s">
        <v>30</v>
      </c>
      <c r="D284" t="s">
        <v>31</v>
      </c>
      <c r="E284">
        <v>3252</v>
      </c>
      <c r="F284" s="1">
        <v>8548950000</v>
      </c>
      <c r="G284" s="1">
        <v>2628828</v>
      </c>
      <c r="H284" s="1">
        <v>2000000</v>
      </c>
      <c r="I284">
        <v>3252</v>
      </c>
      <c r="J284" s="1">
        <v>8548950000</v>
      </c>
      <c r="K284" s="1">
        <v>2628828</v>
      </c>
      <c r="L284" s="1">
        <v>2000000</v>
      </c>
      <c r="M284">
        <v>3252</v>
      </c>
      <c r="N284" t="s">
        <v>32</v>
      </c>
      <c r="O284">
        <v>2399</v>
      </c>
      <c r="P284" t="s">
        <v>168</v>
      </c>
      <c r="Q284" t="s">
        <v>359</v>
      </c>
      <c r="R284" s="2">
        <v>43768</v>
      </c>
      <c r="S284" t="s">
        <v>360</v>
      </c>
      <c r="T284">
        <v>5</v>
      </c>
      <c r="U284" s="1">
        <v>5000000</v>
      </c>
      <c r="V284" t="s">
        <v>361</v>
      </c>
      <c r="W284" t="s">
        <v>36</v>
      </c>
      <c r="X284" t="s">
        <v>599</v>
      </c>
      <c r="Y284" t="s">
        <v>168</v>
      </c>
      <c r="Z284" t="s">
        <v>31</v>
      </c>
      <c r="AA284">
        <v>7</v>
      </c>
      <c r="AB284" t="s">
        <v>39</v>
      </c>
      <c r="AC284">
        <v>4.9000000000000004</v>
      </c>
      <c r="AD284">
        <f t="shared" si="4"/>
        <v>9.9999999999999645E-2</v>
      </c>
    </row>
    <row r="285" spans="1:30" x14ac:dyDescent="0.25">
      <c r="A285" t="s">
        <v>29</v>
      </c>
      <c r="B285" s="1">
        <v>307800000</v>
      </c>
      <c r="C285" t="s">
        <v>30</v>
      </c>
      <c r="D285" t="s">
        <v>31</v>
      </c>
      <c r="E285">
        <v>3252</v>
      </c>
      <c r="F285" s="1">
        <v>8548950000</v>
      </c>
      <c r="G285" s="1">
        <v>2628828</v>
      </c>
      <c r="H285" s="1">
        <v>2000000</v>
      </c>
      <c r="I285">
        <v>3252</v>
      </c>
      <c r="J285" s="1">
        <v>8548950000</v>
      </c>
      <c r="K285" s="1">
        <v>2628828</v>
      </c>
      <c r="L285" s="1">
        <v>2000000</v>
      </c>
      <c r="M285">
        <v>3252</v>
      </c>
      <c r="N285" t="s">
        <v>32</v>
      </c>
      <c r="O285">
        <v>1397</v>
      </c>
      <c r="P285" t="s">
        <v>145</v>
      </c>
      <c r="Q285" t="s">
        <v>519</v>
      </c>
      <c r="R285" s="2">
        <v>43571</v>
      </c>
      <c r="S285" t="s">
        <v>520</v>
      </c>
      <c r="T285">
        <v>2.5</v>
      </c>
      <c r="U285" s="1">
        <v>2500000</v>
      </c>
      <c r="V285" t="s">
        <v>32</v>
      </c>
      <c r="W285" t="s">
        <v>36</v>
      </c>
      <c r="X285" t="s">
        <v>600</v>
      </c>
      <c r="Y285" t="s">
        <v>38</v>
      </c>
      <c r="Z285" t="s">
        <v>31</v>
      </c>
      <c r="AA285">
        <v>4</v>
      </c>
      <c r="AB285" t="s">
        <v>39</v>
      </c>
      <c r="AC285">
        <v>1.53</v>
      </c>
      <c r="AD285">
        <f t="shared" si="4"/>
        <v>0.97</v>
      </c>
    </row>
    <row r="286" spans="1:30" x14ac:dyDescent="0.25">
      <c r="A286" t="s">
        <v>29</v>
      </c>
      <c r="B286" s="1">
        <v>307800000</v>
      </c>
      <c r="C286" t="s">
        <v>30</v>
      </c>
      <c r="D286" t="s">
        <v>31</v>
      </c>
      <c r="E286">
        <v>3252</v>
      </c>
      <c r="F286" s="1">
        <v>8548950000</v>
      </c>
      <c r="G286" s="1">
        <v>2628828</v>
      </c>
      <c r="H286" s="1">
        <v>2000000</v>
      </c>
      <c r="I286">
        <v>3252</v>
      </c>
      <c r="J286" s="1">
        <v>8548950000</v>
      </c>
      <c r="K286" s="1">
        <v>2628828</v>
      </c>
      <c r="L286" s="1">
        <v>2000000</v>
      </c>
      <c r="M286">
        <v>3252</v>
      </c>
      <c r="N286" t="s">
        <v>55</v>
      </c>
      <c r="O286">
        <v>6530</v>
      </c>
      <c r="P286" t="s">
        <v>40</v>
      </c>
      <c r="Q286" t="s">
        <v>601</v>
      </c>
      <c r="R286" s="2">
        <v>43938</v>
      </c>
      <c r="S286" t="s">
        <v>602</v>
      </c>
      <c r="T286">
        <v>2.5</v>
      </c>
      <c r="U286" s="1">
        <v>2500000</v>
      </c>
      <c r="V286" t="s">
        <v>512</v>
      </c>
      <c r="W286" t="s">
        <v>77</v>
      </c>
      <c r="X286" t="s">
        <v>603</v>
      </c>
      <c r="Y286" t="s">
        <v>38</v>
      </c>
      <c r="Z286" t="s">
        <v>31</v>
      </c>
      <c r="AA286">
        <v>8</v>
      </c>
      <c r="AB286" t="s">
        <v>39</v>
      </c>
      <c r="AC286">
        <v>2.38</v>
      </c>
      <c r="AD286">
        <f t="shared" si="4"/>
        <v>0.12000000000000011</v>
      </c>
    </row>
    <row r="287" spans="1:30" x14ac:dyDescent="0.25">
      <c r="A287" t="s">
        <v>29</v>
      </c>
      <c r="B287" s="1">
        <v>307800000</v>
      </c>
      <c r="C287" t="s">
        <v>30</v>
      </c>
      <c r="D287" t="s">
        <v>31</v>
      </c>
      <c r="E287">
        <v>3252</v>
      </c>
      <c r="F287" s="1">
        <v>8548950000</v>
      </c>
      <c r="G287" s="1">
        <v>2628828</v>
      </c>
      <c r="H287" s="1">
        <v>2000000</v>
      </c>
      <c r="I287">
        <v>3252</v>
      </c>
      <c r="J287" s="1">
        <v>8548950000</v>
      </c>
      <c r="K287" s="1">
        <v>2628828</v>
      </c>
      <c r="L287" s="1">
        <v>2000000</v>
      </c>
      <c r="M287">
        <v>3252</v>
      </c>
      <c r="N287" t="s">
        <v>32</v>
      </c>
      <c r="O287">
        <v>2397</v>
      </c>
      <c r="P287" t="s">
        <v>172</v>
      </c>
      <c r="Q287" t="s">
        <v>604</v>
      </c>
      <c r="R287" s="2">
        <v>43773</v>
      </c>
      <c r="S287" t="s">
        <v>605</v>
      </c>
      <c r="T287">
        <v>2</v>
      </c>
      <c r="U287" s="1">
        <v>2000000</v>
      </c>
      <c r="V287" t="s">
        <v>32</v>
      </c>
      <c r="W287" t="s">
        <v>36</v>
      </c>
      <c r="X287" t="s">
        <v>606</v>
      </c>
      <c r="Y287" t="s">
        <v>54</v>
      </c>
      <c r="Z287" t="s">
        <v>31</v>
      </c>
      <c r="AA287">
        <v>2</v>
      </c>
      <c r="AB287" t="s">
        <v>39</v>
      </c>
      <c r="AC287">
        <v>2.1</v>
      </c>
      <c r="AD287">
        <f t="shared" si="4"/>
        <v>0.10000000000000009</v>
      </c>
    </row>
    <row r="288" spans="1:30" x14ac:dyDescent="0.25">
      <c r="A288" t="s">
        <v>29</v>
      </c>
      <c r="B288" s="1">
        <v>307800000</v>
      </c>
      <c r="C288" t="s">
        <v>30</v>
      </c>
      <c r="D288" t="s">
        <v>31</v>
      </c>
      <c r="E288">
        <v>3252</v>
      </c>
      <c r="F288" s="1">
        <v>8548950000</v>
      </c>
      <c r="G288" s="1">
        <v>2628828</v>
      </c>
      <c r="H288" s="1">
        <v>2000000</v>
      </c>
      <c r="I288">
        <v>3252</v>
      </c>
      <c r="J288" s="1">
        <v>8548950000</v>
      </c>
      <c r="K288" s="1">
        <v>2628828</v>
      </c>
      <c r="L288" s="1">
        <v>2000000</v>
      </c>
      <c r="M288">
        <v>3252</v>
      </c>
      <c r="N288" t="s">
        <v>55</v>
      </c>
      <c r="O288">
        <v>6532</v>
      </c>
      <c r="P288" t="s">
        <v>509</v>
      </c>
      <c r="Q288" t="s">
        <v>607</v>
      </c>
      <c r="R288" s="2">
        <v>43938</v>
      </c>
      <c r="S288" t="s">
        <v>608</v>
      </c>
      <c r="T288">
        <v>2</v>
      </c>
      <c r="U288" s="1">
        <v>2000000</v>
      </c>
      <c r="V288" t="s">
        <v>512</v>
      </c>
      <c r="W288" t="s">
        <v>77</v>
      </c>
      <c r="X288" t="s">
        <v>609</v>
      </c>
      <c r="Y288" t="s">
        <v>61</v>
      </c>
      <c r="Z288" t="s">
        <v>31</v>
      </c>
      <c r="AA288">
        <v>5</v>
      </c>
      <c r="AB288" t="s">
        <v>39</v>
      </c>
      <c r="AC288">
        <v>2.1</v>
      </c>
      <c r="AD288">
        <f t="shared" si="4"/>
        <v>0.10000000000000009</v>
      </c>
    </row>
    <row r="289" spans="1:30" x14ac:dyDescent="0.25">
      <c r="A289" t="s">
        <v>29</v>
      </c>
      <c r="B289" s="1">
        <v>307800000</v>
      </c>
      <c r="C289" t="s">
        <v>30</v>
      </c>
      <c r="D289" t="s">
        <v>31</v>
      </c>
      <c r="E289">
        <v>3252</v>
      </c>
      <c r="F289" s="1">
        <v>8548950000</v>
      </c>
      <c r="G289" s="1">
        <v>2628828</v>
      </c>
      <c r="H289" s="1">
        <v>2000000</v>
      </c>
      <c r="I289">
        <v>3252</v>
      </c>
      <c r="J289" s="1">
        <v>8548950000</v>
      </c>
      <c r="K289" s="1">
        <v>2628828</v>
      </c>
      <c r="L289" s="1">
        <v>2000000</v>
      </c>
      <c r="M289">
        <v>3252</v>
      </c>
      <c r="N289" t="s">
        <v>32</v>
      </c>
      <c r="O289">
        <v>2396</v>
      </c>
      <c r="P289" t="s">
        <v>56</v>
      </c>
      <c r="Q289" t="s">
        <v>604</v>
      </c>
      <c r="R289" s="2">
        <v>43773</v>
      </c>
      <c r="S289" t="s">
        <v>605</v>
      </c>
      <c r="T289">
        <v>1.5</v>
      </c>
      <c r="U289" s="1">
        <v>1500000</v>
      </c>
      <c r="V289" t="s">
        <v>32</v>
      </c>
      <c r="W289" t="s">
        <v>36</v>
      </c>
      <c r="X289" t="s">
        <v>60</v>
      </c>
      <c r="Y289" t="s">
        <v>54</v>
      </c>
      <c r="Z289" t="s">
        <v>31</v>
      </c>
      <c r="AA289">
        <v>1</v>
      </c>
      <c r="AB289" t="s">
        <v>48</v>
      </c>
      <c r="AC289">
        <v>3.09</v>
      </c>
      <c r="AD289">
        <f t="shared" si="4"/>
        <v>1.5899999999999999</v>
      </c>
    </row>
    <row r="290" spans="1:30" x14ac:dyDescent="0.25">
      <c r="A290" t="s">
        <v>29</v>
      </c>
      <c r="B290" s="1">
        <v>307800000</v>
      </c>
      <c r="C290" t="s">
        <v>30</v>
      </c>
      <c r="D290" t="s">
        <v>31</v>
      </c>
      <c r="E290">
        <v>3252</v>
      </c>
      <c r="F290" s="1">
        <v>8548950000</v>
      </c>
      <c r="G290" s="1">
        <v>2628828</v>
      </c>
      <c r="H290" s="1">
        <v>2000000</v>
      </c>
      <c r="I290">
        <v>3252</v>
      </c>
      <c r="J290" s="1">
        <v>8548950000</v>
      </c>
      <c r="K290" s="1">
        <v>2628828</v>
      </c>
      <c r="L290" s="1">
        <v>2000000</v>
      </c>
      <c r="M290">
        <v>3252</v>
      </c>
      <c r="N290" t="s">
        <v>55</v>
      </c>
      <c r="O290">
        <v>6534</v>
      </c>
      <c r="P290" t="s">
        <v>40</v>
      </c>
      <c r="Q290" t="s">
        <v>601</v>
      </c>
      <c r="R290" s="2">
        <v>43937</v>
      </c>
      <c r="S290" t="s">
        <v>602</v>
      </c>
      <c r="T290">
        <v>2</v>
      </c>
      <c r="U290" s="1">
        <v>2000000</v>
      </c>
      <c r="V290" t="s">
        <v>512</v>
      </c>
      <c r="W290" t="s">
        <v>77</v>
      </c>
      <c r="X290" t="s">
        <v>610</v>
      </c>
      <c r="Y290" t="s">
        <v>38</v>
      </c>
      <c r="Z290" t="s">
        <v>31</v>
      </c>
      <c r="AA290">
        <v>7</v>
      </c>
      <c r="AB290" t="s">
        <v>39</v>
      </c>
      <c r="AC290">
        <v>2.31</v>
      </c>
      <c r="AD290">
        <f t="shared" si="4"/>
        <v>0.31000000000000005</v>
      </c>
    </row>
    <row r="291" spans="1:30" x14ac:dyDescent="0.25">
      <c r="A291" t="s">
        <v>29</v>
      </c>
      <c r="B291" s="1">
        <v>307800000</v>
      </c>
      <c r="C291" t="s">
        <v>30</v>
      </c>
      <c r="D291" t="s">
        <v>31</v>
      </c>
      <c r="E291">
        <v>3252</v>
      </c>
      <c r="F291" s="1">
        <v>8548950000</v>
      </c>
      <c r="G291" s="1">
        <v>2628828</v>
      </c>
      <c r="H291" s="1">
        <v>2000000</v>
      </c>
      <c r="I291">
        <v>3252</v>
      </c>
      <c r="J291" s="1">
        <v>8548950000</v>
      </c>
      <c r="K291" s="1">
        <v>2628828</v>
      </c>
      <c r="L291" s="1">
        <v>2000000</v>
      </c>
      <c r="M291">
        <v>3252</v>
      </c>
      <c r="N291" t="s">
        <v>32</v>
      </c>
      <c r="O291">
        <v>1396</v>
      </c>
      <c r="P291" t="s">
        <v>145</v>
      </c>
      <c r="Q291" t="s">
        <v>611</v>
      </c>
      <c r="R291" s="2">
        <v>43570</v>
      </c>
      <c r="S291" t="s">
        <v>612</v>
      </c>
      <c r="T291">
        <v>1.25</v>
      </c>
      <c r="U291" s="1">
        <v>1250000</v>
      </c>
      <c r="V291" t="s">
        <v>32</v>
      </c>
      <c r="W291" t="s">
        <v>36</v>
      </c>
      <c r="X291" t="s">
        <v>613</v>
      </c>
      <c r="Y291" t="s">
        <v>54</v>
      </c>
      <c r="Z291" t="s">
        <v>31</v>
      </c>
      <c r="AA291">
        <v>2</v>
      </c>
      <c r="AB291" t="s">
        <v>39</v>
      </c>
      <c r="AC291">
        <v>1.1499999999999999</v>
      </c>
      <c r="AD291">
        <f t="shared" si="4"/>
        <v>0.10000000000000009</v>
      </c>
    </row>
    <row r="292" spans="1:30" x14ac:dyDescent="0.25">
      <c r="A292" t="s">
        <v>29</v>
      </c>
      <c r="B292" s="1">
        <v>307800000</v>
      </c>
      <c r="C292" t="s">
        <v>30</v>
      </c>
      <c r="D292" t="s">
        <v>31</v>
      </c>
      <c r="E292">
        <v>3252</v>
      </c>
      <c r="F292" s="1">
        <v>8548950000</v>
      </c>
      <c r="G292" s="1">
        <v>2628828</v>
      </c>
      <c r="H292" s="1">
        <v>2000000</v>
      </c>
      <c r="I292">
        <v>3252</v>
      </c>
      <c r="J292" s="1">
        <v>8548950000</v>
      </c>
      <c r="K292" s="1">
        <v>2628828</v>
      </c>
      <c r="L292" s="1">
        <v>2000000</v>
      </c>
      <c r="M292">
        <v>3252</v>
      </c>
      <c r="N292" t="s">
        <v>32</v>
      </c>
      <c r="O292">
        <v>2394</v>
      </c>
      <c r="P292" t="s">
        <v>172</v>
      </c>
      <c r="Q292" t="s">
        <v>614</v>
      </c>
      <c r="R292" s="2">
        <v>43773</v>
      </c>
      <c r="S292" t="s">
        <v>615</v>
      </c>
      <c r="T292">
        <v>2</v>
      </c>
      <c r="U292" s="1">
        <v>2000000</v>
      </c>
      <c r="V292" t="s">
        <v>32</v>
      </c>
      <c r="W292" t="s">
        <v>36</v>
      </c>
      <c r="X292" t="s">
        <v>616</v>
      </c>
      <c r="Y292" t="s">
        <v>54</v>
      </c>
      <c r="Z292" t="s">
        <v>31</v>
      </c>
      <c r="AA292">
        <v>4</v>
      </c>
      <c r="AB292" t="s">
        <v>48</v>
      </c>
      <c r="AC292">
        <v>2.21</v>
      </c>
      <c r="AD292">
        <f t="shared" si="4"/>
        <v>0.20999999999999996</v>
      </c>
    </row>
    <row r="293" spans="1:30" x14ac:dyDescent="0.25">
      <c r="A293" t="s">
        <v>29</v>
      </c>
      <c r="B293" s="1">
        <v>307800000</v>
      </c>
      <c r="C293" t="s">
        <v>30</v>
      </c>
      <c r="D293" t="s">
        <v>31</v>
      </c>
      <c r="E293">
        <v>3252</v>
      </c>
      <c r="F293" s="1">
        <v>8548950000</v>
      </c>
      <c r="G293" s="1">
        <v>2628828</v>
      </c>
      <c r="H293" s="1">
        <v>2000000</v>
      </c>
      <c r="I293">
        <v>3252</v>
      </c>
      <c r="J293" s="1">
        <v>8548950000</v>
      </c>
      <c r="K293" s="1">
        <v>2628828</v>
      </c>
      <c r="L293" s="1">
        <v>2000000</v>
      </c>
      <c r="M293">
        <v>3252</v>
      </c>
      <c r="N293" t="s">
        <v>32</v>
      </c>
      <c r="O293">
        <v>2699</v>
      </c>
      <c r="P293" t="s">
        <v>172</v>
      </c>
      <c r="Q293" t="s">
        <v>286</v>
      </c>
      <c r="R293" s="2">
        <v>43794</v>
      </c>
      <c r="S293" t="s">
        <v>287</v>
      </c>
      <c r="T293">
        <v>1</v>
      </c>
      <c r="U293" s="1">
        <v>1000000</v>
      </c>
      <c r="V293" t="s">
        <v>32</v>
      </c>
      <c r="W293" t="s">
        <v>36</v>
      </c>
      <c r="X293" t="s">
        <v>617</v>
      </c>
      <c r="Y293" t="s">
        <v>235</v>
      </c>
      <c r="Z293" t="s">
        <v>31</v>
      </c>
      <c r="AA293">
        <v>5</v>
      </c>
      <c r="AB293" t="s">
        <v>39</v>
      </c>
      <c r="AC293">
        <v>1.1399999999999999</v>
      </c>
      <c r="AD293">
        <f t="shared" si="4"/>
        <v>0.1399999999999999</v>
      </c>
    </row>
    <row r="294" spans="1:30" x14ac:dyDescent="0.25">
      <c r="A294" t="s">
        <v>29</v>
      </c>
      <c r="B294" s="1">
        <v>307800000</v>
      </c>
      <c r="C294" t="s">
        <v>30</v>
      </c>
      <c r="D294" t="s">
        <v>31</v>
      </c>
      <c r="E294">
        <v>3252</v>
      </c>
      <c r="F294" s="1">
        <v>8548950000</v>
      </c>
      <c r="G294" s="1">
        <v>2628828</v>
      </c>
      <c r="H294" s="1">
        <v>2000000</v>
      </c>
      <c r="I294">
        <v>3252</v>
      </c>
      <c r="J294" s="1">
        <v>8548950000</v>
      </c>
      <c r="K294" s="1">
        <v>2628828</v>
      </c>
      <c r="L294" s="1">
        <v>2000000</v>
      </c>
      <c r="M294">
        <v>3252</v>
      </c>
      <c r="N294" t="s">
        <v>55</v>
      </c>
      <c r="O294">
        <v>6538</v>
      </c>
      <c r="P294" t="s">
        <v>315</v>
      </c>
      <c r="Q294" t="s">
        <v>595</v>
      </c>
      <c r="R294" s="2">
        <v>43936</v>
      </c>
      <c r="S294" t="s">
        <v>596</v>
      </c>
      <c r="T294">
        <v>1</v>
      </c>
      <c r="U294" s="1">
        <v>1000000</v>
      </c>
      <c r="V294" t="s">
        <v>512</v>
      </c>
      <c r="W294" t="s">
        <v>77</v>
      </c>
      <c r="X294" t="s">
        <v>618</v>
      </c>
      <c r="Y294" t="s">
        <v>38</v>
      </c>
      <c r="Z294" t="s">
        <v>31</v>
      </c>
      <c r="AA294">
        <v>19</v>
      </c>
      <c r="AB294" t="s">
        <v>39</v>
      </c>
      <c r="AC294">
        <v>3.23</v>
      </c>
      <c r="AD294">
        <f t="shared" si="4"/>
        <v>2.23</v>
      </c>
    </row>
    <row r="295" spans="1:30" x14ac:dyDescent="0.25">
      <c r="A295" t="s">
        <v>29</v>
      </c>
      <c r="B295" s="1">
        <v>307800000</v>
      </c>
      <c r="C295" t="s">
        <v>30</v>
      </c>
      <c r="D295" t="s">
        <v>31</v>
      </c>
      <c r="E295">
        <v>3252</v>
      </c>
      <c r="F295" s="1">
        <v>8548950000</v>
      </c>
      <c r="G295" s="1">
        <v>2628828</v>
      </c>
      <c r="H295" s="1">
        <v>2000000</v>
      </c>
      <c r="I295">
        <v>3252</v>
      </c>
      <c r="J295" s="1">
        <v>8548950000</v>
      </c>
      <c r="K295" s="1">
        <v>2628828</v>
      </c>
      <c r="L295" s="1">
        <v>2000000</v>
      </c>
      <c r="M295">
        <v>3252</v>
      </c>
      <c r="N295" t="s">
        <v>32</v>
      </c>
      <c r="O295">
        <v>2392</v>
      </c>
      <c r="P295" t="s">
        <v>145</v>
      </c>
      <c r="Q295" t="s">
        <v>384</v>
      </c>
      <c r="R295" s="2">
        <v>43768</v>
      </c>
      <c r="S295" t="s">
        <v>385</v>
      </c>
      <c r="T295">
        <v>2</v>
      </c>
      <c r="U295" s="1">
        <v>2000000</v>
      </c>
      <c r="V295" t="s">
        <v>32</v>
      </c>
      <c r="W295" t="s">
        <v>36</v>
      </c>
      <c r="X295" t="s">
        <v>619</v>
      </c>
      <c r="Y295" t="s">
        <v>54</v>
      </c>
      <c r="Z295" t="s">
        <v>31</v>
      </c>
      <c r="AA295">
        <v>2</v>
      </c>
      <c r="AB295" t="s">
        <v>48</v>
      </c>
      <c r="AC295">
        <v>1.1499999999999999</v>
      </c>
      <c r="AD295">
        <f t="shared" si="4"/>
        <v>0.85000000000000009</v>
      </c>
    </row>
    <row r="296" spans="1:30" x14ac:dyDescent="0.25">
      <c r="A296" t="s">
        <v>29</v>
      </c>
      <c r="B296" s="1">
        <v>307800000</v>
      </c>
      <c r="C296" t="s">
        <v>30</v>
      </c>
      <c r="D296" t="s">
        <v>31</v>
      </c>
      <c r="E296">
        <v>3252</v>
      </c>
      <c r="F296" s="1">
        <v>8548950000</v>
      </c>
      <c r="G296" s="1">
        <v>2628828</v>
      </c>
      <c r="H296" s="1">
        <v>2000000</v>
      </c>
      <c r="I296">
        <v>3252</v>
      </c>
      <c r="J296" s="1">
        <v>8548950000</v>
      </c>
      <c r="K296" s="1">
        <v>2628828</v>
      </c>
      <c r="L296" s="1">
        <v>2000000</v>
      </c>
      <c r="M296">
        <v>3252</v>
      </c>
      <c r="N296" t="s">
        <v>32</v>
      </c>
      <c r="O296">
        <v>2391</v>
      </c>
      <c r="P296" t="s">
        <v>145</v>
      </c>
      <c r="Q296" t="s">
        <v>388</v>
      </c>
      <c r="R296" s="2">
        <v>43768</v>
      </c>
      <c r="S296" t="s">
        <v>389</v>
      </c>
      <c r="T296">
        <v>2.5</v>
      </c>
      <c r="U296" s="1">
        <v>2500000</v>
      </c>
      <c r="V296" t="s">
        <v>32</v>
      </c>
      <c r="W296" t="s">
        <v>36</v>
      </c>
      <c r="X296" t="s">
        <v>620</v>
      </c>
      <c r="Y296" t="s">
        <v>239</v>
      </c>
      <c r="Z296" t="s">
        <v>31</v>
      </c>
      <c r="AA296">
        <v>2</v>
      </c>
      <c r="AB296" t="s">
        <v>39</v>
      </c>
      <c r="AC296">
        <v>1.66</v>
      </c>
      <c r="AD296">
        <f t="shared" si="4"/>
        <v>0.84000000000000008</v>
      </c>
    </row>
    <row r="297" spans="1:30" x14ac:dyDescent="0.25">
      <c r="A297" t="s">
        <v>29</v>
      </c>
      <c r="B297" s="1">
        <v>307800000</v>
      </c>
      <c r="C297" t="s">
        <v>30</v>
      </c>
      <c r="D297" t="s">
        <v>31</v>
      </c>
      <c r="E297">
        <v>3252</v>
      </c>
      <c r="F297" s="1">
        <v>8548950000</v>
      </c>
      <c r="G297" s="1">
        <v>2628828</v>
      </c>
      <c r="H297" s="1">
        <v>2000000</v>
      </c>
      <c r="I297">
        <v>3252</v>
      </c>
      <c r="J297" s="1">
        <v>8548950000</v>
      </c>
      <c r="K297" s="1">
        <v>2628828</v>
      </c>
      <c r="L297" s="1">
        <v>2000000</v>
      </c>
      <c r="M297">
        <v>3252</v>
      </c>
      <c r="N297" t="s">
        <v>73</v>
      </c>
      <c r="O297">
        <v>4443</v>
      </c>
      <c r="P297" t="s">
        <v>145</v>
      </c>
      <c r="Q297" t="s">
        <v>621</v>
      </c>
      <c r="R297" s="2">
        <v>43934</v>
      </c>
      <c r="S297" t="s">
        <v>622</v>
      </c>
      <c r="T297">
        <v>1</v>
      </c>
      <c r="U297" s="1">
        <v>1000000</v>
      </c>
      <c r="V297" t="s">
        <v>76</v>
      </c>
      <c r="W297" t="s">
        <v>138</v>
      </c>
      <c r="X297" t="s">
        <v>395</v>
      </c>
      <c r="Y297" t="s">
        <v>46</v>
      </c>
      <c r="Z297" t="s">
        <v>31</v>
      </c>
      <c r="AA297">
        <v>3</v>
      </c>
      <c r="AB297" t="s">
        <v>39</v>
      </c>
      <c r="AC297">
        <v>2.76</v>
      </c>
      <c r="AD297">
        <f t="shared" si="4"/>
        <v>1.7599999999999998</v>
      </c>
    </row>
    <row r="298" spans="1:30" x14ac:dyDescent="0.25">
      <c r="A298" t="s">
        <v>29</v>
      </c>
      <c r="B298" s="1">
        <v>307800000</v>
      </c>
      <c r="C298" t="s">
        <v>30</v>
      </c>
      <c r="D298" t="s">
        <v>31</v>
      </c>
      <c r="E298">
        <v>3252</v>
      </c>
      <c r="F298" s="1">
        <v>8548950000</v>
      </c>
      <c r="G298" s="1">
        <v>2628828</v>
      </c>
      <c r="H298" s="1">
        <v>2000000</v>
      </c>
      <c r="I298">
        <v>3252</v>
      </c>
      <c r="J298" s="1">
        <v>8548950000</v>
      </c>
      <c r="K298" s="1">
        <v>2628828</v>
      </c>
      <c r="L298" s="1">
        <v>2000000</v>
      </c>
      <c r="M298">
        <v>3252</v>
      </c>
      <c r="N298" t="s">
        <v>73</v>
      </c>
      <c r="O298">
        <v>4444</v>
      </c>
      <c r="P298" t="s">
        <v>145</v>
      </c>
      <c r="Q298" t="s">
        <v>621</v>
      </c>
      <c r="R298" s="2">
        <v>43936</v>
      </c>
      <c r="S298" t="s">
        <v>622</v>
      </c>
      <c r="T298">
        <v>3</v>
      </c>
      <c r="U298" s="1">
        <v>3000000</v>
      </c>
      <c r="V298" t="s">
        <v>76</v>
      </c>
      <c r="W298" t="s">
        <v>138</v>
      </c>
      <c r="X298" t="s">
        <v>623</v>
      </c>
      <c r="Y298" t="s">
        <v>46</v>
      </c>
      <c r="Z298" t="s">
        <v>31</v>
      </c>
      <c r="AA298">
        <v>4</v>
      </c>
      <c r="AB298" t="s">
        <v>39</v>
      </c>
      <c r="AC298">
        <v>2.81</v>
      </c>
      <c r="AD298">
        <f t="shared" si="4"/>
        <v>0.18999999999999995</v>
      </c>
    </row>
    <row r="299" spans="1:30" x14ac:dyDescent="0.25">
      <c r="A299" t="s">
        <v>29</v>
      </c>
      <c r="B299" s="1">
        <v>307800000</v>
      </c>
      <c r="C299" t="s">
        <v>30</v>
      </c>
      <c r="D299" t="s">
        <v>31</v>
      </c>
      <c r="E299">
        <v>3252</v>
      </c>
      <c r="F299" s="1">
        <v>8548950000</v>
      </c>
      <c r="G299" s="1">
        <v>2628828</v>
      </c>
      <c r="H299" s="1">
        <v>2000000</v>
      </c>
      <c r="I299">
        <v>3252</v>
      </c>
      <c r="J299" s="1">
        <v>8548950000</v>
      </c>
      <c r="K299" s="1">
        <v>2628828</v>
      </c>
      <c r="L299" s="1">
        <v>2000000</v>
      </c>
      <c r="M299">
        <v>3252</v>
      </c>
      <c r="N299" t="s">
        <v>32</v>
      </c>
      <c r="O299">
        <v>1395</v>
      </c>
      <c r="P299" t="s">
        <v>145</v>
      </c>
      <c r="Q299" t="s">
        <v>624</v>
      </c>
      <c r="R299" s="2">
        <v>43570</v>
      </c>
      <c r="S299" t="s">
        <v>625</v>
      </c>
      <c r="T299">
        <v>2.25</v>
      </c>
      <c r="U299" s="1">
        <v>2250000</v>
      </c>
      <c r="V299" t="s">
        <v>32</v>
      </c>
      <c r="W299" t="s">
        <v>36</v>
      </c>
      <c r="X299" t="s">
        <v>626</v>
      </c>
      <c r="Y299" t="s">
        <v>54</v>
      </c>
      <c r="Z299" t="s">
        <v>31</v>
      </c>
      <c r="AA299">
        <v>3</v>
      </c>
      <c r="AB299" t="s">
        <v>48</v>
      </c>
      <c r="AC299">
        <v>1.2</v>
      </c>
      <c r="AD299">
        <f t="shared" si="4"/>
        <v>1.05</v>
      </c>
    </row>
    <row r="300" spans="1:30" x14ac:dyDescent="0.25">
      <c r="A300" t="s">
        <v>29</v>
      </c>
      <c r="B300" s="1">
        <v>307800000</v>
      </c>
      <c r="C300" t="s">
        <v>30</v>
      </c>
      <c r="D300" t="s">
        <v>31</v>
      </c>
      <c r="E300">
        <v>3252</v>
      </c>
      <c r="F300" s="1">
        <v>8548950000</v>
      </c>
      <c r="G300" s="1">
        <v>2628828</v>
      </c>
      <c r="H300" s="1">
        <v>2000000</v>
      </c>
      <c r="I300">
        <v>3252</v>
      </c>
      <c r="J300" s="1">
        <v>8548950000</v>
      </c>
      <c r="K300" s="1">
        <v>2628828</v>
      </c>
      <c r="L300" s="1">
        <v>2000000</v>
      </c>
      <c r="M300">
        <v>3252</v>
      </c>
      <c r="N300" t="s">
        <v>32</v>
      </c>
      <c r="O300">
        <v>2696</v>
      </c>
      <c r="P300" t="s">
        <v>172</v>
      </c>
      <c r="Q300" t="s">
        <v>627</v>
      </c>
      <c r="R300" s="2">
        <v>43794</v>
      </c>
      <c r="S300" t="s">
        <v>628</v>
      </c>
      <c r="T300">
        <v>0.5</v>
      </c>
      <c r="U300" t="s">
        <v>52</v>
      </c>
      <c r="V300" t="s">
        <v>32</v>
      </c>
      <c r="W300" t="s">
        <v>36</v>
      </c>
      <c r="X300" t="s">
        <v>113</v>
      </c>
      <c r="Y300" t="s">
        <v>46</v>
      </c>
      <c r="Z300" t="s">
        <v>31</v>
      </c>
      <c r="AA300">
        <v>1</v>
      </c>
      <c r="AB300" t="s">
        <v>39</v>
      </c>
      <c r="AC300">
        <v>1.1200000000000001</v>
      </c>
      <c r="AD300">
        <f t="shared" si="4"/>
        <v>0.62000000000000011</v>
      </c>
    </row>
    <row r="301" spans="1:30" x14ac:dyDescent="0.25">
      <c r="A301" t="s">
        <v>29</v>
      </c>
      <c r="B301" s="1">
        <v>307800000</v>
      </c>
      <c r="C301" t="s">
        <v>30</v>
      </c>
      <c r="D301" t="s">
        <v>31</v>
      </c>
      <c r="E301">
        <v>3252</v>
      </c>
      <c r="F301" s="1">
        <v>8548950000</v>
      </c>
      <c r="G301" s="1">
        <v>2628828</v>
      </c>
      <c r="H301" s="1">
        <v>2000000</v>
      </c>
      <c r="I301">
        <v>3252</v>
      </c>
      <c r="J301" s="1">
        <v>8548950000</v>
      </c>
      <c r="K301" s="1">
        <v>2628828</v>
      </c>
      <c r="L301" s="1">
        <v>2000000</v>
      </c>
      <c r="M301">
        <v>3252</v>
      </c>
      <c r="N301" t="s">
        <v>73</v>
      </c>
      <c r="O301">
        <v>4446</v>
      </c>
      <c r="P301" t="s">
        <v>149</v>
      </c>
      <c r="Q301" t="s">
        <v>629</v>
      </c>
      <c r="R301" s="2">
        <v>43937</v>
      </c>
      <c r="S301" t="s">
        <v>630</v>
      </c>
      <c r="T301">
        <v>1</v>
      </c>
      <c r="U301" s="1">
        <v>1000000</v>
      </c>
      <c r="V301" t="s">
        <v>152</v>
      </c>
      <c r="W301" t="s">
        <v>138</v>
      </c>
      <c r="X301" t="s">
        <v>582</v>
      </c>
      <c r="Y301" t="s">
        <v>328</v>
      </c>
      <c r="Z301" t="s">
        <v>31</v>
      </c>
      <c r="AA301">
        <v>2</v>
      </c>
      <c r="AB301" t="s">
        <v>48</v>
      </c>
      <c r="AC301">
        <v>3.11</v>
      </c>
      <c r="AD301">
        <f t="shared" si="4"/>
        <v>2.11</v>
      </c>
    </row>
    <row r="302" spans="1:30" x14ac:dyDescent="0.25">
      <c r="A302" t="s">
        <v>29</v>
      </c>
      <c r="B302" s="1">
        <v>307800000</v>
      </c>
      <c r="C302" t="s">
        <v>30</v>
      </c>
      <c r="D302" t="s">
        <v>31</v>
      </c>
      <c r="E302">
        <v>3252</v>
      </c>
      <c r="F302" s="1">
        <v>8548950000</v>
      </c>
      <c r="G302" s="1">
        <v>2628828</v>
      </c>
      <c r="H302" s="1">
        <v>2000000</v>
      </c>
      <c r="I302">
        <v>3252</v>
      </c>
      <c r="J302" s="1">
        <v>8548950000</v>
      </c>
      <c r="K302" s="1">
        <v>2628828</v>
      </c>
      <c r="L302" s="1">
        <v>2000000</v>
      </c>
      <c r="M302">
        <v>3252</v>
      </c>
      <c r="N302" t="s">
        <v>32</v>
      </c>
      <c r="O302">
        <v>2390</v>
      </c>
      <c r="P302" t="s">
        <v>145</v>
      </c>
      <c r="Q302" t="s">
        <v>384</v>
      </c>
      <c r="R302" s="2">
        <v>43769</v>
      </c>
      <c r="S302" t="s">
        <v>385</v>
      </c>
      <c r="T302">
        <v>3</v>
      </c>
      <c r="U302" s="1">
        <v>3000000</v>
      </c>
      <c r="V302" t="s">
        <v>32</v>
      </c>
      <c r="W302" t="s">
        <v>36</v>
      </c>
      <c r="X302" t="s">
        <v>631</v>
      </c>
      <c r="Y302" t="s">
        <v>54</v>
      </c>
      <c r="Z302" t="s">
        <v>31</v>
      </c>
      <c r="AA302">
        <v>4</v>
      </c>
      <c r="AB302" t="s">
        <v>48</v>
      </c>
      <c r="AC302">
        <v>1.25</v>
      </c>
      <c r="AD302">
        <f t="shared" si="4"/>
        <v>1.75</v>
      </c>
    </row>
    <row r="303" spans="1:30" x14ac:dyDescent="0.25">
      <c r="A303" t="s">
        <v>29</v>
      </c>
      <c r="B303" s="1">
        <v>307800000</v>
      </c>
      <c r="C303" t="s">
        <v>30</v>
      </c>
      <c r="D303" t="s">
        <v>31</v>
      </c>
      <c r="E303">
        <v>3252</v>
      </c>
      <c r="F303" s="1">
        <v>8548950000</v>
      </c>
      <c r="G303" s="1">
        <v>2628828</v>
      </c>
      <c r="H303" s="1">
        <v>2000000</v>
      </c>
      <c r="I303">
        <v>3252</v>
      </c>
      <c r="J303" s="1">
        <v>8548950000</v>
      </c>
      <c r="K303" s="1">
        <v>2628828</v>
      </c>
      <c r="L303" s="1">
        <v>2000000</v>
      </c>
      <c r="M303">
        <v>3252</v>
      </c>
      <c r="N303" t="s">
        <v>173</v>
      </c>
      <c r="O303">
        <v>6843</v>
      </c>
      <c r="P303" t="s">
        <v>172</v>
      </c>
      <c r="Q303" t="s">
        <v>632</v>
      </c>
      <c r="R303" s="2">
        <v>43570</v>
      </c>
      <c r="S303" t="s">
        <v>633</v>
      </c>
      <c r="T303">
        <v>1</v>
      </c>
      <c r="U303" s="1">
        <v>1000000</v>
      </c>
      <c r="V303" t="s">
        <v>173</v>
      </c>
      <c r="W303" t="s">
        <v>36</v>
      </c>
      <c r="X303" t="s">
        <v>96</v>
      </c>
      <c r="Y303" t="s">
        <v>54</v>
      </c>
      <c r="Z303" t="s">
        <v>31</v>
      </c>
      <c r="AA303">
        <v>1</v>
      </c>
      <c r="AB303" t="s">
        <v>48</v>
      </c>
      <c r="AC303">
        <v>1.82</v>
      </c>
      <c r="AD303">
        <f t="shared" si="4"/>
        <v>0.82000000000000006</v>
      </c>
    </row>
    <row r="304" spans="1:30" x14ac:dyDescent="0.25">
      <c r="A304" t="s">
        <v>29</v>
      </c>
      <c r="B304" s="1">
        <v>307800000</v>
      </c>
      <c r="C304" t="s">
        <v>30</v>
      </c>
      <c r="D304" t="s">
        <v>31</v>
      </c>
      <c r="E304">
        <v>3252</v>
      </c>
      <c r="F304" s="1">
        <v>8548950000</v>
      </c>
      <c r="G304" s="1">
        <v>2628828</v>
      </c>
      <c r="H304" s="1">
        <v>2000000</v>
      </c>
      <c r="I304">
        <v>3252</v>
      </c>
      <c r="J304" s="1">
        <v>8548950000</v>
      </c>
      <c r="K304" s="1">
        <v>2628828</v>
      </c>
      <c r="L304" s="1">
        <v>2000000</v>
      </c>
      <c r="M304">
        <v>3252</v>
      </c>
      <c r="N304" t="s">
        <v>73</v>
      </c>
      <c r="O304">
        <v>4200</v>
      </c>
      <c r="P304" t="s">
        <v>40</v>
      </c>
      <c r="Q304" t="s">
        <v>634</v>
      </c>
      <c r="R304" s="2">
        <v>43914</v>
      </c>
      <c r="S304" t="s">
        <v>635</v>
      </c>
      <c r="T304">
        <v>0.5</v>
      </c>
      <c r="U304" t="s">
        <v>52</v>
      </c>
      <c r="V304" t="s">
        <v>76</v>
      </c>
      <c r="W304" t="s">
        <v>77</v>
      </c>
      <c r="X304" t="s">
        <v>636</v>
      </c>
      <c r="Y304" t="s">
        <v>322</v>
      </c>
      <c r="Z304" t="s">
        <v>31</v>
      </c>
      <c r="AA304">
        <v>1</v>
      </c>
      <c r="AB304" t="s">
        <v>39</v>
      </c>
      <c r="AC304">
        <v>0.6</v>
      </c>
      <c r="AD304">
        <f t="shared" si="4"/>
        <v>9.9999999999999978E-2</v>
      </c>
    </row>
    <row r="305" spans="1:30" x14ac:dyDescent="0.25">
      <c r="A305" t="s">
        <v>29</v>
      </c>
      <c r="B305" s="1">
        <v>307800000</v>
      </c>
      <c r="C305" t="s">
        <v>30</v>
      </c>
      <c r="D305" t="s">
        <v>31</v>
      </c>
      <c r="E305">
        <v>3252</v>
      </c>
      <c r="F305" s="1">
        <v>8548950000</v>
      </c>
      <c r="G305" s="1">
        <v>2628828</v>
      </c>
      <c r="H305" s="1">
        <v>2000000</v>
      </c>
      <c r="I305">
        <v>3252</v>
      </c>
      <c r="J305" s="1">
        <v>8548950000</v>
      </c>
      <c r="K305" s="1">
        <v>2628828</v>
      </c>
      <c r="L305" s="1">
        <v>2000000</v>
      </c>
      <c r="M305">
        <v>3252</v>
      </c>
      <c r="N305" t="s">
        <v>32</v>
      </c>
      <c r="O305">
        <v>2389</v>
      </c>
      <c r="P305" t="s">
        <v>145</v>
      </c>
      <c r="Q305" t="s">
        <v>388</v>
      </c>
      <c r="R305" s="2">
        <v>43769</v>
      </c>
      <c r="S305" t="s">
        <v>389</v>
      </c>
      <c r="T305">
        <v>1.5</v>
      </c>
      <c r="U305" s="1">
        <v>1500000</v>
      </c>
      <c r="V305" t="s">
        <v>32</v>
      </c>
      <c r="W305" t="s">
        <v>36</v>
      </c>
      <c r="X305" t="s">
        <v>113</v>
      </c>
      <c r="Y305" t="s">
        <v>239</v>
      </c>
      <c r="Z305" t="s">
        <v>31</v>
      </c>
      <c r="AA305">
        <v>1</v>
      </c>
      <c r="AB305" t="s">
        <v>39</v>
      </c>
      <c r="AC305">
        <v>1.6</v>
      </c>
      <c r="AD305">
        <f t="shared" si="4"/>
        <v>0.10000000000000009</v>
      </c>
    </row>
    <row r="306" spans="1:30" x14ac:dyDescent="0.25">
      <c r="A306" t="s">
        <v>29</v>
      </c>
      <c r="B306" s="1">
        <v>307800000</v>
      </c>
      <c r="C306" t="s">
        <v>30</v>
      </c>
      <c r="D306" t="s">
        <v>31</v>
      </c>
      <c r="E306">
        <v>3252</v>
      </c>
      <c r="F306" s="1">
        <v>8548950000</v>
      </c>
      <c r="G306" s="1">
        <v>2628828</v>
      </c>
      <c r="H306" s="1">
        <v>2000000</v>
      </c>
      <c r="I306">
        <v>3252</v>
      </c>
      <c r="J306" s="1">
        <v>8548950000</v>
      </c>
      <c r="K306" s="1">
        <v>2628828</v>
      </c>
      <c r="L306" s="1">
        <v>2000000</v>
      </c>
      <c r="M306">
        <v>3252</v>
      </c>
      <c r="N306" t="s">
        <v>173</v>
      </c>
      <c r="O306">
        <v>6846</v>
      </c>
      <c r="P306" t="s">
        <v>172</v>
      </c>
      <c r="Q306" t="s">
        <v>632</v>
      </c>
      <c r="R306" s="2">
        <v>43563</v>
      </c>
      <c r="S306" t="s">
        <v>633</v>
      </c>
      <c r="T306">
        <v>5</v>
      </c>
      <c r="U306" s="1">
        <v>5000000</v>
      </c>
      <c r="V306" t="s">
        <v>173</v>
      </c>
      <c r="W306" t="s">
        <v>36</v>
      </c>
      <c r="X306" t="s">
        <v>96</v>
      </c>
      <c r="Y306" t="s">
        <v>54</v>
      </c>
      <c r="Z306" t="s">
        <v>31</v>
      </c>
      <c r="AA306">
        <v>1</v>
      </c>
      <c r="AB306" t="s">
        <v>48</v>
      </c>
      <c r="AC306">
        <v>1.82</v>
      </c>
      <c r="AD306">
        <f t="shared" si="4"/>
        <v>3.1799999999999997</v>
      </c>
    </row>
    <row r="307" spans="1:30" x14ac:dyDescent="0.25">
      <c r="A307" t="s">
        <v>29</v>
      </c>
      <c r="B307" s="1">
        <v>307800000</v>
      </c>
      <c r="C307" t="s">
        <v>30</v>
      </c>
      <c r="D307" t="s">
        <v>31</v>
      </c>
      <c r="E307">
        <v>3252</v>
      </c>
      <c r="F307" s="1">
        <v>8548950000</v>
      </c>
      <c r="G307" s="1">
        <v>2628828</v>
      </c>
      <c r="H307" s="1">
        <v>2000000</v>
      </c>
      <c r="I307">
        <v>3252</v>
      </c>
      <c r="J307" s="1">
        <v>8548950000</v>
      </c>
      <c r="K307" s="1">
        <v>2628828</v>
      </c>
      <c r="L307" s="1">
        <v>2000000</v>
      </c>
      <c r="M307">
        <v>3252</v>
      </c>
      <c r="N307" t="s">
        <v>32</v>
      </c>
      <c r="O307">
        <v>2388</v>
      </c>
      <c r="P307" t="s">
        <v>145</v>
      </c>
      <c r="Q307" t="s">
        <v>384</v>
      </c>
      <c r="R307" s="2">
        <v>43773</v>
      </c>
      <c r="S307" t="s">
        <v>385</v>
      </c>
      <c r="T307">
        <v>5.5</v>
      </c>
      <c r="U307" s="1">
        <v>5500000</v>
      </c>
      <c r="V307" t="s">
        <v>32</v>
      </c>
      <c r="W307" t="s">
        <v>36</v>
      </c>
      <c r="X307" t="s">
        <v>637</v>
      </c>
      <c r="Y307" t="s">
        <v>54</v>
      </c>
      <c r="Z307" t="s">
        <v>31</v>
      </c>
      <c r="AA307">
        <v>2</v>
      </c>
      <c r="AB307" t="s">
        <v>39</v>
      </c>
      <c r="AC307">
        <v>1.1499999999999999</v>
      </c>
      <c r="AD307">
        <f t="shared" si="4"/>
        <v>4.3499999999999996</v>
      </c>
    </row>
    <row r="308" spans="1:30" x14ac:dyDescent="0.25">
      <c r="A308" t="s">
        <v>29</v>
      </c>
      <c r="B308" s="1">
        <v>307800000</v>
      </c>
      <c r="C308" t="s">
        <v>30</v>
      </c>
      <c r="D308" t="s">
        <v>31</v>
      </c>
      <c r="E308">
        <v>3252</v>
      </c>
      <c r="F308" s="1">
        <v>8548950000</v>
      </c>
      <c r="G308" s="1">
        <v>2628828</v>
      </c>
      <c r="H308" s="1">
        <v>2000000</v>
      </c>
      <c r="I308">
        <v>3252</v>
      </c>
      <c r="J308" s="1">
        <v>8548950000</v>
      </c>
      <c r="K308" s="1">
        <v>2628828</v>
      </c>
      <c r="L308" s="1">
        <v>2000000</v>
      </c>
      <c r="M308">
        <v>3252</v>
      </c>
      <c r="N308" t="s">
        <v>32</v>
      </c>
      <c r="O308">
        <v>1391</v>
      </c>
      <c r="P308" t="s">
        <v>145</v>
      </c>
      <c r="Q308" t="s">
        <v>638</v>
      </c>
      <c r="R308" s="2">
        <v>43570</v>
      </c>
      <c r="S308" t="s">
        <v>639</v>
      </c>
      <c r="T308">
        <v>0.75</v>
      </c>
      <c r="U308" t="s">
        <v>350</v>
      </c>
      <c r="V308" t="s">
        <v>71</v>
      </c>
      <c r="W308" t="s">
        <v>36</v>
      </c>
      <c r="X308" t="s">
        <v>640</v>
      </c>
      <c r="Y308" t="s">
        <v>134</v>
      </c>
      <c r="Z308" t="s">
        <v>31</v>
      </c>
      <c r="AA308">
        <v>1</v>
      </c>
      <c r="AB308" t="s">
        <v>39</v>
      </c>
      <c r="AC308">
        <v>0.86</v>
      </c>
      <c r="AD308">
        <f t="shared" si="4"/>
        <v>0.10999999999999999</v>
      </c>
    </row>
    <row r="309" spans="1:30" x14ac:dyDescent="0.25">
      <c r="A309" t="s">
        <v>29</v>
      </c>
      <c r="B309" s="1">
        <v>307800000</v>
      </c>
      <c r="C309" t="s">
        <v>30</v>
      </c>
      <c r="D309" t="s">
        <v>31</v>
      </c>
      <c r="E309">
        <v>3252</v>
      </c>
      <c r="F309" s="1">
        <v>8548950000</v>
      </c>
      <c r="G309" s="1">
        <v>2628828</v>
      </c>
      <c r="H309" s="1">
        <v>2000000</v>
      </c>
      <c r="I309">
        <v>3252</v>
      </c>
      <c r="J309" s="1">
        <v>8548950000</v>
      </c>
      <c r="K309" s="1">
        <v>2628828</v>
      </c>
      <c r="L309" s="1">
        <v>2000000</v>
      </c>
      <c r="M309">
        <v>3252</v>
      </c>
      <c r="N309" t="s">
        <v>173</v>
      </c>
      <c r="O309">
        <v>6849</v>
      </c>
      <c r="P309" t="s">
        <v>172</v>
      </c>
      <c r="Q309" t="s">
        <v>632</v>
      </c>
      <c r="R309" s="2">
        <v>43560</v>
      </c>
      <c r="S309" t="s">
        <v>633</v>
      </c>
      <c r="T309">
        <v>1</v>
      </c>
      <c r="U309" s="1">
        <v>1000000</v>
      </c>
      <c r="V309" t="s">
        <v>173</v>
      </c>
      <c r="W309" t="s">
        <v>36</v>
      </c>
      <c r="X309" t="s">
        <v>96</v>
      </c>
      <c r="Y309" t="s">
        <v>54</v>
      </c>
      <c r="Z309" t="s">
        <v>31</v>
      </c>
      <c r="AA309">
        <v>1</v>
      </c>
      <c r="AB309" t="s">
        <v>39</v>
      </c>
      <c r="AC309">
        <v>1.82</v>
      </c>
      <c r="AD309">
        <f t="shared" si="4"/>
        <v>0.82000000000000006</v>
      </c>
    </row>
    <row r="310" spans="1:30" x14ac:dyDescent="0.25">
      <c r="A310" t="s">
        <v>29</v>
      </c>
      <c r="B310" s="1">
        <v>307800000</v>
      </c>
      <c r="C310" t="s">
        <v>30</v>
      </c>
      <c r="D310" t="s">
        <v>31</v>
      </c>
      <c r="E310">
        <v>3252</v>
      </c>
      <c r="F310" s="1">
        <v>8548950000</v>
      </c>
      <c r="G310" s="1">
        <v>2628828</v>
      </c>
      <c r="H310" s="1">
        <v>2000000</v>
      </c>
      <c r="I310">
        <v>3252</v>
      </c>
      <c r="J310" s="1">
        <v>8548950000</v>
      </c>
      <c r="K310" s="1">
        <v>2628828</v>
      </c>
      <c r="L310" s="1">
        <v>2000000</v>
      </c>
      <c r="M310">
        <v>3252</v>
      </c>
      <c r="N310" t="s">
        <v>173</v>
      </c>
      <c r="O310">
        <v>6850</v>
      </c>
      <c r="P310" t="s">
        <v>172</v>
      </c>
      <c r="Q310" t="s">
        <v>641</v>
      </c>
      <c r="R310" s="2">
        <v>43560</v>
      </c>
      <c r="S310" t="s">
        <v>642</v>
      </c>
      <c r="T310">
        <v>2</v>
      </c>
      <c r="U310" s="1">
        <v>2000000</v>
      </c>
      <c r="V310" t="s">
        <v>173</v>
      </c>
      <c r="W310" t="s">
        <v>36</v>
      </c>
      <c r="X310" t="s">
        <v>96</v>
      </c>
      <c r="Y310" t="s">
        <v>54</v>
      </c>
      <c r="Z310" t="s">
        <v>31</v>
      </c>
      <c r="AA310">
        <v>1</v>
      </c>
      <c r="AB310" t="s">
        <v>39</v>
      </c>
      <c r="AC310">
        <v>1.82</v>
      </c>
      <c r="AD310">
        <f t="shared" si="4"/>
        <v>0.17999999999999994</v>
      </c>
    </row>
    <row r="311" spans="1:30" x14ac:dyDescent="0.25">
      <c r="A311" t="s">
        <v>29</v>
      </c>
      <c r="B311" s="1">
        <v>307800000</v>
      </c>
      <c r="C311" t="s">
        <v>30</v>
      </c>
      <c r="D311" t="s">
        <v>31</v>
      </c>
      <c r="E311">
        <v>3252</v>
      </c>
      <c r="F311" s="1">
        <v>8548950000</v>
      </c>
      <c r="G311" s="1">
        <v>2628828</v>
      </c>
      <c r="H311" s="1">
        <v>2000000</v>
      </c>
      <c r="I311">
        <v>3252</v>
      </c>
      <c r="J311" s="1">
        <v>8548950000</v>
      </c>
      <c r="K311" s="1">
        <v>2628828</v>
      </c>
      <c r="L311" s="1">
        <v>2000000</v>
      </c>
      <c r="M311">
        <v>3252</v>
      </c>
      <c r="N311" t="s">
        <v>173</v>
      </c>
      <c r="O311">
        <v>6851</v>
      </c>
      <c r="P311" t="s">
        <v>68</v>
      </c>
      <c r="Q311" t="s">
        <v>643</v>
      </c>
      <c r="R311" s="2">
        <v>43560</v>
      </c>
      <c r="S311" t="s">
        <v>644</v>
      </c>
      <c r="T311">
        <v>4</v>
      </c>
      <c r="U311" s="1">
        <v>4000000</v>
      </c>
      <c r="V311" t="s">
        <v>173</v>
      </c>
      <c r="W311" t="s">
        <v>36</v>
      </c>
      <c r="X311" t="s">
        <v>645</v>
      </c>
      <c r="Y311" t="s">
        <v>64</v>
      </c>
      <c r="Z311" t="s">
        <v>31</v>
      </c>
      <c r="AA311">
        <v>1</v>
      </c>
      <c r="AB311" t="s">
        <v>39</v>
      </c>
      <c r="AC311">
        <v>3.53</v>
      </c>
      <c r="AD311">
        <f t="shared" si="4"/>
        <v>0.4700000000000002</v>
      </c>
    </row>
    <row r="312" spans="1:30" x14ac:dyDescent="0.25">
      <c r="A312" t="s">
        <v>29</v>
      </c>
      <c r="B312" s="1">
        <v>307800000</v>
      </c>
      <c r="C312" t="s">
        <v>30</v>
      </c>
      <c r="D312" t="s">
        <v>31</v>
      </c>
      <c r="E312">
        <v>3252</v>
      </c>
      <c r="F312" s="1">
        <v>8548950000</v>
      </c>
      <c r="G312" s="1">
        <v>2628828</v>
      </c>
      <c r="H312" s="1">
        <v>2000000</v>
      </c>
      <c r="I312">
        <v>3252</v>
      </c>
      <c r="J312" s="1">
        <v>8548950000</v>
      </c>
      <c r="K312" s="1">
        <v>2628828</v>
      </c>
      <c r="L312" s="1">
        <v>2000000</v>
      </c>
      <c r="M312">
        <v>3252</v>
      </c>
      <c r="N312" t="s">
        <v>173</v>
      </c>
      <c r="O312">
        <v>6852</v>
      </c>
      <c r="P312" t="s">
        <v>68</v>
      </c>
      <c r="Q312" t="s">
        <v>643</v>
      </c>
      <c r="R312" s="2">
        <v>43559</v>
      </c>
      <c r="S312" t="s">
        <v>644</v>
      </c>
      <c r="T312">
        <v>3</v>
      </c>
      <c r="U312" s="1">
        <v>3000000</v>
      </c>
      <c r="V312" t="s">
        <v>173</v>
      </c>
      <c r="W312" t="s">
        <v>36</v>
      </c>
      <c r="X312" t="s">
        <v>645</v>
      </c>
      <c r="Y312" t="s">
        <v>64</v>
      </c>
      <c r="Z312" t="s">
        <v>31</v>
      </c>
      <c r="AA312">
        <v>1</v>
      </c>
      <c r="AB312" t="s">
        <v>39</v>
      </c>
      <c r="AC312">
        <v>3.53</v>
      </c>
      <c r="AD312">
        <f t="shared" si="4"/>
        <v>0.5299999999999998</v>
      </c>
    </row>
    <row r="313" spans="1:30" x14ac:dyDescent="0.25">
      <c r="A313" t="s">
        <v>29</v>
      </c>
      <c r="B313" s="1">
        <v>307800000</v>
      </c>
      <c r="C313" t="s">
        <v>30</v>
      </c>
      <c r="D313" t="s">
        <v>31</v>
      </c>
      <c r="E313">
        <v>3252</v>
      </c>
      <c r="F313" s="1">
        <v>8548950000</v>
      </c>
      <c r="G313" s="1">
        <v>2628828</v>
      </c>
      <c r="H313" s="1">
        <v>2000000</v>
      </c>
      <c r="I313">
        <v>3252</v>
      </c>
      <c r="J313" s="1">
        <v>8548950000</v>
      </c>
      <c r="K313" s="1">
        <v>2628828</v>
      </c>
      <c r="L313" s="1">
        <v>2000000</v>
      </c>
      <c r="M313">
        <v>3252</v>
      </c>
      <c r="N313" t="s">
        <v>173</v>
      </c>
      <c r="O313">
        <v>6853</v>
      </c>
      <c r="P313" t="s">
        <v>172</v>
      </c>
      <c r="Q313" t="s">
        <v>646</v>
      </c>
      <c r="R313" s="2">
        <v>43560</v>
      </c>
      <c r="S313" t="s">
        <v>647</v>
      </c>
      <c r="T313">
        <v>2</v>
      </c>
      <c r="U313" s="1">
        <v>2000000</v>
      </c>
      <c r="V313" t="s">
        <v>173</v>
      </c>
      <c r="W313" t="s">
        <v>36</v>
      </c>
      <c r="X313" t="s">
        <v>96</v>
      </c>
      <c r="Y313" t="s">
        <v>54</v>
      </c>
      <c r="Z313" t="s">
        <v>31</v>
      </c>
      <c r="AA313">
        <v>1</v>
      </c>
      <c r="AB313" t="s">
        <v>48</v>
      </c>
      <c r="AC313">
        <v>1.82</v>
      </c>
      <c r="AD313">
        <f t="shared" si="4"/>
        <v>0.17999999999999994</v>
      </c>
    </row>
    <row r="314" spans="1:30" x14ac:dyDescent="0.25">
      <c r="A314" t="s">
        <v>29</v>
      </c>
      <c r="B314" s="1">
        <v>307800000</v>
      </c>
      <c r="C314" t="s">
        <v>30</v>
      </c>
      <c r="D314" t="s">
        <v>31</v>
      </c>
      <c r="E314">
        <v>3252</v>
      </c>
      <c r="F314" s="1">
        <v>8548950000</v>
      </c>
      <c r="G314" s="1">
        <v>2628828</v>
      </c>
      <c r="H314" s="1">
        <v>2000000</v>
      </c>
      <c r="I314">
        <v>3252</v>
      </c>
      <c r="J314" s="1">
        <v>8548950000</v>
      </c>
      <c r="K314" s="1">
        <v>2628828</v>
      </c>
      <c r="L314" s="1">
        <v>2000000</v>
      </c>
      <c r="M314">
        <v>3252</v>
      </c>
      <c r="N314" t="s">
        <v>32</v>
      </c>
      <c r="O314">
        <v>1388</v>
      </c>
      <c r="P314" t="s">
        <v>42</v>
      </c>
      <c r="Q314" t="s">
        <v>648</v>
      </c>
      <c r="R314" s="2">
        <v>43571</v>
      </c>
      <c r="S314" t="s">
        <v>649</v>
      </c>
      <c r="T314">
        <v>6</v>
      </c>
      <c r="U314" s="1">
        <v>6000000</v>
      </c>
      <c r="V314" t="s">
        <v>32</v>
      </c>
      <c r="W314" t="s">
        <v>36</v>
      </c>
      <c r="X314" t="s">
        <v>650</v>
      </c>
      <c r="Y314" t="s">
        <v>167</v>
      </c>
      <c r="Z314" s="1">
        <v>2500000</v>
      </c>
      <c r="AA314">
        <v>4</v>
      </c>
      <c r="AB314" t="s">
        <v>39</v>
      </c>
      <c r="AC314">
        <v>3.61</v>
      </c>
      <c r="AD314">
        <f t="shared" si="4"/>
        <v>2.39</v>
      </c>
    </row>
    <row r="315" spans="1:30" x14ac:dyDescent="0.25">
      <c r="A315" t="s">
        <v>29</v>
      </c>
      <c r="B315" s="1">
        <v>307800000</v>
      </c>
      <c r="C315" t="s">
        <v>30</v>
      </c>
      <c r="D315" t="s">
        <v>31</v>
      </c>
      <c r="E315">
        <v>3252</v>
      </c>
      <c r="F315" s="1">
        <v>8548950000</v>
      </c>
      <c r="G315" s="1">
        <v>2628828</v>
      </c>
      <c r="H315" s="1">
        <v>2000000</v>
      </c>
      <c r="I315">
        <v>3252</v>
      </c>
      <c r="J315" s="1">
        <v>8548950000</v>
      </c>
      <c r="K315" s="1">
        <v>2628828</v>
      </c>
      <c r="L315" s="1">
        <v>2000000</v>
      </c>
      <c r="M315">
        <v>3252</v>
      </c>
      <c r="N315" t="s">
        <v>32</v>
      </c>
      <c r="O315">
        <v>1387</v>
      </c>
      <c r="P315" t="s">
        <v>42</v>
      </c>
      <c r="Q315" t="s">
        <v>648</v>
      </c>
      <c r="R315" s="2">
        <v>43570</v>
      </c>
      <c r="S315" t="s">
        <v>649</v>
      </c>
      <c r="T315">
        <v>5</v>
      </c>
      <c r="U315" s="1">
        <v>5000000</v>
      </c>
      <c r="V315" t="s">
        <v>32</v>
      </c>
      <c r="W315" t="s">
        <v>36</v>
      </c>
      <c r="X315" t="s">
        <v>650</v>
      </c>
      <c r="Y315" t="s">
        <v>167</v>
      </c>
      <c r="Z315" s="1">
        <v>2500000</v>
      </c>
      <c r="AA315">
        <v>4</v>
      </c>
      <c r="AB315" t="s">
        <v>48</v>
      </c>
      <c r="AC315">
        <v>3.61</v>
      </c>
      <c r="AD315">
        <f t="shared" si="4"/>
        <v>1.3900000000000001</v>
      </c>
    </row>
    <row r="316" spans="1:30" x14ac:dyDescent="0.25">
      <c r="A316" t="s">
        <v>29</v>
      </c>
      <c r="B316" s="1">
        <v>307800000</v>
      </c>
      <c r="C316" t="s">
        <v>30</v>
      </c>
      <c r="D316" t="s">
        <v>31</v>
      </c>
      <c r="E316">
        <v>3252</v>
      </c>
      <c r="F316" s="1">
        <v>8548950000</v>
      </c>
      <c r="G316" s="1">
        <v>2628828</v>
      </c>
      <c r="H316" s="1">
        <v>2000000</v>
      </c>
      <c r="I316">
        <v>3252</v>
      </c>
      <c r="J316" s="1">
        <v>8548950000</v>
      </c>
      <c r="K316" s="1">
        <v>2628828</v>
      </c>
      <c r="L316" s="1">
        <v>2000000</v>
      </c>
      <c r="M316">
        <v>3252</v>
      </c>
      <c r="N316" t="s">
        <v>73</v>
      </c>
      <c r="O316">
        <v>4448</v>
      </c>
      <c r="P316" t="s">
        <v>40</v>
      </c>
      <c r="Q316" t="s">
        <v>651</v>
      </c>
      <c r="R316" s="2">
        <v>43937</v>
      </c>
      <c r="S316" t="s">
        <v>652</v>
      </c>
      <c r="T316">
        <v>1.5</v>
      </c>
      <c r="U316" s="1">
        <v>1500000</v>
      </c>
      <c r="V316" t="s">
        <v>76</v>
      </c>
      <c r="W316" t="s">
        <v>77</v>
      </c>
      <c r="X316" t="s">
        <v>653</v>
      </c>
      <c r="Y316" t="s">
        <v>40</v>
      </c>
      <c r="Z316" t="s">
        <v>31</v>
      </c>
      <c r="AA316">
        <v>15</v>
      </c>
      <c r="AB316" t="s">
        <v>39</v>
      </c>
      <c r="AC316">
        <v>1.4</v>
      </c>
      <c r="AD316">
        <f t="shared" si="4"/>
        <v>0.10000000000000009</v>
      </c>
    </row>
    <row r="317" spans="1:30" x14ac:dyDescent="0.25">
      <c r="A317" t="s">
        <v>29</v>
      </c>
      <c r="B317" s="1">
        <v>307800000</v>
      </c>
      <c r="C317" t="s">
        <v>30</v>
      </c>
      <c r="D317" t="s">
        <v>31</v>
      </c>
      <c r="E317">
        <v>3252</v>
      </c>
      <c r="F317" s="1">
        <v>8548950000</v>
      </c>
      <c r="G317" s="1">
        <v>2628828</v>
      </c>
      <c r="H317" s="1">
        <v>2000000</v>
      </c>
      <c r="I317">
        <v>3252</v>
      </c>
      <c r="J317" s="1">
        <v>8548950000</v>
      </c>
      <c r="K317" s="1">
        <v>2628828</v>
      </c>
      <c r="L317" s="1">
        <v>2000000</v>
      </c>
      <c r="M317">
        <v>3252</v>
      </c>
      <c r="N317" t="s">
        <v>32</v>
      </c>
      <c r="O317">
        <v>2385</v>
      </c>
      <c r="P317" t="s">
        <v>184</v>
      </c>
      <c r="Q317" t="s">
        <v>654</v>
      </c>
      <c r="R317" s="2">
        <v>43773</v>
      </c>
      <c r="S317" t="s">
        <v>655</v>
      </c>
      <c r="T317">
        <v>2</v>
      </c>
      <c r="U317" s="1">
        <v>2000000</v>
      </c>
      <c r="V317" t="s">
        <v>32</v>
      </c>
      <c r="W317" t="s">
        <v>36</v>
      </c>
      <c r="X317" t="s">
        <v>656</v>
      </c>
      <c r="Y317" t="s">
        <v>54</v>
      </c>
      <c r="Z317" t="s">
        <v>31</v>
      </c>
      <c r="AA317">
        <v>2</v>
      </c>
      <c r="AB317" t="s">
        <v>48</v>
      </c>
      <c r="AC317">
        <v>3.83</v>
      </c>
      <c r="AD317">
        <f t="shared" si="4"/>
        <v>1.83</v>
      </c>
    </row>
    <row r="318" spans="1:30" x14ac:dyDescent="0.25">
      <c r="A318" t="s">
        <v>29</v>
      </c>
      <c r="B318" s="1">
        <v>307800000</v>
      </c>
      <c r="C318" t="s">
        <v>30</v>
      </c>
      <c r="D318" t="s">
        <v>31</v>
      </c>
      <c r="E318">
        <v>3252</v>
      </c>
      <c r="F318" s="1">
        <v>8548950000</v>
      </c>
      <c r="G318" s="1">
        <v>2628828</v>
      </c>
      <c r="H318" s="1">
        <v>2000000</v>
      </c>
      <c r="I318">
        <v>3252</v>
      </c>
      <c r="J318" s="1">
        <v>8548950000</v>
      </c>
      <c r="K318" s="1">
        <v>2628828</v>
      </c>
      <c r="L318" s="1">
        <v>2000000</v>
      </c>
      <c r="M318">
        <v>3252</v>
      </c>
      <c r="N318" t="s">
        <v>73</v>
      </c>
      <c r="O318">
        <v>3484</v>
      </c>
      <c r="P318" t="s">
        <v>149</v>
      </c>
      <c r="Q318" t="s">
        <v>657</v>
      </c>
      <c r="R318" s="2">
        <v>43867</v>
      </c>
      <c r="S318" t="s">
        <v>658</v>
      </c>
      <c r="T318">
        <v>2.5</v>
      </c>
      <c r="U318" s="1">
        <v>2500000</v>
      </c>
      <c r="V318" t="s">
        <v>258</v>
      </c>
      <c r="W318" t="s">
        <v>77</v>
      </c>
      <c r="X318" t="s">
        <v>659</v>
      </c>
      <c r="Y318" t="s">
        <v>328</v>
      </c>
      <c r="Z318" t="s">
        <v>31</v>
      </c>
      <c r="AA318">
        <v>4</v>
      </c>
      <c r="AB318" t="s">
        <v>48</v>
      </c>
      <c r="AC318">
        <v>0.9</v>
      </c>
      <c r="AD318">
        <f t="shared" si="4"/>
        <v>1.6</v>
      </c>
    </row>
    <row r="319" spans="1:30" x14ac:dyDescent="0.25">
      <c r="A319" t="s">
        <v>29</v>
      </c>
      <c r="B319" s="1">
        <v>307800000</v>
      </c>
      <c r="C319" t="s">
        <v>30</v>
      </c>
      <c r="D319" t="s">
        <v>31</v>
      </c>
      <c r="E319">
        <v>3252</v>
      </c>
      <c r="F319" s="1">
        <v>8548950000</v>
      </c>
      <c r="G319" s="1">
        <v>2628828</v>
      </c>
      <c r="H319" s="1">
        <v>2000000</v>
      </c>
      <c r="I319">
        <v>3252</v>
      </c>
      <c r="J319" s="1">
        <v>8548950000</v>
      </c>
      <c r="K319" s="1">
        <v>2628828</v>
      </c>
      <c r="L319" s="1">
        <v>2000000</v>
      </c>
      <c r="M319">
        <v>3252</v>
      </c>
      <c r="N319" t="s">
        <v>32</v>
      </c>
      <c r="O319">
        <v>2382</v>
      </c>
      <c r="P319" t="s">
        <v>172</v>
      </c>
      <c r="Q319" t="s">
        <v>437</v>
      </c>
      <c r="R319" s="2">
        <v>43773</v>
      </c>
      <c r="S319" t="s">
        <v>438</v>
      </c>
      <c r="T319">
        <v>4</v>
      </c>
      <c r="U319" s="1">
        <v>4000000</v>
      </c>
      <c r="V319" t="s">
        <v>32</v>
      </c>
      <c r="W319" t="s">
        <v>36</v>
      </c>
      <c r="X319" t="s">
        <v>660</v>
      </c>
      <c r="Y319" t="s">
        <v>54</v>
      </c>
      <c r="Z319" s="1">
        <v>4000000</v>
      </c>
      <c r="AA319">
        <v>8</v>
      </c>
      <c r="AB319" t="s">
        <v>48</v>
      </c>
      <c r="AC319">
        <v>3.47</v>
      </c>
      <c r="AD319">
        <f t="shared" si="4"/>
        <v>0.5299999999999998</v>
      </c>
    </row>
    <row r="320" spans="1:30" x14ac:dyDescent="0.25">
      <c r="A320" t="s">
        <v>29</v>
      </c>
      <c r="B320" s="1">
        <v>307800000</v>
      </c>
      <c r="C320" t="s">
        <v>30</v>
      </c>
      <c r="D320" t="s">
        <v>31</v>
      </c>
      <c r="E320">
        <v>3252</v>
      </c>
      <c r="F320" s="1">
        <v>8548950000</v>
      </c>
      <c r="G320" s="1">
        <v>2628828</v>
      </c>
      <c r="H320" s="1">
        <v>2000000</v>
      </c>
      <c r="I320">
        <v>3252</v>
      </c>
      <c r="J320" s="1">
        <v>8548950000</v>
      </c>
      <c r="K320" s="1">
        <v>2628828</v>
      </c>
      <c r="L320" s="1">
        <v>2000000</v>
      </c>
      <c r="M320">
        <v>3252</v>
      </c>
      <c r="N320" t="s">
        <v>32</v>
      </c>
      <c r="O320">
        <v>2381</v>
      </c>
      <c r="P320" t="s">
        <v>42</v>
      </c>
      <c r="Q320" t="s">
        <v>604</v>
      </c>
      <c r="R320" s="2">
        <v>43769</v>
      </c>
      <c r="S320" t="s">
        <v>605</v>
      </c>
      <c r="T320">
        <v>8</v>
      </c>
      <c r="U320" s="1">
        <v>8000000</v>
      </c>
      <c r="V320" t="s">
        <v>32</v>
      </c>
      <c r="W320" t="s">
        <v>36</v>
      </c>
      <c r="X320" t="s">
        <v>166</v>
      </c>
      <c r="Y320" t="s">
        <v>54</v>
      </c>
      <c r="Z320" t="s">
        <v>31</v>
      </c>
      <c r="AA320">
        <v>1</v>
      </c>
      <c r="AB320" t="s">
        <v>39</v>
      </c>
      <c r="AC320">
        <v>3.19</v>
      </c>
      <c r="AD320">
        <f t="shared" si="4"/>
        <v>4.8100000000000005</v>
      </c>
    </row>
    <row r="321" spans="1:30" x14ac:dyDescent="0.25">
      <c r="A321" t="s">
        <v>29</v>
      </c>
      <c r="B321" s="1">
        <v>307800000</v>
      </c>
      <c r="C321" t="s">
        <v>30</v>
      </c>
      <c r="D321" t="s">
        <v>31</v>
      </c>
      <c r="E321">
        <v>3252</v>
      </c>
      <c r="F321" s="1">
        <v>8548950000</v>
      </c>
      <c r="G321" s="1">
        <v>2628828</v>
      </c>
      <c r="H321" s="1">
        <v>2000000</v>
      </c>
      <c r="I321">
        <v>3252</v>
      </c>
      <c r="J321" s="1">
        <v>8548950000</v>
      </c>
      <c r="K321" s="1">
        <v>2628828</v>
      </c>
      <c r="L321" s="1">
        <v>2000000</v>
      </c>
      <c r="M321">
        <v>3252</v>
      </c>
      <c r="N321" t="s">
        <v>73</v>
      </c>
      <c r="O321">
        <v>3482</v>
      </c>
      <c r="P321" t="s">
        <v>149</v>
      </c>
      <c r="Q321" t="s">
        <v>332</v>
      </c>
      <c r="R321" s="2">
        <v>43867</v>
      </c>
      <c r="S321" t="s">
        <v>333</v>
      </c>
      <c r="T321">
        <v>1</v>
      </c>
      <c r="U321" s="1">
        <v>1000000</v>
      </c>
      <c r="V321" t="s">
        <v>258</v>
      </c>
      <c r="W321" t="s">
        <v>77</v>
      </c>
      <c r="X321" t="s">
        <v>661</v>
      </c>
      <c r="Y321" t="s">
        <v>328</v>
      </c>
      <c r="Z321" t="s">
        <v>31</v>
      </c>
      <c r="AA321">
        <v>4</v>
      </c>
      <c r="AB321" t="s">
        <v>48</v>
      </c>
      <c r="AC321">
        <v>0.9</v>
      </c>
      <c r="AD321">
        <f t="shared" si="4"/>
        <v>9.9999999999999978E-2</v>
      </c>
    </row>
    <row r="322" spans="1:30" x14ac:dyDescent="0.25">
      <c r="A322" t="s">
        <v>29</v>
      </c>
      <c r="B322" s="1">
        <v>307800000</v>
      </c>
      <c r="C322" t="s">
        <v>30</v>
      </c>
      <c r="D322" t="s">
        <v>31</v>
      </c>
      <c r="E322">
        <v>3252</v>
      </c>
      <c r="F322" s="1">
        <v>8548950000</v>
      </c>
      <c r="G322" s="1">
        <v>2628828</v>
      </c>
      <c r="H322" s="1">
        <v>2000000</v>
      </c>
      <c r="I322">
        <v>3252</v>
      </c>
      <c r="J322" s="1">
        <v>8548950000</v>
      </c>
      <c r="K322" s="1">
        <v>2628828</v>
      </c>
      <c r="L322" s="1">
        <v>2000000</v>
      </c>
      <c r="M322">
        <v>3252</v>
      </c>
      <c r="N322" t="s">
        <v>73</v>
      </c>
      <c r="O322">
        <v>4456</v>
      </c>
      <c r="P322" t="s">
        <v>149</v>
      </c>
      <c r="Q322" t="s">
        <v>662</v>
      </c>
      <c r="R322" s="2">
        <v>43936</v>
      </c>
      <c r="S322" t="s">
        <v>663</v>
      </c>
      <c r="T322">
        <v>0.5</v>
      </c>
      <c r="U322" t="s">
        <v>52</v>
      </c>
      <c r="V322" t="s">
        <v>152</v>
      </c>
      <c r="W322" t="s">
        <v>138</v>
      </c>
      <c r="X322" t="s">
        <v>582</v>
      </c>
      <c r="Y322" t="s">
        <v>149</v>
      </c>
      <c r="Z322" t="s">
        <v>31</v>
      </c>
      <c r="AA322">
        <v>2</v>
      </c>
      <c r="AB322" t="s">
        <v>48</v>
      </c>
      <c r="AC322">
        <v>1.8</v>
      </c>
      <c r="AD322">
        <f t="shared" si="4"/>
        <v>1.3</v>
      </c>
    </row>
    <row r="323" spans="1:30" x14ac:dyDescent="0.25">
      <c r="A323" t="s">
        <v>29</v>
      </c>
      <c r="B323" s="1">
        <v>307800000</v>
      </c>
      <c r="C323" t="s">
        <v>30</v>
      </c>
      <c r="D323" t="s">
        <v>31</v>
      </c>
      <c r="E323">
        <v>3252</v>
      </c>
      <c r="F323" s="1">
        <v>8548950000</v>
      </c>
      <c r="G323" s="1">
        <v>2628828</v>
      </c>
      <c r="H323" s="1">
        <v>2000000</v>
      </c>
      <c r="I323">
        <v>3252</v>
      </c>
      <c r="J323" s="1">
        <v>8548950000</v>
      </c>
      <c r="K323" s="1">
        <v>2628828</v>
      </c>
      <c r="L323" s="1">
        <v>2000000</v>
      </c>
      <c r="M323">
        <v>3252</v>
      </c>
      <c r="N323" t="s">
        <v>32</v>
      </c>
      <c r="O323">
        <v>2379</v>
      </c>
      <c r="P323" t="s">
        <v>42</v>
      </c>
      <c r="Q323" t="s">
        <v>664</v>
      </c>
      <c r="R323" s="2">
        <v>43774</v>
      </c>
      <c r="S323" t="s">
        <v>665</v>
      </c>
      <c r="T323">
        <v>0.25</v>
      </c>
      <c r="U323" t="s">
        <v>62</v>
      </c>
      <c r="V323" t="s">
        <v>32</v>
      </c>
      <c r="W323" t="s">
        <v>36</v>
      </c>
      <c r="X323" t="s">
        <v>465</v>
      </c>
      <c r="Y323" t="s">
        <v>54</v>
      </c>
      <c r="Z323" t="s">
        <v>31</v>
      </c>
      <c r="AA323">
        <v>1</v>
      </c>
      <c r="AB323" t="s">
        <v>39</v>
      </c>
      <c r="AC323">
        <v>3.19</v>
      </c>
      <c r="AD323">
        <f t="shared" si="4"/>
        <v>2.94</v>
      </c>
    </row>
    <row r="324" spans="1:30" x14ac:dyDescent="0.25">
      <c r="A324" t="s">
        <v>29</v>
      </c>
      <c r="B324" s="1">
        <v>307800000</v>
      </c>
      <c r="C324" t="s">
        <v>30</v>
      </c>
      <c r="D324" t="s">
        <v>31</v>
      </c>
      <c r="E324">
        <v>3252</v>
      </c>
      <c r="F324" s="1">
        <v>8548950000</v>
      </c>
      <c r="G324" s="1">
        <v>2628828</v>
      </c>
      <c r="H324" s="1">
        <v>2000000</v>
      </c>
      <c r="I324">
        <v>3252</v>
      </c>
      <c r="J324" s="1">
        <v>8548950000</v>
      </c>
      <c r="K324" s="1">
        <v>2628828</v>
      </c>
      <c r="L324" s="1">
        <v>2000000</v>
      </c>
      <c r="M324">
        <v>3252</v>
      </c>
      <c r="N324" t="s">
        <v>32</v>
      </c>
      <c r="O324">
        <v>2378</v>
      </c>
      <c r="P324" t="s">
        <v>172</v>
      </c>
      <c r="Q324" t="s">
        <v>437</v>
      </c>
      <c r="R324" s="2">
        <v>43774</v>
      </c>
      <c r="S324" t="s">
        <v>438</v>
      </c>
      <c r="T324">
        <v>4</v>
      </c>
      <c r="U324" s="1">
        <v>4000000</v>
      </c>
      <c r="V324" t="s">
        <v>32</v>
      </c>
      <c r="W324" t="s">
        <v>36</v>
      </c>
      <c r="X324" t="s">
        <v>666</v>
      </c>
      <c r="Y324" t="s">
        <v>54</v>
      </c>
      <c r="Z324" s="1">
        <v>4000000</v>
      </c>
      <c r="AA324">
        <v>6</v>
      </c>
      <c r="AB324" t="s">
        <v>39</v>
      </c>
      <c r="AC324">
        <v>3.36</v>
      </c>
      <c r="AD324">
        <f t="shared" si="4"/>
        <v>0.64000000000000012</v>
      </c>
    </row>
    <row r="325" spans="1:30" x14ac:dyDescent="0.25">
      <c r="A325" t="s">
        <v>29</v>
      </c>
      <c r="B325" s="1">
        <v>307800000</v>
      </c>
      <c r="C325" t="s">
        <v>30</v>
      </c>
      <c r="D325" t="s">
        <v>31</v>
      </c>
      <c r="E325">
        <v>3252</v>
      </c>
      <c r="F325" s="1">
        <v>8548950000</v>
      </c>
      <c r="G325" s="1">
        <v>2628828</v>
      </c>
      <c r="H325" s="1">
        <v>2000000</v>
      </c>
      <c r="I325">
        <v>3252</v>
      </c>
      <c r="J325" s="1">
        <v>8548950000</v>
      </c>
      <c r="K325" s="1">
        <v>2628828</v>
      </c>
      <c r="L325" s="1">
        <v>2000000</v>
      </c>
      <c r="M325">
        <v>3252</v>
      </c>
      <c r="N325" t="s">
        <v>32</v>
      </c>
      <c r="O325">
        <v>2377</v>
      </c>
      <c r="P325" t="s">
        <v>64</v>
      </c>
      <c r="Q325" t="s">
        <v>667</v>
      </c>
      <c r="R325" s="2">
        <v>43774</v>
      </c>
      <c r="S325" t="s">
        <v>668</v>
      </c>
      <c r="T325">
        <v>2</v>
      </c>
      <c r="U325" s="1">
        <v>2000000</v>
      </c>
      <c r="V325" t="s">
        <v>32</v>
      </c>
      <c r="W325" t="s">
        <v>36</v>
      </c>
      <c r="X325" t="s">
        <v>67</v>
      </c>
      <c r="Y325" t="s">
        <v>235</v>
      </c>
      <c r="Z325" t="s">
        <v>31</v>
      </c>
      <c r="AA325">
        <v>1</v>
      </c>
      <c r="AB325" t="s">
        <v>39</v>
      </c>
      <c r="AC325">
        <v>1.9</v>
      </c>
      <c r="AD325">
        <f t="shared" si="4"/>
        <v>0.10000000000000009</v>
      </c>
    </row>
    <row r="326" spans="1:30" x14ac:dyDescent="0.25">
      <c r="A326" t="s">
        <v>29</v>
      </c>
      <c r="B326" s="1">
        <v>307800000</v>
      </c>
      <c r="C326" t="s">
        <v>30</v>
      </c>
      <c r="D326" t="s">
        <v>31</v>
      </c>
      <c r="E326">
        <v>3252</v>
      </c>
      <c r="F326" s="1">
        <v>8548950000</v>
      </c>
      <c r="G326" s="1">
        <v>2628828</v>
      </c>
      <c r="H326" s="1">
        <v>2000000</v>
      </c>
      <c r="I326">
        <v>3252</v>
      </c>
      <c r="J326" s="1">
        <v>8548950000</v>
      </c>
      <c r="K326" s="1">
        <v>2628828</v>
      </c>
      <c r="L326" s="1">
        <v>2000000</v>
      </c>
      <c r="M326">
        <v>3252</v>
      </c>
      <c r="N326" t="s">
        <v>32</v>
      </c>
      <c r="O326">
        <v>2376</v>
      </c>
      <c r="P326" t="s">
        <v>40</v>
      </c>
      <c r="Q326" t="s">
        <v>664</v>
      </c>
      <c r="R326" s="2">
        <v>43774</v>
      </c>
      <c r="S326" t="s">
        <v>665</v>
      </c>
      <c r="T326">
        <v>1</v>
      </c>
      <c r="U326" s="1">
        <v>1000000</v>
      </c>
      <c r="V326" t="s">
        <v>32</v>
      </c>
      <c r="W326" t="s">
        <v>36</v>
      </c>
      <c r="X326" t="s">
        <v>292</v>
      </c>
      <c r="Y326" t="s">
        <v>54</v>
      </c>
      <c r="Z326" t="s">
        <v>31</v>
      </c>
      <c r="AA326">
        <v>1</v>
      </c>
      <c r="AB326" t="s">
        <v>39</v>
      </c>
      <c r="AC326">
        <v>1.1000000000000001</v>
      </c>
      <c r="AD326">
        <f t="shared" si="4"/>
        <v>0.10000000000000009</v>
      </c>
    </row>
    <row r="327" spans="1:30" x14ac:dyDescent="0.25">
      <c r="A327" t="s">
        <v>29</v>
      </c>
      <c r="B327" s="1">
        <v>307800000</v>
      </c>
      <c r="C327" t="s">
        <v>30</v>
      </c>
      <c r="D327" t="s">
        <v>31</v>
      </c>
      <c r="E327">
        <v>3252</v>
      </c>
      <c r="F327" s="1">
        <v>8548950000</v>
      </c>
      <c r="G327" s="1">
        <v>2628828</v>
      </c>
      <c r="H327" s="1">
        <v>2000000</v>
      </c>
      <c r="I327">
        <v>3252</v>
      </c>
      <c r="J327" s="1">
        <v>8548950000</v>
      </c>
      <c r="K327" s="1">
        <v>2628828</v>
      </c>
      <c r="L327" s="1">
        <v>2000000</v>
      </c>
      <c r="M327">
        <v>3252</v>
      </c>
      <c r="N327" t="s">
        <v>32</v>
      </c>
      <c r="O327">
        <v>1381</v>
      </c>
      <c r="P327" t="s">
        <v>40</v>
      </c>
      <c r="Q327" t="s">
        <v>544</v>
      </c>
      <c r="R327" s="2">
        <v>43571</v>
      </c>
      <c r="S327" t="s">
        <v>545</v>
      </c>
      <c r="T327">
        <v>8</v>
      </c>
      <c r="U327" s="1">
        <v>8000000</v>
      </c>
      <c r="V327" t="s">
        <v>32</v>
      </c>
      <c r="W327" t="s">
        <v>36</v>
      </c>
      <c r="X327" t="s">
        <v>292</v>
      </c>
      <c r="Y327" t="s">
        <v>38</v>
      </c>
      <c r="Z327" t="s">
        <v>31</v>
      </c>
      <c r="AA327">
        <v>1</v>
      </c>
      <c r="AB327" t="s">
        <v>39</v>
      </c>
      <c r="AC327">
        <v>1.56</v>
      </c>
      <c r="AD327">
        <f t="shared" ref="AD327:AD390" si="5">ABS(T327-AC327)</f>
        <v>6.4399999999999995</v>
      </c>
    </row>
    <row r="328" spans="1:30" x14ac:dyDescent="0.25">
      <c r="A328" t="s">
        <v>29</v>
      </c>
      <c r="B328" s="1">
        <v>307800000</v>
      </c>
      <c r="C328" t="s">
        <v>30</v>
      </c>
      <c r="D328" t="s">
        <v>31</v>
      </c>
      <c r="E328">
        <v>3252</v>
      </c>
      <c r="F328" s="1">
        <v>8548950000</v>
      </c>
      <c r="G328" s="1">
        <v>2628828</v>
      </c>
      <c r="H328" s="1">
        <v>2000000</v>
      </c>
      <c r="I328">
        <v>3252</v>
      </c>
      <c r="J328" s="1">
        <v>8548950000</v>
      </c>
      <c r="K328" s="1">
        <v>2628828</v>
      </c>
      <c r="L328" s="1">
        <v>2000000</v>
      </c>
      <c r="M328">
        <v>3252</v>
      </c>
      <c r="N328" t="s">
        <v>73</v>
      </c>
      <c r="O328">
        <v>4463</v>
      </c>
      <c r="P328" t="s">
        <v>33</v>
      </c>
      <c r="Q328" t="s">
        <v>662</v>
      </c>
      <c r="R328" s="2">
        <v>43936</v>
      </c>
      <c r="S328" t="s">
        <v>663</v>
      </c>
      <c r="T328">
        <v>0.5</v>
      </c>
      <c r="U328" t="s">
        <v>52</v>
      </c>
      <c r="V328" t="s">
        <v>152</v>
      </c>
      <c r="W328" t="s">
        <v>138</v>
      </c>
      <c r="Y328" t="s">
        <v>149</v>
      </c>
      <c r="Z328" t="s">
        <v>31</v>
      </c>
      <c r="AA328">
        <v>1</v>
      </c>
      <c r="AB328" t="s">
        <v>39</v>
      </c>
      <c r="AC328">
        <v>1.55</v>
      </c>
      <c r="AD328">
        <f t="shared" si="5"/>
        <v>1.05</v>
      </c>
    </row>
    <row r="329" spans="1:30" x14ac:dyDescent="0.25">
      <c r="A329" t="s">
        <v>29</v>
      </c>
      <c r="B329" s="1">
        <v>307800000</v>
      </c>
      <c r="C329" t="s">
        <v>30</v>
      </c>
      <c r="D329" t="s">
        <v>31</v>
      </c>
      <c r="E329">
        <v>3252</v>
      </c>
      <c r="F329" s="1">
        <v>8548950000</v>
      </c>
      <c r="G329" s="1">
        <v>2628828</v>
      </c>
      <c r="H329" s="1">
        <v>2000000</v>
      </c>
      <c r="I329">
        <v>3252</v>
      </c>
      <c r="J329" s="1">
        <v>8548950000</v>
      </c>
      <c r="K329" s="1">
        <v>2628828</v>
      </c>
      <c r="L329" s="1">
        <v>2000000</v>
      </c>
      <c r="M329">
        <v>3252</v>
      </c>
      <c r="N329" t="s">
        <v>32</v>
      </c>
      <c r="O329">
        <v>2375</v>
      </c>
      <c r="P329" t="s">
        <v>40</v>
      </c>
      <c r="Q329" t="s">
        <v>669</v>
      </c>
      <c r="R329" s="2">
        <v>43774</v>
      </c>
      <c r="S329" t="s">
        <v>313</v>
      </c>
      <c r="T329">
        <v>1.5</v>
      </c>
      <c r="U329" s="1">
        <v>1500000</v>
      </c>
      <c r="V329" t="s">
        <v>200</v>
      </c>
      <c r="W329" t="s">
        <v>36</v>
      </c>
      <c r="X329" t="s">
        <v>670</v>
      </c>
      <c r="Y329" t="s">
        <v>144</v>
      </c>
      <c r="Z329" t="s">
        <v>31</v>
      </c>
      <c r="AA329">
        <v>9</v>
      </c>
      <c r="AB329" t="s">
        <v>39</v>
      </c>
      <c r="AC329">
        <v>1.4</v>
      </c>
      <c r="AD329">
        <f t="shared" si="5"/>
        <v>0.10000000000000009</v>
      </c>
    </row>
    <row r="330" spans="1:30" x14ac:dyDescent="0.25">
      <c r="A330" t="s">
        <v>29</v>
      </c>
      <c r="B330" s="1">
        <v>307800000</v>
      </c>
      <c r="C330" t="s">
        <v>30</v>
      </c>
      <c r="D330" t="s">
        <v>31</v>
      </c>
      <c r="E330">
        <v>3252</v>
      </c>
      <c r="F330" s="1">
        <v>8548950000</v>
      </c>
      <c r="G330" s="1">
        <v>2628828</v>
      </c>
      <c r="H330" s="1">
        <v>2000000</v>
      </c>
      <c r="I330">
        <v>3252</v>
      </c>
      <c r="J330" s="1">
        <v>8548950000</v>
      </c>
      <c r="K330" s="1">
        <v>2628828</v>
      </c>
      <c r="L330" s="1">
        <v>2000000</v>
      </c>
      <c r="M330">
        <v>3252</v>
      </c>
      <c r="N330" t="s">
        <v>32</v>
      </c>
      <c r="O330">
        <v>1379</v>
      </c>
      <c r="P330" t="s">
        <v>42</v>
      </c>
      <c r="Q330" t="s">
        <v>671</v>
      </c>
      <c r="R330" s="2">
        <v>43572</v>
      </c>
      <c r="S330" t="s">
        <v>672</v>
      </c>
      <c r="T330">
        <v>3</v>
      </c>
      <c r="U330" s="1">
        <v>3000000</v>
      </c>
      <c r="V330" t="s">
        <v>32</v>
      </c>
      <c r="W330" t="s">
        <v>36</v>
      </c>
      <c r="X330" t="s">
        <v>433</v>
      </c>
      <c r="Y330" t="s">
        <v>167</v>
      </c>
      <c r="Z330" t="s">
        <v>31</v>
      </c>
      <c r="AA330">
        <v>5</v>
      </c>
      <c r="AB330" t="s">
        <v>39</v>
      </c>
      <c r="AC330">
        <v>3.1</v>
      </c>
      <c r="AD330">
        <f t="shared" si="5"/>
        <v>0.10000000000000009</v>
      </c>
    </row>
    <row r="331" spans="1:30" x14ac:dyDescent="0.25">
      <c r="A331" t="s">
        <v>29</v>
      </c>
      <c r="B331" s="1">
        <v>307800000</v>
      </c>
      <c r="C331" t="s">
        <v>30</v>
      </c>
      <c r="D331" t="s">
        <v>31</v>
      </c>
      <c r="E331">
        <v>3252</v>
      </c>
      <c r="F331" s="1">
        <v>8548950000</v>
      </c>
      <c r="G331" s="1">
        <v>2628828</v>
      </c>
      <c r="H331" s="1">
        <v>2000000</v>
      </c>
      <c r="I331">
        <v>3252</v>
      </c>
      <c r="J331" s="1">
        <v>8548950000</v>
      </c>
      <c r="K331" s="1">
        <v>2628828</v>
      </c>
      <c r="L331" s="1">
        <v>2000000</v>
      </c>
      <c r="M331">
        <v>3252</v>
      </c>
      <c r="N331" t="s">
        <v>32</v>
      </c>
      <c r="O331">
        <v>1378</v>
      </c>
      <c r="P331" t="s">
        <v>42</v>
      </c>
      <c r="Q331" t="s">
        <v>671</v>
      </c>
      <c r="R331" s="2">
        <v>43571</v>
      </c>
      <c r="S331" t="s">
        <v>672</v>
      </c>
      <c r="T331">
        <v>1</v>
      </c>
      <c r="U331" s="1">
        <v>1000000</v>
      </c>
      <c r="V331" t="s">
        <v>32</v>
      </c>
      <c r="W331" t="s">
        <v>36</v>
      </c>
      <c r="X331" t="s">
        <v>354</v>
      </c>
      <c r="Y331" t="s">
        <v>167</v>
      </c>
      <c r="Z331" t="s">
        <v>31</v>
      </c>
      <c r="AA331">
        <v>4</v>
      </c>
      <c r="AB331" t="s">
        <v>48</v>
      </c>
      <c r="AC331">
        <v>3.05</v>
      </c>
      <c r="AD331">
        <f t="shared" si="5"/>
        <v>2.0499999999999998</v>
      </c>
    </row>
    <row r="332" spans="1:30" x14ac:dyDescent="0.25">
      <c r="A332" t="s">
        <v>29</v>
      </c>
      <c r="B332" s="1">
        <v>307800000</v>
      </c>
      <c r="C332" t="s">
        <v>30</v>
      </c>
      <c r="D332" t="s">
        <v>31</v>
      </c>
      <c r="E332">
        <v>3252</v>
      </c>
      <c r="F332" s="1">
        <v>8548950000</v>
      </c>
      <c r="G332" s="1">
        <v>2628828</v>
      </c>
      <c r="H332" s="1">
        <v>2000000</v>
      </c>
      <c r="I332">
        <v>3252</v>
      </c>
      <c r="J332" s="1">
        <v>8548950000</v>
      </c>
      <c r="K332" s="1">
        <v>2628828</v>
      </c>
      <c r="L332" s="1">
        <v>2000000</v>
      </c>
      <c r="M332">
        <v>3252</v>
      </c>
      <c r="N332" t="s">
        <v>32</v>
      </c>
      <c r="O332">
        <v>2373</v>
      </c>
      <c r="P332" t="s">
        <v>172</v>
      </c>
      <c r="Q332" t="s">
        <v>286</v>
      </c>
      <c r="R332" s="2">
        <v>43774</v>
      </c>
      <c r="S332" t="s">
        <v>287</v>
      </c>
      <c r="T332">
        <v>1</v>
      </c>
      <c r="U332" s="1">
        <v>1000000</v>
      </c>
      <c r="V332" t="s">
        <v>32</v>
      </c>
      <c r="W332" t="s">
        <v>36</v>
      </c>
      <c r="X332" t="s">
        <v>113</v>
      </c>
      <c r="Y332" t="s">
        <v>235</v>
      </c>
      <c r="Z332" t="s">
        <v>31</v>
      </c>
      <c r="AA332">
        <v>1</v>
      </c>
      <c r="AB332" t="s">
        <v>39</v>
      </c>
      <c r="AC332">
        <v>0.91</v>
      </c>
      <c r="AD332">
        <f t="shared" si="5"/>
        <v>8.9999999999999969E-2</v>
      </c>
    </row>
    <row r="333" spans="1:30" x14ac:dyDescent="0.25">
      <c r="A333" t="s">
        <v>29</v>
      </c>
      <c r="B333" s="1">
        <v>307800000</v>
      </c>
      <c r="C333" t="s">
        <v>30</v>
      </c>
      <c r="D333" t="s">
        <v>31</v>
      </c>
      <c r="E333">
        <v>3252</v>
      </c>
      <c r="F333" s="1">
        <v>8548950000</v>
      </c>
      <c r="G333" s="1">
        <v>2628828</v>
      </c>
      <c r="H333" s="1">
        <v>2000000</v>
      </c>
      <c r="I333">
        <v>3252</v>
      </c>
      <c r="J333" s="1">
        <v>8548950000</v>
      </c>
      <c r="K333" s="1">
        <v>2628828</v>
      </c>
      <c r="L333" s="1">
        <v>2000000</v>
      </c>
      <c r="M333">
        <v>3252</v>
      </c>
      <c r="N333" t="s">
        <v>32</v>
      </c>
      <c r="O333">
        <v>2372</v>
      </c>
      <c r="P333" t="s">
        <v>64</v>
      </c>
      <c r="Q333" t="s">
        <v>673</v>
      </c>
      <c r="R333" s="2">
        <v>43774</v>
      </c>
      <c r="S333" t="s">
        <v>674</v>
      </c>
      <c r="T333">
        <v>1</v>
      </c>
      <c r="U333" s="1">
        <v>1000000</v>
      </c>
      <c r="V333" t="s">
        <v>32</v>
      </c>
      <c r="W333" t="s">
        <v>36</v>
      </c>
      <c r="X333" t="s">
        <v>252</v>
      </c>
      <c r="Y333" t="s">
        <v>235</v>
      </c>
      <c r="Z333" t="s">
        <v>31</v>
      </c>
      <c r="AA333">
        <v>1</v>
      </c>
      <c r="AB333" t="s">
        <v>48</v>
      </c>
      <c r="AC333">
        <v>1.9</v>
      </c>
      <c r="AD333">
        <f t="shared" si="5"/>
        <v>0.89999999999999991</v>
      </c>
    </row>
    <row r="334" spans="1:30" x14ac:dyDescent="0.25">
      <c r="A334" t="s">
        <v>29</v>
      </c>
      <c r="B334" s="1">
        <v>307800000</v>
      </c>
      <c r="C334" t="s">
        <v>30</v>
      </c>
      <c r="D334" t="s">
        <v>31</v>
      </c>
      <c r="E334">
        <v>3252</v>
      </c>
      <c r="F334" s="1">
        <v>8548950000</v>
      </c>
      <c r="G334" s="1">
        <v>2628828</v>
      </c>
      <c r="H334" s="1">
        <v>2000000</v>
      </c>
      <c r="I334">
        <v>3252</v>
      </c>
      <c r="J334" s="1">
        <v>8548950000</v>
      </c>
      <c r="K334" s="1">
        <v>2628828</v>
      </c>
      <c r="L334" s="1">
        <v>2000000</v>
      </c>
      <c r="M334">
        <v>3252</v>
      </c>
      <c r="N334" t="s">
        <v>32</v>
      </c>
      <c r="O334">
        <v>1368</v>
      </c>
      <c r="P334" t="s">
        <v>145</v>
      </c>
      <c r="Q334" t="s">
        <v>544</v>
      </c>
      <c r="R334" s="2">
        <v>43571</v>
      </c>
      <c r="S334" t="s">
        <v>545</v>
      </c>
      <c r="T334">
        <v>1.5</v>
      </c>
      <c r="U334" s="1">
        <v>1500000</v>
      </c>
      <c r="V334" t="s">
        <v>32</v>
      </c>
      <c r="W334" t="s">
        <v>36</v>
      </c>
      <c r="X334" t="s">
        <v>675</v>
      </c>
      <c r="Y334" t="s">
        <v>38</v>
      </c>
      <c r="Z334" t="s">
        <v>31</v>
      </c>
      <c r="AA334">
        <v>2</v>
      </c>
      <c r="AB334" t="s">
        <v>39</v>
      </c>
      <c r="AC334">
        <v>1.4</v>
      </c>
      <c r="AD334">
        <f t="shared" si="5"/>
        <v>0.10000000000000009</v>
      </c>
    </row>
    <row r="335" spans="1:30" x14ac:dyDescent="0.25">
      <c r="A335" t="s">
        <v>29</v>
      </c>
      <c r="B335" s="1">
        <v>307800000</v>
      </c>
      <c r="C335" t="s">
        <v>30</v>
      </c>
      <c r="D335" t="s">
        <v>31</v>
      </c>
      <c r="E335">
        <v>3252</v>
      </c>
      <c r="F335" s="1">
        <v>8548950000</v>
      </c>
      <c r="G335" s="1">
        <v>2628828</v>
      </c>
      <c r="H335" s="1">
        <v>2000000</v>
      </c>
      <c r="I335">
        <v>3252</v>
      </c>
      <c r="J335" s="1">
        <v>8548950000</v>
      </c>
      <c r="K335" s="1">
        <v>2628828</v>
      </c>
      <c r="L335" s="1">
        <v>2000000</v>
      </c>
      <c r="M335">
        <v>3252</v>
      </c>
      <c r="N335" t="s">
        <v>32</v>
      </c>
      <c r="O335">
        <v>2371</v>
      </c>
      <c r="P335" t="s">
        <v>184</v>
      </c>
      <c r="Q335" t="s">
        <v>654</v>
      </c>
      <c r="R335" s="2">
        <v>43774</v>
      </c>
      <c r="S335" t="s">
        <v>655</v>
      </c>
      <c r="T335">
        <v>8</v>
      </c>
      <c r="U335" s="1">
        <v>8000000</v>
      </c>
      <c r="V335" t="s">
        <v>32</v>
      </c>
      <c r="W335" t="s">
        <v>36</v>
      </c>
      <c r="X335" t="s">
        <v>654</v>
      </c>
      <c r="Y335" t="s">
        <v>54</v>
      </c>
      <c r="Z335" t="s">
        <v>31</v>
      </c>
      <c r="AA335">
        <v>1</v>
      </c>
      <c r="AB335" t="s">
        <v>48</v>
      </c>
      <c r="AC335">
        <v>3.78</v>
      </c>
      <c r="AD335">
        <f t="shared" si="5"/>
        <v>4.2200000000000006</v>
      </c>
    </row>
    <row r="336" spans="1:30" x14ac:dyDescent="0.25">
      <c r="A336" t="s">
        <v>29</v>
      </c>
      <c r="B336" s="1">
        <v>307800000</v>
      </c>
      <c r="C336" t="s">
        <v>30</v>
      </c>
      <c r="D336" t="s">
        <v>31</v>
      </c>
      <c r="E336">
        <v>3252</v>
      </c>
      <c r="F336" s="1">
        <v>8548950000</v>
      </c>
      <c r="G336" s="1">
        <v>2628828</v>
      </c>
      <c r="H336" s="1">
        <v>2000000</v>
      </c>
      <c r="I336">
        <v>3252</v>
      </c>
      <c r="J336" s="1">
        <v>8548950000</v>
      </c>
      <c r="K336" s="1">
        <v>2628828</v>
      </c>
      <c r="L336" s="1">
        <v>2000000</v>
      </c>
      <c r="M336">
        <v>3252</v>
      </c>
      <c r="N336" t="s">
        <v>73</v>
      </c>
      <c r="O336">
        <v>4481</v>
      </c>
      <c r="P336" t="s">
        <v>42</v>
      </c>
      <c r="Q336" t="s">
        <v>676</v>
      </c>
      <c r="R336" s="2">
        <v>43934</v>
      </c>
      <c r="S336" t="s">
        <v>677</v>
      </c>
      <c r="T336">
        <v>6.5</v>
      </c>
      <c r="U336" s="1">
        <v>6500000</v>
      </c>
      <c r="V336" t="s">
        <v>76</v>
      </c>
      <c r="W336" t="s">
        <v>77</v>
      </c>
      <c r="X336" t="s">
        <v>45</v>
      </c>
      <c r="Y336" t="s">
        <v>167</v>
      </c>
      <c r="Z336" t="s">
        <v>31</v>
      </c>
      <c r="AA336">
        <v>2</v>
      </c>
      <c r="AB336" t="s">
        <v>48</v>
      </c>
      <c r="AC336">
        <v>1.44</v>
      </c>
      <c r="AD336">
        <f t="shared" si="5"/>
        <v>5.0600000000000005</v>
      </c>
    </row>
    <row r="337" spans="1:30" x14ac:dyDescent="0.25">
      <c r="A337" t="s">
        <v>29</v>
      </c>
      <c r="B337" s="1">
        <v>307800000</v>
      </c>
      <c r="C337" t="s">
        <v>30</v>
      </c>
      <c r="D337" t="s">
        <v>31</v>
      </c>
      <c r="E337">
        <v>3252</v>
      </c>
      <c r="F337" s="1">
        <v>8548950000</v>
      </c>
      <c r="G337" s="1">
        <v>2628828</v>
      </c>
      <c r="H337" s="1">
        <v>2000000</v>
      </c>
      <c r="I337">
        <v>3252</v>
      </c>
      <c r="J337" s="1">
        <v>8548950000</v>
      </c>
      <c r="K337" s="1">
        <v>2628828</v>
      </c>
      <c r="L337" s="1">
        <v>2000000</v>
      </c>
      <c r="M337">
        <v>3252</v>
      </c>
      <c r="N337" t="s">
        <v>173</v>
      </c>
      <c r="O337">
        <v>6878</v>
      </c>
      <c r="P337" t="s">
        <v>149</v>
      </c>
      <c r="Q337" t="s">
        <v>641</v>
      </c>
      <c r="R337" s="2">
        <v>43606</v>
      </c>
      <c r="S337" t="s">
        <v>642</v>
      </c>
      <c r="T337">
        <v>2</v>
      </c>
      <c r="U337" s="1">
        <v>2000000</v>
      </c>
      <c r="V337" t="s">
        <v>173</v>
      </c>
      <c r="W337" t="s">
        <v>36</v>
      </c>
      <c r="X337" t="s">
        <v>678</v>
      </c>
      <c r="Y337" t="s">
        <v>54</v>
      </c>
      <c r="Z337" t="s">
        <v>31</v>
      </c>
      <c r="AA337">
        <v>2</v>
      </c>
      <c r="AB337" t="s">
        <v>39</v>
      </c>
      <c r="AC337">
        <v>2.0299999999999998</v>
      </c>
      <c r="AD337">
        <f t="shared" si="5"/>
        <v>2.9999999999999805E-2</v>
      </c>
    </row>
    <row r="338" spans="1:30" x14ac:dyDescent="0.25">
      <c r="A338" t="s">
        <v>29</v>
      </c>
      <c r="B338" s="1">
        <v>307800000</v>
      </c>
      <c r="C338" t="s">
        <v>30</v>
      </c>
      <c r="D338" t="s">
        <v>31</v>
      </c>
      <c r="E338">
        <v>3252</v>
      </c>
      <c r="F338" s="1">
        <v>8548950000</v>
      </c>
      <c r="G338" s="1">
        <v>2628828</v>
      </c>
      <c r="H338" s="1">
        <v>2000000</v>
      </c>
      <c r="I338">
        <v>3252</v>
      </c>
      <c r="J338" s="1">
        <v>8548950000</v>
      </c>
      <c r="K338" s="1">
        <v>2628828</v>
      </c>
      <c r="L338" s="1">
        <v>2000000</v>
      </c>
      <c r="M338">
        <v>3252</v>
      </c>
      <c r="N338" t="s">
        <v>32</v>
      </c>
      <c r="O338">
        <v>2369</v>
      </c>
      <c r="P338" t="s">
        <v>144</v>
      </c>
      <c r="Q338" t="s">
        <v>669</v>
      </c>
      <c r="R338" s="2">
        <v>43773</v>
      </c>
      <c r="S338" t="s">
        <v>313</v>
      </c>
      <c r="T338">
        <v>1</v>
      </c>
      <c r="U338" s="1">
        <v>1000000</v>
      </c>
      <c r="V338" t="s">
        <v>200</v>
      </c>
      <c r="W338" t="s">
        <v>36</v>
      </c>
      <c r="Y338" t="s">
        <v>144</v>
      </c>
      <c r="Z338" t="s">
        <v>31</v>
      </c>
      <c r="AA338">
        <v>1</v>
      </c>
      <c r="AB338" t="s">
        <v>39</v>
      </c>
      <c r="AC338">
        <v>1.1000000000000001</v>
      </c>
      <c r="AD338">
        <f t="shared" si="5"/>
        <v>0.10000000000000009</v>
      </c>
    </row>
    <row r="339" spans="1:30" x14ac:dyDescent="0.25">
      <c r="A339" t="s">
        <v>29</v>
      </c>
      <c r="B339" s="1">
        <v>307800000</v>
      </c>
      <c r="C339" t="s">
        <v>30</v>
      </c>
      <c r="D339" t="s">
        <v>31</v>
      </c>
      <c r="E339">
        <v>3252</v>
      </c>
      <c r="F339" s="1">
        <v>8548950000</v>
      </c>
      <c r="G339" s="1">
        <v>2628828</v>
      </c>
      <c r="H339" s="1">
        <v>2000000</v>
      </c>
      <c r="I339">
        <v>3252</v>
      </c>
      <c r="J339" s="1">
        <v>8548950000</v>
      </c>
      <c r="K339" s="1">
        <v>2628828</v>
      </c>
      <c r="L339" s="1">
        <v>2000000</v>
      </c>
      <c r="M339">
        <v>3252</v>
      </c>
      <c r="N339" t="s">
        <v>32</v>
      </c>
      <c r="O339">
        <v>2368</v>
      </c>
      <c r="P339" t="s">
        <v>144</v>
      </c>
      <c r="Q339" t="s">
        <v>437</v>
      </c>
      <c r="R339" s="2">
        <v>43773</v>
      </c>
      <c r="S339" t="s">
        <v>438</v>
      </c>
      <c r="T339">
        <v>3</v>
      </c>
      <c r="U339" s="1">
        <v>3000000</v>
      </c>
      <c r="V339" t="s">
        <v>32</v>
      </c>
      <c r="W339" t="s">
        <v>36</v>
      </c>
      <c r="Y339" t="s">
        <v>54</v>
      </c>
      <c r="Z339" s="1">
        <v>4000000</v>
      </c>
      <c r="AA339">
        <v>1</v>
      </c>
      <c r="AB339" t="s">
        <v>39</v>
      </c>
      <c r="AC339">
        <v>2.09</v>
      </c>
      <c r="AD339">
        <f t="shared" si="5"/>
        <v>0.91000000000000014</v>
      </c>
    </row>
    <row r="340" spans="1:30" x14ac:dyDescent="0.25">
      <c r="A340" t="s">
        <v>29</v>
      </c>
      <c r="B340" s="1">
        <v>307800000</v>
      </c>
      <c r="C340" t="s">
        <v>30</v>
      </c>
      <c r="D340" t="s">
        <v>31</v>
      </c>
      <c r="E340">
        <v>3252</v>
      </c>
      <c r="F340" s="1">
        <v>8548950000</v>
      </c>
      <c r="G340" s="1">
        <v>2628828</v>
      </c>
      <c r="H340" s="1">
        <v>2000000</v>
      </c>
      <c r="I340">
        <v>3252</v>
      </c>
      <c r="J340" s="1">
        <v>8548950000</v>
      </c>
      <c r="K340" s="1">
        <v>2628828</v>
      </c>
      <c r="L340" s="1">
        <v>2000000</v>
      </c>
      <c r="M340">
        <v>3252</v>
      </c>
      <c r="N340" t="s">
        <v>32</v>
      </c>
      <c r="O340">
        <v>1367</v>
      </c>
      <c r="P340" t="s">
        <v>64</v>
      </c>
      <c r="Q340" t="s">
        <v>679</v>
      </c>
      <c r="R340" s="2">
        <v>43572</v>
      </c>
      <c r="S340" t="s">
        <v>680</v>
      </c>
      <c r="T340">
        <v>2</v>
      </c>
      <c r="U340" s="1">
        <v>2000000</v>
      </c>
      <c r="V340" t="s">
        <v>32</v>
      </c>
      <c r="W340" t="s">
        <v>36</v>
      </c>
      <c r="X340" t="s">
        <v>67</v>
      </c>
      <c r="Y340" t="s">
        <v>54</v>
      </c>
      <c r="Z340" t="s">
        <v>31</v>
      </c>
      <c r="AA340">
        <v>1</v>
      </c>
      <c r="AB340" t="s">
        <v>39</v>
      </c>
      <c r="AC340">
        <v>1.9</v>
      </c>
      <c r="AD340">
        <f t="shared" si="5"/>
        <v>0.10000000000000009</v>
      </c>
    </row>
    <row r="341" spans="1:30" x14ac:dyDescent="0.25">
      <c r="A341" t="s">
        <v>29</v>
      </c>
      <c r="B341" s="1">
        <v>307800000</v>
      </c>
      <c r="C341" t="s">
        <v>30</v>
      </c>
      <c r="D341" t="s">
        <v>31</v>
      </c>
      <c r="E341">
        <v>3252</v>
      </c>
      <c r="F341" s="1">
        <v>8548950000</v>
      </c>
      <c r="G341" s="1">
        <v>2628828</v>
      </c>
      <c r="H341" s="1">
        <v>2000000</v>
      </c>
      <c r="I341">
        <v>3252</v>
      </c>
      <c r="J341" s="1">
        <v>8548950000</v>
      </c>
      <c r="K341" s="1">
        <v>2628828</v>
      </c>
      <c r="L341" s="1">
        <v>2000000</v>
      </c>
      <c r="M341">
        <v>3252</v>
      </c>
      <c r="N341" t="s">
        <v>73</v>
      </c>
      <c r="O341">
        <v>3481</v>
      </c>
      <c r="P341" t="s">
        <v>149</v>
      </c>
      <c r="Q341" t="s">
        <v>325</v>
      </c>
      <c r="R341" s="2">
        <v>43867</v>
      </c>
      <c r="S341" t="s">
        <v>326</v>
      </c>
      <c r="T341">
        <v>1</v>
      </c>
      <c r="U341" s="1">
        <v>1000000</v>
      </c>
      <c r="V341" t="s">
        <v>258</v>
      </c>
      <c r="W341" t="s">
        <v>77</v>
      </c>
      <c r="X341" t="s">
        <v>661</v>
      </c>
      <c r="Y341" t="s">
        <v>328</v>
      </c>
      <c r="Z341" t="s">
        <v>31</v>
      </c>
      <c r="AA341">
        <v>4</v>
      </c>
      <c r="AB341" t="s">
        <v>39</v>
      </c>
      <c r="AC341">
        <v>0.9</v>
      </c>
      <c r="AD341">
        <f t="shared" si="5"/>
        <v>9.9999999999999978E-2</v>
      </c>
    </row>
    <row r="342" spans="1:30" x14ac:dyDescent="0.25">
      <c r="A342" t="s">
        <v>29</v>
      </c>
      <c r="B342" s="1">
        <v>307800000</v>
      </c>
      <c r="C342" t="s">
        <v>30</v>
      </c>
      <c r="D342" t="s">
        <v>31</v>
      </c>
      <c r="E342">
        <v>3252</v>
      </c>
      <c r="F342" s="1">
        <v>8548950000</v>
      </c>
      <c r="G342" s="1">
        <v>2628828</v>
      </c>
      <c r="H342" s="1">
        <v>2000000</v>
      </c>
      <c r="I342">
        <v>3252</v>
      </c>
      <c r="J342" s="1">
        <v>8548950000</v>
      </c>
      <c r="K342" s="1">
        <v>2628828</v>
      </c>
      <c r="L342" s="1">
        <v>2000000</v>
      </c>
      <c r="M342">
        <v>3252</v>
      </c>
      <c r="N342" t="s">
        <v>32</v>
      </c>
      <c r="O342">
        <v>1366</v>
      </c>
      <c r="P342" t="s">
        <v>64</v>
      </c>
      <c r="Q342" t="s">
        <v>681</v>
      </c>
      <c r="R342" s="2">
        <v>43572</v>
      </c>
      <c r="S342" t="s">
        <v>682</v>
      </c>
      <c r="T342">
        <v>1</v>
      </c>
      <c r="U342" s="1">
        <v>1000000</v>
      </c>
      <c r="V342" t="s">
        <v>32</v>
      </c>
      <c r="W342" t="s">
        <v>36</v>
      </c>
      <c r="X342" t="s">
        <v>683</v>
      </c>
      <c r="Y342" t="s">
        <v>64</v>
      </c>
      <c r="Z342" t="s">
        <v>31</v>
      </c>
      <c r="AA342">
        <v>1</v>
      </c>
      <c r="AB342" t="s">
        <v>39</v>
      </c>
      <c r="AC342">
        <v>1.1000000000000001</v>
      </c>
      <c r="AD342">
        <f t="shared" si="5"/>
        <v>0.10000000000000009</v>
      </c>
    </row>
    <row r="343" spans="1:30" x14ac:dyDescent="0.25">
      <c r="A343" t="s">
        <v>29</v>
      </c>
      <c r="B343" s="1">
        <v>307800000</v>
      </c>
      <c r="C343" t="s">
        <v>30</v>
      </c>
      <c r="D343" t="s">
        <v>31</v>
      </c>
      <c r="E343">
        <v>3252</v>
      </c>
      <c r="F343" s="1">
        <v>8548950000</v>
      </c>
      <c r="G343" s="1">
        <v>2628828</v>
      </c>
      <c r="H343" s="1">
        <v>2000000</v>
      </c>
      <c r="I343">
        <v>3252</v>
      </c>
      <c r="J343" s="1">
        <v>8548950000</v>
      </c>
      <c r="K343" s="1">
        <v>2628828</v>
      </c>
      <c r="L343" s="1">
        <v>2000000</v>
      </c>
      <c r="M343">
        <v>3252</v>
      </c>
      <c r="N343" t="s">
        <v>32</v>
      </c>
      <c r="O343">
        <v>1365</v>
      </c>
      <c r="P343" t="s">
        <v>109</v>
      </c>
      <c r="Q343" t="s">
        <v>532</v>
      </c>
      <c r="R343" s="2">
        <v>43570</v>
      </c>
      <c r="S343" t="s">
        <v>533</v>
      </c>
      <c r="T343">
        <v>2</v>
      </c>
      <c r="U343" s="1">
        <v>2000000</v>
      </c>
      <c r="V343" t="s">
        <v>32</v>
      </c>
      <c r="W343" t="s">
        <v>36</v>
      </c>
      <c r="X343" t="s">
        <v>684</v>
      </c>
      <c r="Y343" t="s">
        <v>38</v>
      </c>
      <c r="Z343" t="s">
        <v>31</v>
      </c>
      <c r="AA343">
        <v>4</v>
      </c>
      <c r="AB343" t="s">
        <v>39</v>
      </c>
      <c r="AC343">
        <v>1.9</v>
      </c>
      <c r="AD343">
        <f t="shared" si="5"/>
        <v>0.10000000000000009</v>
      </c>
    </row>
    <row r="344" spans="1:30" x14ac:dyDescent="0.25">
      <c r="A344" t="s">
        <v>29</v>
      </c>
      <c r="B344" s="1">
        <v>307800000</v>
      </c>
      <c r="C344" t="s">
        <v>30</v>
      </c>
      <c r="D344" t="s">
        <v>31</v>
      </c>
      <c r="E344">
        <v>3252</v>
      </c>
      <c r="F344" s="1">
        <v>8548950000</v>
      </c>
      <c r="G344" s="1">
        <v>2628828</v>
      </c>
      <c r="H344" s="1">
        <v>2000000</v>
      </c>
      <c r="I344">
        <v>3252</v>
      </c>
      <c r="J344" s="1">
        <v>8548950000</v>
      </c>
      <c r="K344" s="1">
        <v>2628828</v>
      </c>
      <c r="L344" s="1">
        <v>2000000</v>
      </c>
      <c r="M344">
        <v>3252</v>
      </c>
      <c r="N344" t="s">
        <v>32</v>
      </c>
      <c r="O344">
        <v>1364</v>
      </c>
      <c r="P344" t="s">
        <v>168</v>
      </c>
      <c r="Q344" t="s">
        <v>544</v>
      </c>
      <c r="R344" s="2">
        <v>43571</v>
      </c>
      <c r="S344" t="s">
        <v>545</v>
      </c>
      <c r="T344">
        <v>1</v>
      </c>
      <c r="U344" s="1">
        <v>1000000</v>
      </c>
      <c r="V344" t="s">
        <v>32</v>
      </c>
      <c r="W344" t="s">
        <v>36</v>
      </c>
      <c r="X344" t="s">
        <v>113</v>
      </c>
      <c r="Y344" t="s">
        <v>38</v>
      </c>
      <c r="Z344" t="s">
        <v>31</v>
      </c>
      <c r="AA344">
        <v>1</v>
      </c>
      <c r="AB344" t="s">
        <v>39</v>
      </c>
      <c r="AC344">
        <v>2.58</v>
      </c>
      <c r="AD344">
        <f t="shared" si="5"/>
        <v>1.58</v>
      </c>
    </row>
    <row r="345" spans="1:30" x14ac:dyDescent="0.25">
      <c r="A345" t="s">
        <v>29</v>
      </c>
      <c r="B345" s="1">
        <v>307800000</v>
      </c>
      <c r="C345" t="s">
        <v>30</v>
      </c>
      <c r="D345" t="s">
        <v>31</v>
      </c>
      <c r="E345">
        <v>3252</v>
      </c>
      <c r="F345" s="1">
        <v>8548950000</v>
      </c>
      <c r="G345" s="1">
        <v>2628828</v>
      </c>
      <c r="H345" s="1">
        <v>2000000</v>
      </c>
      <c r="I345">
        <v>3252</v>
      </c>
      <c r="J345" s="1">
        <v>8548950000</v>
      </c>
      <c r="K345" s="1">
        <v>2628828</v>
      </c>
      <c r="L345" s="1">
        <v>2000000</v>
      </c>
      <c r="M345">
        <v>3252</v>
      </c>
      <c r="N345" t="s">
        <v>32</v>
      </c>
      <c r="O345">
        <v>1362</v>
      </c>
      <c r="P345" t="s">
        <v>184</v>
      </c>
      <c r="Q345" t="s">
        <v>685</v>
      </c>
      <c r="R345" s="2">
        <v>43572</v>
      </c>
      <c r="S345" t="s">
        <v>686</v>
      </c>
      <c r="T345">
        <v>4.5</v>
      </c>
      <c r="U345" s="1">
        <v>4500000</v>
      </c>
      <c r="V345" t="s">
        <v>687</v>
      </c>
      <c r="W345" t="s">
        <v>36</v>
      </c>
      <c r="X345" t="s">
        <v>685</v>
      </c>
      <c r="Y345" t="s">
        <v>54</v>
      </c>
      <c r="Z345" t="s">
        <v>31</v>
      </c>
      <c r="AA345">
        <v>1</v>
      </c>
      <c r="AB345" t="s">
        <v>39</v>
      </c>
      <c r="AC345">
        <v>4.5999999999999996</v>
      </c>
      <c r="AD345">
        <f t="shared" si="5"/>
        <v>9.9999999999999645E-2</v>
      </c>
    </row>
    <row r="346" spans="1:30" x14ac:dyDescent="0.25">
      <c r="A346" t="s">
        <v>29</v>
      </c>
      <c r="B346" s="1">
        <v>307800000</v>
      </c>
      <c r="C346" t="s">
        <v>30</v>
      </c>
      <c r="D346" t="s">
        <v>31</v>
      </c>
      <c r="E346">
        <v>3252</v>
      </c>
      <c r="F346" s="1">
        <v>8548950000</v>
      </c>
      <c r="G346" s="1">
        <v>2628828</v>
      </c>
      <c r="H346" s="1">
        <v>2000000</v>
      </c>
      <c r="I346">
        <v>3252</v>
      </c>
      <c r="J346" s="1">
        <v>8548950000</v>
      </c>
      <c r="K346" s="1">
        <v>2628828</v>
      </c>
      <c r="L346" s="1">
        <v>2000000</v>
      </c>
      <c r="M346">
        <v>3252</v>
      </c>
      <c r="N346" t="s">
        <v>73</v>
      </c>
      <c r="O346">
        <v>3196</v>
      </c>
      <c r="P346" t="s">
        <v>56</v>
      </c>
      <c r="Q346" t="s">
        <v>688</v>
      </c>
      <c r="R346" s="2">
        <v>43762</v>
      </c>
      <c r="S346" t="s">
        <v>689</v>
      </c>
      <c r="T346">
        <v>2</v>
      </c>
      <c r="U346" s="1">
        <v>2000000</v>
      </c>
      <c r="V346" t="s">
        <v>85</v>
      </c>
      <c r="W346" t="s">
        <v>138</v>
      </c>
      <c r="X346" t="s">
        <v>60</v>
      </c>
      <c r="Y346" t="s">
        <v>134</v>
      </c>
      <c r="Z346" t="s">
        <v>31</v>
      </c>
      <c r="AA346">
        <v>1</v>
      </c>
      <c r="AB346" t="s">
        <v>48</v>
      </c>
      <c r="AC346">
        <v>0.6</v>
      </c>
      <c r="AD346">
        <f t="shared" si="5"/>
        <v>1.4</v>
      </c>
    </row>
    <row r="347" spans="1:30" x14ac:dyDescent="0.25">
      <c r="A347" t="s">
        <v>29</v>
      </c>
      <c r="B347" s="1">
        <v>307800000</v>
      </c>
      <c r="C347" t="s">
        <v>30</v>
      </c>
      <c r="D347" t="s">
        <v>31</v>
      </c>
      <c r="E347">
        <v>3252</v>
      </c>
      <c r="F347" s="1">
        <v>8548950000</v>
      </c>
      <c r="G347" s="1">
        <v>2628828</v>
      </c>
      <c r="H347" s="1">
        <v>2000000</v>
      </c>
      <c r="I347">
        <v>3252</v>
      </c>
      <c r="J347" s="1">
        <v>8548950000</v>
      </c>
      <c r="K347" s="1">
        <v>2628828</v>
      </c>
      <c r="L347" s="1">
        <v>2000000</v>
      </c>
      <c r="M347">
        <v>3252</v>
      </c>
      <c r="N347" t="s">
        <v>32</v>
      </c>
      <c r="O347">
        <v>2363</v>
      </c>
      <c r="P347" t="s">
        <v>42</v>
      </c>
      <c r="Q347" t="s">
        <v>498</v>
      </c>
      <c r="R347" s="2">
        <v>43774</v>
      </c>
      <c r="S347" t="s">
        <v>499</v>
      </c>
      <c r="T347">
        <v>2.25</v>
      </c>
      <c r="U347" s="1">
        <v>2250000</v>
      </c>
      <c r="V347" t="s">
        <v>242</v>
      </c>
      <c r="W347" t="s">
        <v>77</v>
      </c>
      <c r="X347" t="s">
        <v>264</v>
      </c>
      <c r="Y347" t="s">
        <v>167</v>
      </c>
      <c r="Z347" t="s">
        <v>31</v>
      </c>
      <c r="AA347">
        <v>4</v>
      </c>
      <c r="AB347" t="s">
        <v>48</v>
      </c>
      <c r="AC347">
        <v>2.84</v>
      </c>
      <c r="AD347">
        <f t="shared" si="5"/>
        <v>0.58999999999999986</v>
      </c>
    </row>
    <row r="348" spans="1:30" x14ac:dyDescent="0.25">
      <c r="A348" t="s">
        <v>29</v>
      </c>
      <c r="B348" s="1">
        <v>307800000</v>
      </c>
      <c r="C348" t="s">
        <v>30</v>
      </c>
      <c r="D348" t="s">
        <v>31</v>
      </c>
      <c r="E348">
        <v>3252</v>
      </c>
      <c r="F348" s="1">
        <v>8548950000</v>
      </c>
      <c r="G348" s="1">
        <v>2628828</v>
      </c>
      <c r="H348" s="1">
        <v>2000000</v>
      </c>
      <c r="I348">
        <v>3252</v>
      </c>
      <c r="J348" s="1">
        <v>8548950000</v>
      </c>
      <c r="K348" s="1">
        <v>2628828</v>
      </c>
      <c r="L348" s="1">
        <v>2000000</v>
      </c>
      <c r="M348">
        <v>3252</v>
      </c>
      <c r="N348" t="s">
        <v>73</v>
      </c>
      <c r="O348">
        <v>3279</v>
      </c>
      <c r="P348" t="s">
        <v>56</v>
      </c>
      <c r="Q348" t="s">
        <v>688</v>
      </c>
      <c r="R348" s="2">
        <v>43804</v>
      </c>
      <c r="S348" t="s">
        <v>689</v>
      </c>
      <c r="T348">
        <v>0.5</v>
      </c>
      <c r="U348" t="s">
        <v>52</v>
      </c>
      <c r="V348" t="s">
        <v>85</v>
      </c>
      <c r="W348" t="s">
        <v>138</v>
      </c>
      <c r="X348" t="s">
        <v>60</v>
      </c>
      <c r="Y348" t="s">
        <v>134</v>
      </c>
      <c r="Z348" t="s">
        <v>31</v>
      </c>
      <c r="AA348">
        <v>1</v>
      </c>
      <c r="AB348" t="s">
        <v>39</v>
      </c>
      <c r="AC348">
        <v>0.6</v>
      </c>
      <c r="AD348">
        <f t="shared" si="5"/>
        <v>9.9999999999999978E-2</v>
      </c>
    </row>
    <row r="349" spans="1:30" x14ac:dyDescent="0.25">
      <c r="A349" t="s">
        <v>29</v>
      </c>
      <c r="B349" s="1">
        <v>307800000</v>
      </c>
      <c r="C349" t="s">
        <v>30</v>
      </c>
      <c r="D349" t="s">
        <v>31</v>
      </c>
      <c r="E349">
        <v>3252</v>
      </c>
      <c r="F349" s="1">
        <v>8548950000</v>
      </c>
      <c r="G349" s="1">
        <v>2628828</v>
      </c>
      <c r="H349" s="1">
        <v>2000000</v>
      </c>
      <c r="I349">
        <v>3252</v>
      </c>
      <c r="J349" s="1">
        <v>8548950000</v>
      </c>
      <c r="K349" s="1">
        <v>2628828</v>
      </c>
      <c r="L349" s="1">
        <v>2000000</v>
      </c>
      <c r="M349">
        <v>3252</v>
      </c>
      <c r="N349" t="s">
        <v>32</v>
      </c>
      <c r="O349">
        <v>2362</v>
      </c>
      <c r="P349" t="s">
        <v>42</v>
      </c>
      <c r="Q349" t="s">
        <v>190</v>
      </c>
      <c r="R349" s="2">
        <v>43774</v>
      </c>
      <c r="S349" t="s">
        <v>191</v>
      </c>
      <c r="T349">
        <v>1</v>
      </c>
      <c r="U349" s="1">
        <v>1000000</v>
      </c>
      <c r="V349" t="s">
        <v>32</v>
      </c>
      <c r="W349" t="s">
        <v>36</v>
      </c>
      <c r="X349" t="s">
        <v>264</v>
      </c>
      <c r="Y349" t="s">
        <v>54</v>
      </c>
      <c r="Z349" t="s">
        <v>31</v>
      </c>
      <c r="AA349">
        <v>4</v>
      </c>
      <c r="AB349" t="s">
        <v>39</v>
      </c>
      <c r="AC349">
        <v>3.35</v>
      </c>
      <c r="AD349">
        <f t="shared" si="5"/>
        <v>2.35</v>
      </c>
    </row>
    <row r="350" spans="1:30" x14ac:dyDescent="0.25">
      <c r="A350" t="s">
        <v>29</v>
      </c>
      <c r="B350" s="1">
        <v>307800000</v>
      </c>
      <c r="C350" t="s">
        <v>30</v>
      </c>
      <c r="D350" t="s">
        <v>31</v>
      </c>
      <c r="E350">
        <v>3252</v>
      </c>
      <c r="F350" s="1">
        <v>8548950000</v>
      </c>
      <c r="G350" s="1">
        <v>2628828</v>
      </c>
      <c r="H350" s="1">
        <v>2000000</v>
      </c>
      <c r="I350">
        <v>3252</v>
      </c>
      <c r="J350" s="1">
        <v>8548950000</v>
      </c>
      <c r="K350" s="1">
        <v>2628828</v>
      </c>
      <c r="L350" s="1">
        <v>2000000</v>
      </c>
      <c r="M350">
        <v>3252</v>
      </c>
      <c r="N350" t="s">
        <v>32</v>
      </c>
      <c r="O350">
        <v>2361</v>
      </c>
      <c r="P350" t="s">
        <v>42</v>
      </c>
      <c r="Q350" t="s">
        <v>190</v>
      </c>
      <c r="R350" s="2">
        <v>43775</v>
      </c>
      <c r="S350" t="s">
        <v>191</v>
      </c>
      <c r="T350">
        <v>0.25</v>
      </c>
      <c r="U350" t="s">
        <v>62</v>
      </c>
      <c r="V350" t="s">
        <v>32</v>
      </c>
      <c r="W350" t="s">
        <v>36</v>
      </c>
      <c r="X350" t="s">
        <v>690</v>
      </c>
      <c r="Y350" t="s">
        <v>54</v>
      </c>
      <c r="Z350" t="s">
        <v>31</v>
      </c>
      <c r="AA350">
        <v>2</v>
      </c>
      <c r="AB350" t="s">
        <v>39</v>
      </c>
      <c r="AC350">
        <v>3.24</v>
      </c>
      <c r="AD350">
        <f t="shared" si="5"/>
        <v>2.99</v>
      </c>
    </row>
    <row r="351" spans="1:30" x14ac:dyDescent="0.25">
      <c r="A351" t="s">
        <v>29</v>
      </c>
      <c r="B351" s="1">
        <v>307800000</v>
      </c>
      <c r="C351" t="s">
        <v>30</v>
      </c>
      <c r="D351" t="s">
        <v>31</v>
      </c>
      <c r="E351">
        <v>3252</v>
      </c>
      <c r="F351" s="1">
        <v>8548950000</v>
      </c>
      <c r="G351" s="1">
        <v>2628828</v>
      </c>
      <c r="H351" s="1">
        <v>2000000</v>
      </c>
      <c r="I351">
        <v>3252</v>
      </c>
      <c r="J351" s="1">
        <v>8548950000</v>
      </c>
      <c r="K351" s="1">
        <v>2628828</v>
      </c>
      <c r="L351" s="1">
        <v>2000000</v>
      </c>
      <c r="M351">
        <v>3252</v>
      </c>
      <c r="N351" t="s">
        <v>32</v>
      </c>
      <c r="O351">
        <v>2360</v>
      </c>
      <c r="P351" t="s">
        <v>42</v>
      </c>
      <c r="Q351" t="s">
        <v>498</v>
      </c>
      <c r="R351" s="2">
        <v>43775</v>
      </c>
      <c r="S351" t="s">
        <v>499</v>
      </c>
      <c r="T351">
        <v>2.75</v>
      </c>
      <c r="U351" s="1">
        <v>2750000</v>
      </c>
      <c r="V351" t="s">
        <v>242</v>
      </c>
      <c r="W351" t="s">
        <v>77</v>
      </c>
      <c r="X351" t="s">
        <v>691</v>
      </c>
      <c r="Y351" t="s">
        <v>167</v>
      </c>
      <c r="Z351" t="s">
        <v>31</v>
      </c>
      <c r="AA351">
        <v>5</v>
      </c>
      <c r="AB351" t="s">
        <v>48</v>
      </c>
      <c r="AC351">
        <v>2.9</v>
      </c>
      <c r="AD351">
        <f t="shared" si="5"/>
        <v>0.14999999999999991</v>
      </c>
    </row>
    <row r="352" spans="1:30" x14ac:dyDescent="0.25">
      <c r="A352" t="s">
        <v>29</v>
      </c>
      <c r="B352" s="1">
        <v>307800000</v>
      </c>
      <c r="C352" t="s">
        <v>30</v>
      </c>
      <c r="D352" t="s">
        <v>31</v>
      </c>
      <c r="E352">
        <v>3252</v>
      </c>
      <c r="F352" s="1">
        <v>8548950000</v>
      </c>
      <c r="G352" s="1">
        <v>2628828</v>
      </c>
      <c r="H352" s="1">
        <v>2000000</v>
      </c>
      <c r="I352">
        <v>3252</v>
      </c>
      <c r="J352" s="1">
        <v>8548950000</v>
      </c>
      <c r="K352" s="1">
        <v>2628828</v>
      </c>
      <c r="L352" s="1">
        <v>2000000</v>
      </c>
      <c r="M352">
        <v>3252</v>
      </c>
      <c r="N352" t="s">
        <v>32</v>
      </c>
      <c r="O352">
        <v>1358</v>
      </c>
      <c r="P352" t="s">
        <v>64</v>
      </c>
      <c r="Q352" t="s">
        <v>692</v>
      </c>
      <c r="R352" s="2">
        <v>43573</v>
      </c>
      <c r="S352" t="s">
        <v>693</v>
      </c>
      <c r="T352">
        <v>4</v>
      </c>
      <c r="U352" s="1">
        <v>4000000</v>
      </c>
      <c r="V352" t="s">
        <v>32</v>
      </c>
      <c r="W352" t="s">
        <v>36</v>
      </c>
      <c r="X352" t="s">
        <v>694</v>
      </c>
      <c r="Y352" t="s">
        <v>54</v>
      </c>
      <c r="Z352" t="s">
        <v>31</v>
      </c>
      <c r="AA352">
        <v>1</v>
      </c>
      <c r="AB352" t="s">
        <v>39</v>
      </c>
      <c r="AC352">
        <v>1.9</v>
      </c>
      <c r="AD352">
        <f t="shared" si="5"/>
        <v>2.1</v>
      </c>
    </row>
    <row r="353" spans="1:30" x14ac:dyDescent="0.25">
      <c r="A353" t="s">
        <v>29</v>
      </c>
      <c r="B353" s="1">
        <v>307800000</v>
      </c>
      <c r="C353" t="s">
        <v>30</v>
      </c>
      <c r="D353" t="s">
        <v>31</v>
      </c>
      <c r="E353">
        <v>3252</v>
      </c>
      <c r="F353" s="1">
        <v>8548950000</v>
      </c>
      <c r="G353" s="1">
        <v>2628828</v>
      </c>
      <c r="H353" s="1">
        <v>2000000</v>
      </c>
      <c r="I353">
        <v>3252</v>
      </c>
      <c r="J353" s="1">
        <v>8548950000</v>
      </c>
      <c r="K353" s="1">
        <v>2628828</v>
      </c>
      <c r="L353" s="1">
        <v>2000000</v>
      </c>
      <c r="M353">
        <v>3252</v>
      </c>
      <c r="N353" t="s">
        <v>32</v>
      </c>
      <c r="O353">
        <v>2357</v>
      </c>
      <c r="P353" t="s">
        <v>172</v>
      </c>
      <c r="Q353" t="s">
        <v>286</v>
      </c>
      <c r="R353" s="2">
        <v>43775</v>
      </c>
      <c r="S353" t="s">
        <v>287</v>
      </c>
      <c r="T353">
        <v>7</v>
      </c>
      <c r="U353" s="1">
        <v>7000000</v>
      </c>
      <c r="V353" t="s">
        <v>32</v>
      </c>
      <c r="W353" t="s">
        <v>36</v>
      </c>
      <c r="X353" t="s">
        <v>695</v>
      </c>
      <c r="Y353" t="s">
        <v>235</v>
      </c>
      <c r="Z353" t="s">
        <v>31</v>
      </c>
      <c r="AA353">
        <v>3</v>
      </c>
      <c r="AB353" t="s">
        <v>39</v>
      </c>
      <c r="AC353">
        <v>1.02</v>
      </c>
      <c r="AD353">
        <f t="shared" si="5"/>
        <v>5.98</v>
      </c>
    </row>
    <row r="354" spans="1:30" x14ac:dyDescent="0.25">
      <c r="A354" t="s">
        <v>29</v>
      </c>
      <c r="B354" s="1">
        <v>307800000</v>
      </c>
      <c r="C354" t="s">
        <v>30</v>
      </c>
      <c r="D354" t="s">
        <v>31</v>
      </c>
      <c r="E354">
        <v>3252</v>
      </c>
      <c r="F354" s="1">
        <v>8548950000</v>
      </c>
      <c r="G354" s="1">
        <v>2628828</v>
      </c>
      <c r="H354" s="1">
        <v>2000000</v>
      </c>
      <c r="I354">
        <v>3252</v>
      </c>
      <c r="J354" s="1">
        <v>8548950000</v>
      </c>
      <c r="K354" s="1">
        <v>2628828</v>
      </c>
      <c r="L354" s="1">
        <v>2000000</v>
      </c>
      <c r="M354">
        <v>3252</v>
      </c>
      <c r="N354" t="s">
        <v>32</v>
      </c>
      <c r="O354">
        <v>2356</v>
      </c>
      <c r="P354" t="s">
        <v>184</v>
      </c>
      <c r="Q354" t="s">
        <v>654</v>
      </c>
      <c r="R354" s="2">
        <v>43775</v>
      </c>
      <c r="S354" t="s">
        <v>655</v>
      </c>
      <c r="T354">
        <v>4</v>
      </c>
      <c r="U354" s="1">
        <v>4000000</v>
      </c>
      <c r="V354" t="s">
        <v>32</v>
      </c>
      <c r="W354" t="s">
        <v>36</v>
      </c>
      <c r="X354" t="s">
        <v>654</v>
      </c>
      <c r="Y354" t="s">
        <v>54</v>
      </c>
      <c r="Z354" t="s">
        <v>31</v>
      </c>
      <c r="AA354">
        <v>1</v>
      </c>
      <c r="AB354" t="s">
        <v>39</v>
      </c>
      <c r="AC354">
        <v>3.78</v>
      </c>
      <c r="AD354">
        <f t="shared" si="5"/>
        <v>0.2200000000000002</v>
      </c>
    </row>
    <row r="355" spans="1:30" x14ac:dyDescent="0.25">
      <c r="A355" t="s">
        <v>29</v>
      </c>
      <c r="B355" s="1">
        <v>307800000</v>
      </c>
      <c r="C355" t="s">
        <v>30</v>
      </c>
      <c r="D355" t="s">
        <v>31</v>
      </c>
      <c r="E355">
        <v>3252</v>
      </c>
      <c r="F355" s="1">
        <v>8548950000</v>
      </c>
      <c r="G355" s="1">
        <v>2628828</v>
      </c>
      <c r="H355" s="1">
        <v>2000000</v>
      </c>
      <c r="I355">
        <v>3252</v>
      </c>
      <c r="J355" s="1">
        <v>8548950000</v>
      </c>
      <c r="K355" s="1">
        <v>2628828</v>
      </c>
      <c r="L355" s="1">
        <v>2000000</v>
      </c>
      <c r="M355">
        <v>3252</v>
      </c>
      <c r="N355" t="s">
        <v>32</v>
      </c>
      <c r="O355">
        <v>1357</v>
      </c>
      <c r="P355" t="s">
        <v>64</v>
      </c>
      <c r="Q355" t="s">
        <v>696</v>
      </c>
      <c r="R355" s="2">
        <v>43573</v>
      </c>
      <c r="S355" t="s">
        <v>697</v>
      </c>
      <c r="T355">
        <v>2</v>
      </c>
      <c r="U355" s="1">
        <v>2000000</v>
      </c>
      <c r="V355" t="s">
        <v>32</v>
      </c>
      <c r="W355" t="s">
        <v>36</v>
      </c>
      <c r="X355" t="s">
        <v>67</v>
      </c>
      <c r="Y355" t="s">
        <v>54</v>
      </c>
      <c r="Z355" t="s">
        <v>31</v>
      </c>
      <c r="AA355">
        <v>1</v>
      </c>
      <c r="AB355" t="s">
        <v>39</v>
      </c>
      <c r="AC355">
        <v>1.9</v>
      </c>
      <c r="AD355">
        <f t="shared" si="5"/>
        <v>0.10000000000000009</v>
      </c>
    </row>
    <row r="356" spans="1:30" x14ac:dyDescent="0.25">
      <c r="A356" t="s">
        <v>29</v>
      </c>
      <c r="B356" s="1">
        <v>307800000</v>
      </c>
      <c r="C356" t="s">
        <v>30</v>
      </c>
      <c r="D356" t="s">
        <v>31</v>
      </c>
      <c r="E356">
        <v>3252</v>
      </c>
      <c r="F356" s="1">
        <v>8548950000</v>
      </c>
      <c r="G356" s="1">
        <v>2628828</v>
      </c>
      <c r="H356" s="1">
        <v>2000000</v>
      </c>
      <c r="I356">
        <v>3252</v>
      </c>
      <c r="J356" s="1">
        <v>8548950000</v>
      </c>
      <c r="K356" s="1">
        <v>2628828</v>
      </c>
      <c r="L356" s="1">
        <v>2000000</v>
      </c>
      <c r="M356">
        <v>3252</v>
      </c>
      <c r="N356" t="s">
        <v>32</v>
      </c>
      <c r="O356">
        <v>1356</v>
      </c>
      <c r="P356" t="s">
        <v>64</v>
      </c>
      <c r="Q356" t="s">
        <v>681</v>
      </c>
      <c r="R356" s="2">
        <v>43573</v>
      </c>
      <c r="S356" t="s">
        <v>682</v>
      </c>
      <c r="T356">
        <v>2</v>
      </c>
      <c r="U356" s="1">
        <v>2000000</v>
      </c>
      <c r="V356" t="s">
        <v>32</v>
      </c>
      <c r="W356" t="s">
        <v>36</v>
      </c>
      <c r="X356" t="s">
        <v>698</v>
      </c>
      <c r="Y356" t="s">
        <v>64</v>
      </c>
      <c r="Z356" t="s">
        <v>31</v>
      </c>
      <c r="AA356">
        <v>11</v>
      </c>
      <c r="AB356" t="s">
        <v>39</v>
      </c>
      <c r="AC356">
        <v>1.69</v>
      </c>
      <c r="AD356">
        <f t="shared" si="5"/>
        <v>0.31000000000000005</v>
      </c>
    </row>
    <row r="357" spans="1:30" x14ac:dyDescent="0.25">
      <c r="A357" t="s">
        <v>29</v>
      </c>
      <c r="B357" s="1">
        <v>307800000</v>
      </c>
      <c r="C357" t="s">
        <v>30</v>
      </c>
      <c r="D357" t="s">
        <v>31</v>
      </c>
      <c r="E357">
        <v>3252</v>
      </c>
      <c r="F357" s="1">
        <v>8548950000</v>
      </c>
      <c r="G357" s="1">
        <v>2628828</v>
      </c>
      <c r="H357" s="1">
        <v>2000000</v>
      </c>
      <c r="I357">
        <v>3252</v>
      </c>
      <c r="J357" s="1">
        <v>8548950000</v>
      </c>
      <c r="K357" s="1">
        <v>2628828</v>
      </c>
      <c r="L357" s="1">
        <v>2000000</v>
      </c>
      <c r="M357">
        <v>3252</v>
      </c>
      <c r="N357" t="s">
        <v>55</v>
      </c>
      <c r="O357">
        <v>5303</v>
      </c>
      <c r="P357" t="s">
        <v>33</v>
      </c>
      <c r="Q357" t="s">
        <v>699</v>
      </c>
      <c r="R357" s="2">
        <v>43654</v>
      </c>
      <c r="S357" t="s">
        <v>700</v>
      </c>
      <c r="T357">
        <v>1</v>
      </c>
      <c r="U357" s="1">
        <v>1000000</v>
      </c>
      <c r="V357" t="s">
        <v>471</v>
      </c>
      <c r="W357" t="s">
        <v>36</v>
      </c>
      <c r="X357" t="s">
        <v>701</v>
      </c>
      <c r="Y357" t="s">
        <v>322</v>
      </c>
      <c r="Z357" t="s">
        <v>31</v>
      </c>
      <c r="AA357">
        <v>5</v>
      </c>
      <c r="AB357" t="s">
        <v>48</v>
      </c>
      <c r="AC357">
        <v>1.87</v>
      </c>
      <c r="AD357">
        <f t="shared" si="5"/>
        <v>0.87000000000000011</v>
      </c>
    </row>
    <row r="358" spans="1:30" x14ac:dyDescent="0.25">
      <c r="A358" t="s">
        <v>29</v>
      </c>
      <c r="B358" s="1">
        <v>307800000</v>
      </c>
      <c r="C358" t="s">
        <v>30</v>
      </c>
      <c r="D358" t="s">
        <v>31</v>
      </c>
      <c r="E358">
        <v>3252</v>
      </c>
      <c r="F358" s="1">
        <v>8548950000</v>
      </c>
      <c r="G358" s="1">
        <v>2628828</v>
      </c>
      <c r="H358" s="1">
        <v>2000000</v>
      </c>
      <c r="I358">
        <v>3252</v>
      </c>
      <c r="J358" s="1">
        <v>8548950000</v>
      </c>
      <c r="K358" s="1">
        <v>2628828</v>
      </c>
      <c r="L358" s="1">
        <v>2000000</v>
      </c>
      <c r="M358">
        <v>3252</v>
      </c>
      <c r="N358" t="s">
        <v>32</v>
      </c>
      <c r="O358">
        <v>2352</v>
      </c>
      <c r="P358" t="s">
        <v>42</v>
      </c>
      <c r="Q358" t="s">
        <v>702</v>
      </c>
      <c r="R358" s="2">
        <v>43718</v>
      </c>
      <c r="S358" t="s">
        <v>703</v>
      </c>
      <c r="T358">
        <v>2</v>
      </c>
      <c r="U358" s="1">
        <v>2000000</v>
      </c>
      <c r="V358" t="s">
        <v>32</v>
      </c>
      <c r="W358" t="s">
        <v>36</v>
      </c>
      <c r="X358" t="s">
        <v>530</v>
      </c>
      <c r="Y358" t="s">
        <v>167</v>
      </c>
      <c r="Z358" t="s">
        <v>31</v>
      </c>
      <c r="AA358">
        <v>1</v>
      </c>
      <c r="AB358" t="s">
        <v>39</v>
      </c>
      <c r="AC358">
        <v>2.9</v>
      </c>
      <c r="AD358">
        <f t="shared" si="5"/>
        <v>0.89999999999999991</v>
      </c>
    </row>
    <row r="359" spans="1:30" x14ac:dyDescent="0.25">
      <c r="A359" t="s">
        <v>29</v>
      </c>
      <c r="B359" s="1">
        <v>307800000</v>
      </c>
      <c r="C359" t="s">
        <v>30</v>
      </c>
      <c r="D359" t="s">
        <v>31</v>
      </c>
      <c r="E359">
        <v>3252</v>
      </c>
      <c r="F359" s="1">
        <v>8548950000</v>
      </c>
      <c r="G359" s="1">
        <v>2628828</v>
      </c>
      <c r="H359" s="1">
        <v>2000000</v>
      </c>
      <c r="I359">
        <v>3252</v>
      </c>
      <c r="J359" s="1">
        <v>8548950000</v>
      </c>
      <c r="K359" s="1">
        <v>2628828</v>
      </c>
      <c r="L359" s="1">
        <v>2000000</v>
      </c>
      <c r="M359">
        <v>3252</v>
      </c>
      <c r="N359" t="s">
        <v>32</v>
      </c>
      <c r="O359">
        <v>2351</v>
      </c>
      <c r="P359" t="s">
        <v>49</v>
      </c>
      <c r="Q359" t="s">
        <v>704</v>
      </c>
      <c r="R359" s="2">
        <v>43721</v>
      </c>
      <c r="S359" t="s">
        <v>705</v>
      </c>
      <c r="T359">
        <v>1</v>
      </c>
      <c r="U359" s="1">
        <v>1000000</v>
      </c>
      <c r="V359" t="s">
        <v>32</v>
      </c>
      <c r="W359" t="s">
        <v>36</v>
      </c>
      <c r="X359" t="s">
        <v>284</v>
      </c>
      <c r="Y359" t="s">
        <v>235</v>
      </c>
      <c r="Z359" t="s">
        <v>31</v>
      </c>
      <c r="AA359">
        <v>2</v>
      </c>
      <c r="AB359" t="s">
        <v>48</v>
      </c>
      <c r="AC359">
        <v>1.29</v>
      </c>
      <c r="AD359">
        <f t="shared" si="5"/>
        <v>0.29000000000000004</v>
      </c>
    </row>
    <row r="360" spans="1:30" x14ac:dyDescent="0.25">
      <c r="A360" t="s">
        <v>29</v>
      </c>
      <c r="B360" s="1">
        <v>307800000</v>
      </c>
      <c r="C360" t="s">
        <v>30</v>
      </c>
      <c r="D360" t="s">
        <v>31</v>
      </c>
      <c r="E360">
        <v>3252</v>
      </c>
      <c r="F360" s="1">
        <v>8548950000</v>
      </c>
      <c r="G360" s="1">
        <v>2628828</v>
      </c>
      <c r="H360" s="1">
        <v>2000000</v>
      </c>
      <c r="I360">
        <v>3252</v>
      </c>
      <c r="J360" s="1">
        <v>8548950000</v>
      </c>
      <c r="K360" s="1">
        <v>2628828</v>
      </c>
      <c r="L360" s="1">
        <v>2000000</v>
      </c>
      <c r="M360">
        <v>3252</v>
      </c>
      <c r="N360" t="s">
        <v>73</v>
      </c>
      <c r="O360">
        <v>3287</v>
      </c>
      <c r="P360" t="s">
        <v>105</v>
      </c>
      <c r="Q360" t="s">
        <v>706</v>
      </c>
      <c r="R360" s="2">
        <v>43804</v>
      </c>
      <c r="S360" t="s">
        <v>707</v>
      </c>
      <c r="T360">
        <v>2</v>
      </c>
      <c r="U360" s="1">
        <v>2000000</v>
      </c>
      <c r="V360" t="s">
        <v>708</v>
      </c>
      <c r="W360" t="s">
        <v>36</v>
      </c>
      <c r="X360" t="s">
        <v>37</v>
      </c>
      <c r="Y360" t="s">
        <v>239</v>
      </c>
      <c r="Z360" t="s">
        <v>31</v>
      </c>
      <c r="AA360">
        <v>1</v>
      </c>
      <c r="AB360" t="s">
        <v>48</v>
      </c>
      <c r="AC360">
        <v>1.1000000000000001</v>
      </c>
      <c r="AD360">
        <f t="shared" si="5"/>
        <v>0.89999999999999991</v>
      </c>
    </row>
    <row r="361" spans="1:30" x14ac:dyDescent="0.25">
      <c r="A361" t="s">
        <v>29</v>
      </c>
      <c r="B361" s="1">
        <v>307800000</v>
      </c>
      <c r="C361" t="s">
        <v>30</v>
      </c>
      <c r="D361" t="s">
        <v>31</v>
      </c>
      <c r="E361">
        <v>3252</v>
      </c>
      <c r="F361" s="1">
        <v>8548950000</v>
      </c>
      <c r="G361" s="1">
        <v>2628828</v>
      </c>
      <c r="H361" s="1">
        <v>2000000</v>
      </c>
      <c r="I361">
        <v>3252</v>
      </c>
      <c r="J361" s="1">
        <v>8548950000</v>
      </c>
      <c r="K361" s="1">
        <v>2628828</v>
      </c>
      <c r="L361" s="1">
        <v>2000000</v>
      </c>
      <c r="M361">
        <v>3252</v>
      </c>
      <c r="N361" t="s">
        <v>32</v>
      </c>
      <c r="O361">
        <v>2350</v>
      </c>
      <c r="P361" t="s">
        <v>42</v>
      </c>
      <c r="Q361" t="s">
        <v>498</v>
      </c>
      <c r="R361" s="2">
        <v>43721</v>
      </c>
      <c r="S361" t="s">
        <v>499</v>
      </c>
      <c r="T361">
        <v>4</v>
      </c>
      <c r="U361" s="1">
        <v>4000000</v>
      </c>
      <c r="V361" t="s">
        <v>242</v>
      </c>
      <c r="W361" t="s">
        <v>77</v>
      </c>
      <c r="X361" t="s">
        <v>709</v>
      </c>
      <c r="Y361" t="s">
        <v>167</v>
      </c>
      <c r="Z361" t="s">
        <v>31</v>
      </c>
      <c r="AA361">
        <v>2</v>
      </c>
      <c r="AB361" t="s">
        <v>48</v>
      </c>
      <c r="AC361">
        <v>2.73</v>
      </c>
      <c r="AD361">
        <f t="shared" si="5"/>
        <v>1.27</v>
      </c>
    </row>
    <row r="362" spans="1:30" x14ac:dyDescent="0.25">
      <c r="A362" t="s">
        <v>29</v>
      </c>
      <c r="B362" s="1">
        <v>307800000</v>
      </c>
      <c r="C362" t="s">
        <v>30</v>
      </c>
      <c r="D362" t="s">
        <v>31</v>
      </c>
      <c r="E362">
        <v>3252</v>
      </c>
      <c r="F362" s="1">
        <v>8548950000</v>
      </c>
      <c r="G362" s="1">
        <v>2628828</v>
      </c>
      <c r="H362" s="1">
        <v>2000000</v>
      </c>
      <c r="I362">
        <v>3252</v>
      </c>
      <c r="J362" s="1">
        <v>8548950000</v>
      </c>
      <c r="K362" s="1">
        <v>2628828</v>
      </c>
      <c r="L362" s="1">
        <v>2000000</v>
      </c>
      <c r="M362">
        <v>3252</v>
      </c>
      <c r="N362" t="s">
        <v>73</v>
      </c>
      <c r="O362">
        <v>3288</v>
      </c>
      <c r="P362" t="s">
        <v>105</v>
      </c>
      <c r="Q362" t="s">
        <v>706</v>
      </c>
      <c r="R362" s="2">
        <v>43803</v>
      </c>
      <c r="S362" t="s">
        <v>707</v>
      </c>
      <c r="T362">
        <v>1</v>
      </c>
      <c r="U362" s="1">
        <v>1000000</v>
      </c>
      <c r="V362" t="s">
        <v>708</v>
      </c>
      <c r="W362" t="s">
        <v>36</v>
      </c>
      <c r="X362" t="s">
        <v>37</v>
      </c>
      <c r="Y362" t="s">
        <v>239</v>
      </c>
      <c r="Z362" t="s">
        <v>31</v>
      </c>
      <c r="AA362">
        <v>1</v>
      </c>
      <c r="AB362" t="s">
        <v>39</v>
      </c>
      <c r="AC362">
        <v>1.1000000000000001</v>
      </c>
      <c r="AD362">
        <f t="shared" si="5"/>
        <v>0.10000000000000009</v>
      </c>
    </row>
    <row r="363" spans="1:30" x14ac:dyDescent="0.25">
      <c r="A363" t="s">
        <v>29</v>
      </c>
      <c r="B363" s="1">
        <v>307800000</v>
      </c>
      <c r="C363" t="s">
        <v>30</v>
      </c>
      <c r="D363" t="s">
        <v>31</v>
      </c>
      <c r="E363">
        <v>3252</v>
      </c>
      <c r="F363" s="1">
        <v>8548950000</v>
      </c>
      <c r="G363" s="1">
        <v>2628828</v>
      </c>
      <c r="H363" s="1">
        <v>2000000</v>
      </c>
      <c r="I363">
        <v>3252</v>
      </c>
      <c r="J363" s="1">
        <v>8548950000</v>
      </c>
      <c r="K363" s="1">
        <v>2628828</v>
      </c>
      <c r="L363" s="1">
        <v>2000000</v>
      </c>
      <c r="M363">
        <v>3252</v>
      </c>
      <c r="N363" t="s">
        <v>32</v>
      </c>
      <c r="O363">
        <v>2349</v>
      </c>
      <c r="P363" t="s">
        <v>42</v>
      </c>
      <c r="Q363" t="s">
        <v>710</v>
      </c>
      <c r="R363" s="2">
        <v>43720</v>
      </c>
      <c r="S363" t="s">
        <v>711</v>
      </c>
      <c r="T363">
        <v>3</v>
      </c>
      <c r="U363" s="1">
        <v>3000000</v>
      </c>
      <c r="V363" t="s">
        <v>32</v>
      </c>
      <c r="W363" t="s">
        <v>36</v>
      </c>
      <c r="X363" t="s">
        <v>465</v>
      </c>
      <c r="Y363" t="s">
        <v>167</v>
      </c>
      <c r="Z363" t="s">
        <v>31</v>
      </c>
      <c r="AA363">
        <v>1</v>
      </c>
      <c r="AB363" t="s">
        <v>48</v>
      </c>
      <c r="AC363">
        <v>2.9</v>
      </c>
      <c r="AD363">
        <f t="shared" si="5"/>
        <v>0.10000000000000009</v>
      </c>
    </row>
    <row r="364" spans="1:30" x14ac:dyDescent="0.25">
      <c r="A364" t="s">
        <v>29</v>
      </c>
      <c r="B364" s="1">
        <v>307800000</v>
      </c>
      <c r="C364" t="s">
        <v>30</v>
      </c>
      <c r="D364" t="s">
        <v>31</v>
      </c>
      <c r="E364">
        <v>3252</v>
      </c>
      <c r="F364" s="1">
        <v>8548950000</v>
      </c>
      <c r="G364" s="1">
        <v>2628828</v>
      </c>
      <c r="H364" s="1">
        <v>2000000</v>
      </c>
      <c r="I364">
        <v>3252</v>
      </c>
      <c r="J364" s="1">
        <v>8548950000</v>
      </c>
      <c r="K364" s="1">
        <v>2628828</v>
      </c>
      <c r="L364" s="1">
        <v>2000000</v>
      </c>
      <c r="M364">
        <v>3252</v>
      </c>
      <c r="N364" t="s">
        <v>32</v>
      </c>
      <c r="O364">
        <v>1355</v>
      </c>
      <c r="P364" t="s">
        <v>64</v>
      </c>
      <c r="Q364" t="s">
        <v>712</v>
      </c>
      <c r="R364" s="2">
        <v>43573</v>
      </c>
      <c r="S364" t="s">
        <v>713</v>
      </c>
      <c r="T364">
        <v>1</v>
      </c>
      <c r="U364" s="1">
        <v>1000000</v>
      </c>
      <c r="V364" t="s">
        <v>32</v>
      </c>
      <c r="W364" t="s">
        <v>36</v>
      </c>
      <c r="X364" t="s">
        <v>252</v>
      </c>
      <c r="Y364" t="s">
        <v>64</v>
      </c>
      <c r="Z364" t="s">
        <v>31</v>
      </c>
      <c r="AA364">
        <v>1</v>
      </c>
      <c r="AB364" t="s">
        <v>39</v>
      </c>
      <c r="AC364">
        <v>1.1000000000000001</v>
      </c>
      <c r="AD364">
        <f t="shared" si="5"/>
        <v>0.10000000000000009</v>
      </c>
    </row>
    <row r="365" spans="1:30" x14ac:dyDescent="0.25">
      <c r="A365" t="s">
        <v>29</v>
      </c>
      <c r="B365" s="1">
        <v>307800000</v>
      </c>
      <c r="C365" t="s">
        <v>30</v>
      </c>
      <c r="D365" t="s">
        <v>31</v>
      </c>
      <c r="E365">
        <v>3252</v>
      </c>
      <c r="F365" s="1">
        <v>8548950000</v>
      </c>
      <c r="G365" s="1">
        <v>2628828</v>
      </c>
      <c r="H365" s="1">
        <v>2000000</v>
      </c>
      <c r="I365">
        <v>3252</v>
      </c>
      <c r="J365" s="1">
        <v>8548950000</v>
      </c>
      <c r="K365" s="1">
        <v>2628828</v>
      </c>
      <c r="L365" s="1">
        <v>2000000</v>
      </c>
      <c r="M365">
        <v>3252</v>
      </c>
      <c r="N365" t="s">
        <v>73</v>
      </c>
      <c r="O365">
        <v>3686</v>
      </c>
      <c r="P365" t="s">
        <v>56</v>
      </c>
      <c r="Q365" t="s">
        <v>714</v>
      </c>
      <c r="R365" s="2">
        <v>43850</v>
      </c>
      <c r="S365" t="s">
        <v>715</v>
      </c>
      <c r="T365">
        <v>2.5</v>
      </c>
      <c r="U365" s="1">
        <v>2500000</v>
      </c>
      <c r="V365" t="s">
        <v>258</v>
      </c>
      <c r="W365" t="s">
        <v>77</v>
      </c>
      <c r="X365" t="s">
        <v>60</v>
      </c>
      <c r="Y365" t="s">
        <v>54</v>
      </c>
      <c r="Z365" t="s">
        <v>31</v>
      </c>
      <c r="AA365">
        <v>1</v>
      </c>
      <c r="AB365" t="s">
        <v>48</v>
      </c>
      <c r="AC365">
        <v>0.6</v>
      </c>
      <c r="AD365">
        <f t="shared" si="5"/>
        <v>1.9</v>
      </c>
    </row>
    <row r="366" spans="1:30" x14ac:dyDescent="0.25">
      <c r="A366" t="s">
        <v>29</v>
      </c>
      <c r="B366" s="1">
        <v>307800000</v>
      </c>
      <c r="C366" t="s">
        <v>30</v>
      </c>
      <c r="D366" t="s">
        <v>31</v>
      </c>
      <c r="E366">
        <v>3252</v>
      </c>
      <c r="F366" s="1">
        <v>8548950000</v>
      </c>
      <c r="G366" s="1">
        <v>2628828</v>
      </c>
      <c r="H366" s="1">
        <v>2000000</v>
      </c>
      <c r="I366">
        <v>3252</v>
      </c>
      <c r="J366" s="1">
        <v>8548950000</v>
      </c>
      <c r="K366" s="1">
        <v>2628828</v>
      </c>
      <c r="L366" s="1">
        <v>2000000</v>
      </c>
      <c r="M366">
        <v>3252</v>
      </c>
      <c r="N366" t="s">
        <v>32</v>
      </c>
      <c r="O366">
        <v>1354</v>
      </c>
      <c r="P366" t="s">
        <v>42</v>
      </c>
      <c r="Q366" t="s">
        <v>716</v>
      </c>
      <c r="R366" s="2">
        <v>43572</v>
      </c>
      <c r="S366" t="s">
        <v>717</v>
      </c>
      <c r="T366">
        <v>4</v>
      </c>
      <c r="U366" s="1">
        <v>4000000</v>
      </c>
      <c r="V366" t="s">
        <v>32</v>
      </c>
      <c r="W366" t="s">
        <v>36</v>
      </c>
      <c r="X366" t="s">
        <v>718</v>
      </c>
      <c r="Y366" t="s">
        <v>167</v>
      </c>
      <c r="Z366" t="s">
        <v>31</v>
      </c>
      <c r="AA366">
        <v>1</v>
      </c>
      <c r="AB366" t="s">
        <v>39</v>
      </c>
      <c r="AC366">
        <v>2.9</v>
      </c>
      <c r="AD366">
        <f t="shared" si="5"/>
        <v>1.1000000000000001</v>
      </c>
    </row>
    <row r="367" spans="1:30" x14ac:dyDescent="0.25">
      <c r="A367" t="s">
        <v>29</v>
      </c>
      <c r="B367" s="1">
        <v>307800000</v>
      </c>
      <c r="C367" t="s">
        <v>30</v>
      </c>
      <c r="D367" t="s">
        <v>31</v>
      </c>
      <c r="E367">
        <v>3252</v>
      </c>
      <c r="F367" s="1">
        <v>8548950000</v>
      </c>
      <c r="G367" s="1">
        <v>2628828</v>
      </c>
      <c r="H367" s="1">
        <v>2000000</v>
      </c>
      <c r="I367">
        <v>3252</v>
      </c>
      <c r="J367" s="1">
        <v>8548950000</v>
      </c>
      <c r="K367" s="1">
        <v>2628828</v>
      </c>
      <c r="L367" s="1">
        <v>2000000</v>
      </c>
      <c r="M367">
        <v>3252</v>
      </c>
      <c r="N367" t="s">
        <v>55</v>
      </c>
      <c r="O367">
        <v>5307</v>
      </c>
      <c r="P367" t="s">
        <v>40</v>
      </c>
      <c r="Q367" t="s">
        <v>699</v>
      </c>
      <c r="R367" s="2">
        <v>43654</v>
      </c>
      <c r="S367" t="s">
        <v>700</v>
      </c>
      <c r="T367">
        <v>1.5</v>
      </c>
      <c r="U367" s="1">
        <v>1500000</v>
      </c>
      <c r="V367" t="s">
        <v>471</v>
      </c>
      <c r="W367" t="s">
        <v>36</v>
      </c>
      <c r="X367" t="s">
        <v>701</v>
      </c>
      <c r="Y367" t="s">
        <v>322</v>
      </c>
      <c r="Z367" t="s">
        <v>31</v>
      </c>
      <c r="AA367">
        <v>5</v>
      </c>
      <c r="AB367" t="s">
        <v>48</v>
      </c>
      <c r="AC367">
        <v>1.9</v>
      </c>
      <c r="AD367">
        <f t="shared" si="5"/>
        <v>0.39999999999999991</v>
      </c>
    </row>
    <row r="368" spans="1:30" x14ac:dyDescent="0.25">
      <c r="A368" t="s">
        <v>29</v>
      </c>
      <c r="B368" s="1">
        <v>307800000</v>
      </c>
      <c r="C368" t="s">
        <v>30</v>
      </c>
      <c r="D368" t="s">
        <v>31</v>
      </c>
      <c r="E368">
        <v>3252</v>
      </c>
      <c r="F368" s="1">
        <v>8548950000</v>
      </c>
      <c r="G368" s="1">
        <v>2628828</v>
      </c>
      <c r="H368" s="1">
        <v>2000000</v>
      </c>
      <c r="I368">
        <v>3252</v>
      </c>
      <c r="J368" s="1">
        <v>8548950000</v>
      </c>
      <c r="K368" s="1">
        <v>2628828</v>
      </c>
      <c r="L368" s="1">
        <v>2000000</v>
      </c>
      <c r="M368">
        <v>3252</v>
      </c>
      <c r="N368" t="s">
        <v>32</v>
      </c>
      <c r="O368">
        <v>2347</v>
      </c>
      <c r="P368" t="s">
        <v>42</v>
      </c>
      <c r="Q368" t="s">
        <v>702</v>
      </c>
      <c r="R368" s="2">
        <v>43719</v>
      </c>
      <c r="S368" t="s">
        <v>703</v>
      </c>
      <c r="T368">
        <v>4</v>
      </c>
      <c r="U368" s="1">
        <v>4000000</v>
      </c>
      <c r="V368" t="s">
        <v>32</v>
      </c>
      <c r="W368" t="s">
        <v>36</v>
      </c>
      <c r="X368" t="s">
        <v>45</v>
      </c>
      <c r="Y368" t="s">
        <v>167</v>
      </c>
      <c r="Z368" t="s">
        <v>31</v>
      </c>
      <c r="AA368">
        <v>2</v>
      </c>
      <c r="AB368" t="s">
        <v>48</v>
      </c>
      <c r="AC368">
        <v>2.95</v>
      </c>
      <c r="AD368">
        <f t="shared" si="5"/>
        <v>1.0499999999999998</v>
      </c>
    </row>
    <row r="369" spans="1:30" x14ac:dyDescent="0.25">
      <c r="A369" t="s">
        <v>29</v>
      </c>
      <c r="B369" s="1">
        <v>307800000</v>
      </c>
      <c r="C369" t="s">
        <v>30</v>
      </c>
      <c r="D369" t="s">
        <v>31</v>
      </c>
      <c r="E369">
        <v>3252</v>
      </c>
      <c r="F369" s="1">
        <v>8548950000</v>
      </c>
      <c r="G369" s="1">
        <v>2628828</v>
      </c>
      <c r="H369" s="1">
        <v>2000000</v>
      </c>
      <c r="I369">
        <v>3252</v>
      </c>
      <c r="J369" s="1">
        <v>8548950000</v>
      </c>
      <c r="K369" s="1">
        <v>2628828</v>
      </c>
      <c r="L369" s="1">
        <v>2000000</v>
      </c>
      <c r="M369">
        <v>3252</v>
      </c>
      <c r="N369" t="s">
        <v>32</v>
      </c>
      <c r="O369">
        <v>2346</v>
      </c>
      <c r="P369" t="s">
        <v>42</v>
      </c>
      <c r="Q369" t="s">
        <v>702</v>
      </c>
      <c r="R369" s="2">
        <v>43720</v>
      </c>
      <c r="S369" t="s">
        <v>703</v>
      </c>
      <c r="T369">
        <v>3</v>
      </c>
      <c r="U369" s="1">
        <v>3000000</v>
      </c>
      <c r="V369" t="s">
        <v>32</v>
      </c>
      <c r="W369" t="s">
        <v>36</v>
      </c>
      <c r="X369" t="s">
        <v>719</v>
      </c>
      <c r="Y369" t="s">
        <v>167</v>
      </c>
      <c r="Z369" t="s">
        <v>31</v>
      </c>
      <c r="AA369">
        <v>24</v>
      </c>
      <c r="AB369" t="s">
        <v>48</v>
      </c>
      <c r="AC369">
        <v>3.99</v>
      </c>
      <c r="AD369">
        <f t="shared" si="5"/>
        <v>0.99000000000000021</v>
      </c>
    </row>
    <row r="370" spans="1:30" x14ac:dyDescent="0.25">
      <c r="A370" t="s">
        <v>29</v>
      </c>
      <c r="B370" s="1">
        <v>307800000</v>
      </c>
      <c r="C370" t="s">
        <v>30</v>
      </c>
      <c r="D370" t="s">
        <v>31</v>
      </c>
      <c r="E370">
        <v>3252</v>
      </c>
      <c r="F370" s="1">
        <v>8548950000</v>
      </c>
      <c r="G370" s="1">
        <v>2628828</v>
      </c>
      <c r="H370" s="1">
        <v>2000000</v>
      </c>
      <c r="I370">
        <v>3252</v>
      </c>
      <c r="J370" s="1">
        <v>8548950000</v>
      </c>
      <c r="K370" s="1">
        <v>2628828</v>
      </c>
      <c r="L370" s="1">
        <v>2000000</v>
      </c>
      <c r="M370">
        <v>3252</v>
      </c>
      <c r="N370" t="s">
        <v>55</v>
      </c>
      <c r="O370">
        <v>5308</v>
      </c>
      <c r="P370" t="s">
        <v>81</v>
      </c>
      <c r="Q370" t="s">
        <v>590</v>
      </c>
      <c r="R370" s="2">
        <v>43654</v>
      </c>
      <c r="S370" t="s">
        <v>591</v>
      </c>
      <c r="T370">
        <v>5.5</v>
      </c>
      <c r="U370" s="1">
        <v>5500000</v>
      </c>
      <c r="V370" t="s">
        <v>71</v>
      </c>
      <c r="W370" t="s">
        <v>36</v>
      </c>
      <c r="X370" t="s">
        <v>720</v>
      </c>
      <c r="Y370" t="s">
        <v>38</v>
      </c>
      <c r="Z370" t="s">
        <v>31</v>
      </c>
      <c r="AA370">
        <v>7</v>
      </c>
      <c r="AB370" t="s">
        <v>48</v>
      </c>
      <c r="AC370">
        <v>1.47</v>
      </c>
      <c r="AD370">
        <f t="shared" si="5"/>
        <v>4.03</v>
      </c>
    </row>
    <row r="371" spans="1:30" x14ac:dyDescent="0.25">
      <c r="A371" t="s">
        <v>29</v>
      </c>
      <c r="B371" s="1">
        <v>307800000</v>
      </c>
      <c r="C371" t="s">
        <v>30</v>
      </c>
      <c r="D371" t="s">
        <v>31</v>
      </c>
      <c r="E371">
        <v>3252</v>
      </c>
      <c r="F371" s="1">
        <v>8548950000</v>
      </c>
      <c r="G371" s="1">
        <v>2628828</v>
      </c>
      <c r="H371" s="1">
        <v>2000000</v>
      </c>
      <c r="I371">
        <v>3252</v>
      </c>
      <c r="J371" s="1">
        <v>8548950000</v>
      </c>
      <c r="K371" s="1">
        <v>2628828</v>
      </c>
      <c r="L371" s="1">
        <v>2000000</v>
      </c>
      <c r="M371">
        <v>3252</v>
      </c>
      <c r="N371" t="s">
        <v>32</v>
      </c>
      <c r="O371">
        <v>2344</v>
      </c>
      <c r="P371" t="s">
        <v>42</v>
      </c>
      <c r="Q371" t="s">
        <v>702</v>
      </c>
      <c r="R371" s="2">
        <v>43724</v>
      </c>
      <c r="S371" t="s">
        <v>703</v>
      </c>
      <c r="T371">
        <v>6</v>
      </c>
      <c r="U371" s="1">
        <v>6000000</v>
      </c>
      <c r="V371" t="s">
        <v>32</v>
      </c>
      <c r="W371" t="s">
        <v>36</v>
      </c>
      <c r="X371" t="s">
        <v>183</v>
      </c>
      <c r="Y371" t="s">
        <v>167</v>
      </c>
      <c r="Z371" t="s">
        <v>31</v>
      </c>
      <c r="AA371">
        <v>5</v>
      </c>
      <c r="AB371" t="s">
        <v>39</v>
      </c>
      <c r="AC371">
        <v>3.1</v>
      </c>
      <c r="AD371">
        <f t="shared" si="5"/>
        <v>2.9</v>
      </c>
    </row>
    <row r="372" spans="1:30" x14ac:dyDescent="0.25">
      <c r="A372" t="s">
        <v>29</v>
      </c>
      <c r="B372" s="1">
        <v>307800000</v>
      </c>
      <c r="C372" t="s">
        <v>30</v>
      </c>
      <c r="D372" t="s">
        <v>31</v>
      </c>
      <c r="E372">
        <v>3252</v>
      </c>
      <c r="F372" s="1">
        <v>8548950000</v>
      </c>
      <c r="G372" s="1">
        <v>2628828</v>
      </c>
      <c r="H372" s="1">
        <v>2000000</v>
      </c>
      <c r="I372">
        <v>3252</v>
      </c>
      <c r="J372" s="1">
        <v>8548950000</v>
      </c>
      <c r="K372" s="1">
        <v>2628828</v>
      </c>
      <c r="L372" s="1">
        <v>2000000</v>
      </c>
      <c r="M372">
        <v>3252</v>
      </c>
      <c r="N372" t="s">
        <v>55</v>
      </c>
      <c r="O372">
        <v>5311</v>
      </c>
      <c r="P372" t="s">
        <v>144</v>
      </c>
      <c r="Q372" t="s">
        <v>721</v>
      </c>
      <c r="R372" s="2">
        <v>43713</v>
      </c>
      <c r="S372" t="s">
        <v>722</v>
      </c>
      <c r="T372">
        <v>2</v>
      </c>
      <c r="U372" s="1">
        <v>2000000</v>
      </c>
      <c r="V372" t="s">
        <v>59</v>
      </c>
      <c r="W372" t="s">
        <v>36</v>
      </c>
      <c r="X372" t="s">
        <v>723</v>
      </c>
      <c r="Y372" t="s">
        <v>61</v>
      </c>
      <c r="Z372" t="s">
        <v>31</v>
      </c>
      <c r="AA372">
        <v>5</v>
      </c>
      <c r="AB372" t="s">
        <v>48</v>
      </c>
      <c r="AC372">
        <v>1.62</v>
      </c>
      <c r="AD372">
        <f t="shared" si="5"/>
        <v>0.37999999999999989</v>
      </c>
    </row>
    <row r="373" spans="1:30" x14ac:dyDescent="0.25">
      <c r="A373" t="s">
        <v>29</v>
      </c>
      <c r="B373" s="1">
        <v>307800000</v>
      </c>
      <c r="C373" t="s">
        <v>30</v>
      </c>
      <c r="D373" t="s">
        <v>31</v>
      </c>
      <c r="E373">
        <v>3252</v>
      </c>
      <c r="F373" s="1">
        <v>8548950000</v>
      </c>
      <c r="G373" s="1">
        <v>2628828</v>
      </c>
      <c r="H373" s="1">
        <v>2000000</v>
      </c>
      <c r="I373">
        <v>3252</v>
      </c>
      <c r="J373" s="1">
        <v>8548950000</v>
      </c>
      <c r="K373" s="1">
        <v>2628828</v>
      </c>
      <c r="L373" s="1">
        <v>2000000</v>
      </c>
      <c r="M373">
        <v>3252</v>
      </c>
      <c r="N373" t="s">
        <v>173</v>
      </c>
      <c r="O373">
        <v>6914</v>
      </c>
      <c r="P373" t="s">
        <v>168</v>
      </c>
      <c r="Q373" t="s">
        <v>724</v>
      </c>
      <c r="R373" s="2">
        <v>43600</v>
      </c>
      <c r="S373" t="s">
        <v>725</v>
      </c>
      <c r="T373">
        <v>2.5</v>
      </c>
      <c r="U373" s="1">
        <v>2500000</v>
      </c>
      <c r="V373" t="s">
        <v>173</v>
      </c>
      <c r="W373" t="s">
        <v>36</v>
      </c>
      <c r="X373" t="s">
        <v>726</v>
      </c>
      <c r="Y373" t="s">
        <v>401</v>
      </c>
      <c r="Z373" t="s">
        <v>31</v>
      </c>
      <c r="AA373">
        <v>1</v>
      </c>
      <c r="AB373" t="s">
        <v>48</v>
      </c>
      <c r="AC373">
        <v>2.2400000000000002</v>
      </c>
      <c r="AD373">
        <f t="shared" si="5"/>
        <v>0.25999999999999979</v>
      </c>
    </row>
    <row r="374" spans="1:30" x14ac:dyDescent="0.25">
      <c r="A374" t="s">
        <v>29</v>
      </c>
      <c r="B374" s="1">
        <v>307800000</v>
      </c>
      <c r="C374" t="s">
        <v>30</v>
      </c>
      <c r="D374" t="s">
        <v>31</v>
      </c>
      <c r="E374">
        <v>3252</v>
      </c>
      <c r="F374" s="1">
        <v>8548950000</v>
      </c>
      <c r="G374" s="1">
        <v>2628828</v>
      </c>
      <c r="H374" s="1">
        <v>2000000</v>
      </c>
      <c r="I374">
        <v>3252</v>
      </c>
      <c r="J374" s="1">
        <v>8548950000</v>
      </c>
      <c r="K374" s="1">
        <v>2628828</v>
      </c>
      <c r="L374" s="1">
        <v>2000000</v>
      </c>
      <c r="M374">
        <v>3252</v>
      </c>
      <c r="N374" t="s">
        <v>173</v>
      </c>
      <c r="O374">
        <v>6915</v>
      </c>
      <c r="P374" t="s">
        <v>109</v>
      </c>
      <c r="Q374" t="s">
        <v>727</v>
      </c>
      <c r="R374" s="2">
        <v>43599</v>
      </c>
      <c r="S374" t="s">
        <v>728</v>
      </c>
      <c r="T374">
        <v>1</v>
      </c>
      <c r="U374" s="1">
        <v>1000000</v>
      </c>
      <c r="V374" t="s">
        <v>173</v>
      </c>
      <c r="W374" t="s">
        <v>36</v>
      </c>
      <c r="X374" t="s">
        <v>729</v>
      </c>
      <c r="Y374" t="s">
        <v>54</v>
      </c>
      <c r="Z374" t="s">
        <v>31</v>
      </c>
      <c r="AA374">
        <v>6</v>
      </c>
      <c r="AB374" t="s">
        <v>39</v>
      </c>
      <c r="AC374">
        <v>2.16</v>
      </c>
      <c r="AD374">
        <f t="shared" si="5"/>
        <v>1.1600000000000001</v>
      </c>
    </row>
    <row r="375" spans="1:30" x14ac:dyDescent="0.25">
      <c r="A375" t="s">
        <v>29</v>
      </c>
      <c r="B375" s="1">
        <v>307800000</v>
      </c>
      <c r="C375" t="s">
        <v>30</v>
      </c>
      <c r="D375" t="s">
        <v>31</v>
      </c>
      <c r="E375">
        <v>3252</v>
      </c>
      <c r="F375" s="1">
        <v>8548950000</v>
      </c>
      <c r="G375" s="1">
        <v>2628828</v>
      </c>
      <c r="H375" s="1">
        <v>2000000</v>
      </c>
      <c r="I375">
        <v>3252</v>
      </c>
      <c r="J375" s="1">
        <v>8548950000</v>
      </c>
      <c r="K375" s="1">
        <v>2628828</v>
      </c>
      <c r="L375" s="1">
        <v>2000000</v>
      </c>
      <c r="M375">
        <v>3252</v>
      </c>
      <c r="N375" t="s">
        <v>55</v>
      </c>
      <c r="O375">
        <v>5312</v>
      </c>
      <c r="P375" t="s">
        <v>144</v>
      </c>
      <c r="Q375" t="s">
        <v>721</v>
      </c>
      <c r="R375" s="2">
        <v>43712</v>
      </c>
      <c r="S375" t="s">
        <v>722</v>
      </c>
      <c r="T375">
        <v>1</v>
      </c>
      <c r="U375" s="1">
        <v>1000000</v>
      </c>
      <c r="V375" t="s">
        <v>59</v>
      </c>
      <c r="W375" t="s">
        <v>36</v>
      </c>
      <c r="X375" t="s">
        <v>730</v>
      </c>
      <c r="Y375" t="s">
        <v>61</v>
      </c>
      <c r="Z375" t="s">
        <v>31</v>
      </c>
      <c r="AA375">
        <v>4</v>
      </c>
      <c r="AB375" t="s">
        <v>39</v>
      </c>
      <c r="AC375">
        <v>1.56</v>
      </c>
      <c r="AD375">
        <f t="shared" si="5"/>
        <v>0.56000000000000005</v>
      </c>
    </row>
    <row r="376" spans="1:30" x14ac:dyDescent="0.25">
      <c r="A376" t="s">
        <v>29</v>
      </c>
      <c r="B376" s="1">
        <v>307800000</v>
      </c>
      <c r="C376" t="s">
        <v>30</v>
      </c>
      <c r="D376" t="s">
        <v>31</v>
      </c>
      <c r="E376">
        <v>3252</v>
      </c>
      <c r="F376" s="1">
        <v>8548950000</v>
      </c>
      <c r="G376" s="1">
        <v>2628828</v>
      </c>
      <c r="H376" s="1">
        <v>2000000</v>
      </c>
      <c r="I376">
        <v>3252</v>
      </c>
      <c r="J376" s="1">
        <v>8548950000</v>
      </c>
      <c r="K376" s="1">
        <v>2628828</v>
      </c>
      <c r="L376" s="1">
        <v>2000000</v>
      </c>
      <c r="M376">
        <v>3252</v>
      </c>
      <c r="N376" t="s">
        <v>32</v>
      </c>
      <c r="O376">
        <v>1349</v>
      </c>
      <c r="P376" t="s">
        <v>40</v>
      </c>
      <c r="Q376" t="s">
        <v>544</v>
      </c>
      <c r="R376" s="2">
        <v>43577</v>
      </c>
      <c r="S376" t="s">
        <v>545</v>
      </c>
      <c r="T376">
        <v>4</v>
      </c>
      <c r="U376" s="1">
        <v>4000000</v>
      </c>
      <c r="V376" t="s">
        <v>32</v>
      </c>
      <c r="W376" t="s">
        <v>36</v>
      </c>
      <c r="X376" t="s">
        <v>731</v>
      </c>
      <c r="Y376" t="s">
        <v>38</v>
      </c>
      <c r="Z376" t="s">
        <v>31</v>
      </c>
      <c r="AA376">
        <v>18</v>
      </c>
      <c r="AB376" t="s">
        <v>39</v>
      </c>
      <c r="AC376">
        <v>2.61</v>
      </c>
      <c r="AD376">
        <f t="shared" si="5"/>
        <v>1.3900000000000001</v>
      </c>
    </row>
    <row r="377" spans="1:30" x14ac:dyDescent="0.25">
      <c r="A377" t="s">
        <v>29</v>
      </c>
      <c r="B377" s="1">
        <v>307800000</v>
      </c>
      <c r="C377" t="s">
        <v>30</v>
      </c>
      <c r="D377" t="s">
        <v>31</v>
      </c>
      <c r="E377">
        <v>3252</v>
      </c>
      <c r="F377" s="1">
        <v>8548950000</v>
      </c>
      <c r="G377" s="1">
        <v>2628828</v>
      </c>
      <c r="H377" s="1">
        <v>2000000</v>
      </c>
      <c r="I377">
        <v>3252</v>
      </c>
      <c r="J377" s="1">
        <v>8548950000</v>
      </c>
      <c r="K377" s="1">
        <v>2628828</v>
      </c>
      <c r="L377" s="1">
        <v>2000000</v>
      </c>
      <c r="M377">
        <v>3252</v>
      </c>
      <c r="N377" t="s">
        <v>32</v>
      </c>
      <c r="O377">
        <v>1348</v>
      </c>
      <c r="P377" t="s">
        <v>81</v>
      </c>
      <c r="Q377" t="s">
        <v>83</v>
      </c>
      <c r="R377" s="2">
        <v>43577</v>
      </c>
      <c r="S377" t="s">
        <v>84</v>
      </c>
      <c r="T377">
        <v>1</v>
      </c>
      <c r="U377" s="1">
        <v>1000000</v>
      </c>
      <c r="V377" t="s">
        <v>85</v>
      </c>
      <c r="W377" t="s">
        <v>86</v>
      </c>
      <c r="X377" t="s">
        <v>732</v>
      </c>
      <c r="Y377" t="s">
        <v>54</v>
      </c>
      <c r="Z377" t="s">
        <v>31</v>
      </c>
      <c r="AA377">
        <v>3</v>
      </c>
      <c r="AB377" t="s">
        <v>48</v>
      </c>
      <c r="AC377">
        <v>3</v>
      </c>
      <c r="AD377">
        <f t="shared" si="5"/>
        <v>2</v>
      </c>
    </row>
    <row r="378" spans="1:30" x14ac:dyDescent="0.25">
      <c r="A378" t="s">
        <v>29</v>
      </c>
      <c r="B378" s="1">
        <v>307800000</v>
      </c>
      <c r="C378" t="s">
        <v>30</v>
      </c>
      <c r="D378" t="s">
        <v>31</v>
      </c>
      <c r="E378">
        <v>3252</v>
      </c>
      <c r="F378" s="1">
        <v>8548950000</v>
      </c>
      <c r="G378" s="1">
        <v>2628828</v>
      </c>
      <c r="H378" s="1">
        <v>2000000</v>
      </c>
      <c r="I378">
        <v>3252</v>
      </c>
      <c r="J378" s="1">
        <v>8548950000</v>
      </c>
      <c r="K378" s="1">
        <v>2628828</v>
      </c>
      <c r="L378" s="1">
        <v>2000000</v>
      </c>
      <c r="M378">
        <v>3252</v>
      </c>
      <c r="N378" t="s">
        <v>32</v>
      </c>
      <c r="O378">
        <v>2695</v>
      </c>
      <c r="P378" t="s">
        <v>172</v>
      </c>
      <c r="Q378" t="s">
        <v>286</v>
      </c>
      <c r="R378" s="2">
        <v>43794</v>
      </c>
      <c r="S378" t="s">
        <v>287</v>
      </c>
      <c r="T378">
        <v>1</v>
      </c>
      <c r="U378" s="1">
        <v>1000000</v>
      </c>
      <c r="V378" t="s">
        <v>32</v>
      </c>
      <c r="W378" t="s">
        <v>36</v>
      </c>
      <c r="X378" t="s">
        <v>733</v>
      </c>
      <c r="Y378" t="s">
        <v>235</v>
      </c>
      <c r="Z378" t="s">
        <v>31</v>
      </c>
      <c r="AA378">
        <v>6</v>
      </c>
      <c r="AB378" t="s">
        <v>39</v>
      </c>
      <c r="AC378">
        <v>1.2</v>
      </c>
      <c r="AD378">
        <f t="shared" si="5"/>
        <v>0.19999999999999996</v>
      </c>
    </row>
    <row r="379" spans="1:30" x14ac:dyDescent="0.25">
      <c r="A379" t="s">
        <v>29</v>
      </c>
      <c r="B379" s="1">
        <v>307800000</v>
      </c>
      <c r="C379" t="s">
        <v>30</v>
      </c>
      <c r="D379" t="s">
        <v>31</v>
      </c>
      <c r="E379">
        <v>3252</v>
      </c>
      <c r="F379" s="1">
        <v>8548950000</v>
      </c>
      <c r="G379" s="1">
        <v>2628828</v>
      </c>
      <c r="H379" s="1">
        <v>2000000</v>
      </c>
      <c r="I379">
        <v>3252</v>
      </c>
      <c r="J379" s="1">
        <v>8548950000</v>
      </c>
      <c r="K379" s="1">
        <v>2628828</v>
      </c>
      <c r="L379" s="1">
        <v>2000000</v>
      </c>
      <c r="M379">
        <v>3252</v>
      </c>
      <c r="N379" t="s">
        <v>32</v>
      </c>
      <c r="O379">
        <v>2690</v>
      </c>
      <c r="P379" t="s">
        <v>56</v>
      </c>
      <c r="Q379" t="s">
        <v>627</v>
      </c>
      <c r="R379" s="2">
        <v>43794</v>
      </c>
      <c r="S379" t="s">
        <v>628</v>
      </c>
      <c r="T379">
        <v>2.5</v>
      </c>
      <c r="U379" s="1">
        <v>2500000</v>
      </c>
      <c r="V379" t="s">
        <v>32</v>
      </c>
      <c r="W379" t="s">
        <v>36</v>
      </c>
      <c r="X379" t="s">
        <v>60</v>
      </c>
      <c r="Y379" t="s">
        <v>46</v>
      </c>
      <c r="Z379" t="s">
        <v>31</v>
      </c>
      <c r="AA379">
        <v>1</v>
      </c>
      <c r="AB379" t="s">
        <v>48</v>
      </c>
      <c r="AC379">
        <v>2.69</v>
      </c>
      <c r="AD379">
        <f t="shared" si="5"/>
        <v>0.18999999999999995</v>
      </c>
    </row>
    <row r="380" spans="1:30" x14ac:dyDescent="0.25">
      <c r="A380" t="s">
        <v>29</v>
      </c>
      <c r="B380" s="1">
        <v>307800000</v>
      </c>
      <c r="C380" t="s">
        <v>30</v>
      </c>
      <c r="D380" t="s">
        <v>31</v>
      </c>
      <c r="E380">
        <v>3252</v>
      </c>
      <c r="F380" s="1">
        <v>8548950000</v>
      </c>
      <c r="G380" s="1">
        <v>2628828</v>
      </c>
      <c r="H380" s="1">
        <v>2000000</v>
      </c>
      <c r="I380">
        <v>3252</v>
      </c>
      <c r="J380" s="1">
        <v>8548950000</v>
      </c>
      <c r="K380" s="1">
        <v>2628828</v>
      </c>
      <c r="L380" s="1">
        <v>2000000</v>
      </c>
      <c r="M380">
        <v>3252</v>
      </c>
      <c r="N380" t="s">
        <v>32</v>
      </c>
      <c r="O380">
        <v>2689</v>
      </c>
      <c r="P380" t="s">
        <v>56</v>
      </c>
      <c r="Q380" t="s">
        <v>734</v>
      </c>
      <c r="R380" s="2">
        <v>43794</v>
      </c>
      <c r="S380" t="s">
        <v>735</v>
      </c>
      <c r="T380">
        <v>2</v>
      </c>
      <c r="U380" s="1">
        <v>2000000</v>
      </c>
      <c r="V380" t="s">
        <v>71</v>
      </c>
      <c r="W380" t="s">
        <v>36</v>
      </c>
      <c r="X380" t="s">
        <v>113</v>
      </c>
      <c r="Y380" t="s">
        <v>54</v>
      </c>
      <c r="Z380" t="s">
        <v>31</v>
      </c>
      <c r="AA380">
        <v>1</v>
      </c>
      <c r="AB380" t="s">
        <v>39</v>
      </c>
      <c r="AC380">
        <v>2.9</v>
      </c>
      <c r="AD380">
        <f t="shared" si="5"/>
        <v>0.89999999999999991</v>
      </c>
    </row>
    <row r="381" spans="1:30" x14ac:dyDescent="0.25">
      <c r="A381" t="s">
        <v>29</v>
      </c>
      <c r="B381" s="1">
        <v>307800000</v>
      </c>
      <c r="C381" t="s">
        <v>30</v>
      </c>
      <c r="D381" t="s">
        <v>31</v>
      </c>
      <c r="E381">
        <v>3252</v>
      </c>
      <c r="F381" s="1">
        <v>8548950000</v>
      </c>
      <c r="G381" s="1">
        <v>2628828</v>
      </c>
      <c r="H381" s="1">
        <v>2000000</v>
      </c>
      <c r="I381">
        <v>3252</v>
      </c>
      <c r="J381" s="1">
        <v>8548950000</v>
      </c>
      <c r="K381" s="1">
        <v>2628828</v>
      </c>
      <c r="L381" s="1">
        <v>2000000</v>
      </c>
      <c r="M381">
        <v>3252</v>
      </c>
      <c r="N381" t="s">
        <v>32</v>
      </c>
      <c r="O381">
        <v>1346</v>
      </c>
      <c r="P381" t="s">
        <v>33</v>
      </c>
      <c r="Q381" t="s">
        <v>736</v>
      </c>
      <c r="R381" s="2">
        <v>43577</v>
      </c>
      <c r="S381" t="s">
        <v>737</v>
      </c>
      <c r="T381">
        <v>1</v>
      </c>
      <c r="U381" s="1">
        <v>1000000</v>
      </c>
      <c r="V381" t="s">
        <v>32</v>
      </c>
      <c r="W381" t="s">
        <v>36</v>
      </c>
      <c r="X381" t="s">
        <v>292</v>
      </c>
      <c r="Y381" t="s">
        <v>410</v>
      </c>
      <c r="Z381" t="s">
        <v>31</v>
      </c>
      <c r="AA381">
        <v>1</v>
      </c>
      <c r="AB381" t="s">
        <v>48</v>
      </c>
      <c r="AC381">
        <v>3.24</v>
      </c>
      <c r="AD381">
        <f t="shared" si="5"/>
        <v>2.2400000000000002</v>
      </c>
    </row>
    <row r="382" spans="1:30" x14ac:dyDescent="0.25">
      <c r="A382" t="s">
        <v>29</v>
      </c>
      <c r="B382" s="1">
        <v>307800000</v>
      </c>
      <c r="C382" t="s">
        <v>30</v>
      </c>
      <c r="D382" t="s">
        <v>31</v>
      </c>
      <c r="E382">
        <v>3252</v>
      </c>
      <c r="F382" s="1">
        <v>8548950000</v>
      </c>
      <c r="G382" s="1">
        <v>2628828</v>
      </c>
      <c r="H382" s="1">
        <v>2000000</v>
      </c>
      <c r="I382">
        <v>3252</v>
      </c>
      <c r="J382" s="1">
        <v>8548950000</v>
      </c>
      <c r="K382" s="1">
        <v>2628828</v>
      </c>
      <c r="L382" s="1">
        <v>2000000</v>
      </c>
      <c r="M382">
        <v>3252</v>
      </c>
      <c r="N382" t="s">
        <v>173</v>
      </c>
      <c r="O382">
        <v>6923</v>
      </c>
      <c r="P382" t="s">
        <v>168</v>
      </c>
      <c r="Q382" t="s">
        <v>727</v>
      </c>
      <c r="R382" s="2">
        <v>43599</v>
      </c>
      <c r="S382" t="s">
        <v>728</v>
      </c>
      <c r="T382">
        <v>1.5</v>
      </c>
      <c r="U382" s="1">
        <v>1500000</v>
      </c>
      <c r="V382" t="s">
        <v>173</v>
      </c>
      <c r="W382" t="s">
        <v>36</v>
      </c>
      <c r="X382" t="s">
        <v>738</v>
      </c>
      <c r="Y382" t="s">
        <v>54</v>
      </c>
      <c r="Z382" t="s">
        <v>31</v>
      </c>
      <c r="AA382">
        <v>6</v>
      </c>
      <c r="AB382" t="s">
        <v>39</v>
      </c>
      <c r="AC382">
        <v>1.99</v>
      </c>
      <c r="AD382">
        <f t="shared" si="5"/>
        <v>0.49</v>
      </c>
    </row>
    <row r="383" spans="1:30" x14ac:dyDescent="0.25">
      <c r="A383" t="s">
        <v>29</v>
      </c>
      <c r="B383" s="1">
        <v>307800000</v>
      </c>
      <c r="C383" t="s">
        <v>30</v>
      </c>
      <c r="D383" t="s">
        <v>31</v>
      </c>
      <c r="E383">
        <v>3252</v>
      </c>
      <c r="F383" s="1">
        <v>8548950000</v>
      </c>
      <c r="G383" s="1">
        <v>2628828</v>
      </c>
      <c r="H383" s="1">
        <v>2000000</v>
      </c>
      <c r="I383">
        <v>3252</v>
      </c>
      <c r="J383" s="1">
        <v>8548950000</v>
      </c>
      <c r="K383" s="1">
        <v>2628828</v>
      </c>
      <c r="L383" s="1">
        <v>2000000</v>
      </c>
      <c r="M383">
        <v>3252</v>
      </c>
      <c r="N383" t="s">
        <v>32</v>
      </c>
      <c r="O383">
        <v>1345</v>
      </c>
      <c r="P383" t="s">
        <v>33</v>
      </c>
      <c r="Q383" t="s">
        <v>739</v>
      </c>
      <c r="R383" s="2">
        <v>43577</v>
      </c>
      <c r="S383" t="s">
        <v>740</v>
      </c>
      <c r="T383">
        <v>3</v>
      </c>
      <c r="U383" s="1">
        <v>3000000</v>
      </c>
      <c r="V383" t="s">
        <v>32</v>
      </c>
      <c r="W383" t="s">
        <v>36</v>
      </c>
      <c r="X383" t="s">
        <v>292</v>
      </c>
      <c r="Y383" t="s">
        <v>54</v>
      </c>
      <c r="Z383" t="s">
        <v>31</v>
      </c>
      <c r="AA383">
        <v>1</v>
      </c>
      <c r="AB383" t="s">
        <v>39</v>
      </c>
      <c r="AC383">
        <v>2.9</v>
      </c>
      <c r="AD383">
        <f t="shared" si="5"/>
        <v>0.10000000000000009</v>
      </c>
    </row>
    <row r="384" spans="1:30" x14ac:dyDescent="0.25">
      <c r="A384" t="s">
        <v>29</v>
      </c>
      <c r="B384" s="1">
        <v>307800000</v>
      </c>
      <c r="C384" t="s">
        <v>30</v>
      </c>
      <c r="D384" t="s">
        <v>31</v>
      </c>
      <c r="E384">
        <v>3252</v>
      </c>
      <c r="F384" s="1">
        <v>8548950000</v>
      </c>
      <c r="G384" s="1">
        <v>2628828</v>
      </c>
      <c r="H384" s="1">
        <v>2000000</v>
      </c>
      <c r="I384">
        <v>3252</v>
      </c>
      <c r="J384" s="1">
        <v>8548950000</v>
      </c>
      <c r="K384" s="1">
        <v>2628828</v>
      </c>
      <c r="L384" s="1">
        <v>2000000</v>
      </c>
      <c r="M384">
        <v>3252</v>
      </c>
      <c r="N384" t="s">
        <v>173</v>
      </c>
      <c r="O384">
        <v>6925</v>
      </c>
      <c r="P384" t="s">
        <v>741</v>
      </c>
      <c r="Q384" t="s">
        <v>742</v>
      </c>
      <c r="R384" s="2">
        <v>43599</v>
      </c>
      <c r="S384" t="s">
        <v>743</v>
      </c>
      <c r="T384">
        <v>1</v>
      </c>
      <c r="U384" s="1">
        <v>1000000</v>
      </c>
      <c r="V384" t="s">
        <v>173</v>
      </c>
      <c r="W384" t="s">
        <v>36</v>
      </c>
      <c r="X384" t="s">
        <v>744</v>
      </c>
      <c r="Y384" t="s">
        <v>401</v>
      </c>
      <c r="Z384" t="s">
        <v>31</v>
      </c>
      <c r="AA384">
        <v>5</v>
      </c>
      <c r="AB384" t="s">
        <v>39</v>
      </c>
      <c r="AC384">
        <v>2.62</v>
      </c>
      <c r="AD384">
        <f t="shared" si="5"/>
        <v>1.62</v>
      </c>
    </row>
    <row r="385" spans="1:30" x14ac:dyDescent="0.25">
      <c r="A385" t="s">
        <v>29</v>
      </c>
      <c r="B385" s="1">
        <v>307800000</v>
      </c>
      <c r="C385" t="s">
        <v>30</v>
      </c>
      <c r="D385" t="s">
        <v>31</v>
      </c>
      <c r="E385">
        <v>3252</v>
      </c>
      <c r="F385" s="1">
        <v>8548950000</v>
      </c>
      <c r="G385" s="1">
        <v>2628828</v>
      </c>
      <c r="H385" s="1">
        <v>2000000</v>
      </c>
      <c r="I385">
        <v>3252</v>
      </c>
      <c r="J385" s="1">
        <v>8548950000</v>
      </c>
      <c r="K385" s="1">
        <v>2628828</v>
      </c>
      <c r="L385" s="1">
        <v>2000000</v>
      </c>
      <c r="M385">
        <v>3252</v>
      </c>
      <c r="N385" t="s">
        <v>173</v>
      </c>
      <c r="O385">
        <v>6926</v>
      </c>
      <c r="P385" t="s">
        <v>172</v>
      </c>
      <c r="Q385" t="s">
        <v>745</v>
      </c>
      <c r="R385" s="2">
        <v>43599</v>
      </c>
      <c r="S385" t="s">
        <v>746</v>
      </c>
      <c r="T385">
        <v>3</v>
      </c>
      <c r="U385" s="1">
        <v>3000000</v>
      </c>
      <c r="V385" t="s">
        <v>173</v>
      </c>
      <c r="W385" t="s">
        <v>36</v>
      </c>
      <c r="X385" t="s">
        <v>747</v>
      </c>
      <c r="Y385" t="s">
        <v>54</v>
      </c>
      <c r="Z385" t="s">
        <v>31</v>
      </c>
      <c r="AA385">
        <v>8</v>
      </c>
      <c r="AB385" t="s">
        <v>39</v>
      </c>
      <c r="AC385">
        <v>2.1</v>
      </c>
      <c r="AD385">
        <f t="shared" si="5"/>
        <v>0.89999999999999991</v>
      </c>
    </row>
    <row r="386" spans="1:30" x14ac:dyDescent="0.25">
      <c r="A386" t="s">
        <v>29</v>
      </c>
      <c r="B386" s="1">
        <v>307800000</v>
      </c>
      <c r="C386" t="s">
        <v>30</v>
      </c>
      <c r="D386" t="s">
        <v>31</v>
      </c>
      <c r="E386">
        <v>3252</v>
      </c>
      <c r="F386" s="1">
        <v>8548950000</v>
      </c>
      <c r="G386" s="1">
        <v>2628828</v>
      </c>
      <c r="H386" s="1">
        <v>2000000</v>
      </c>
      <c r="I386">
        <v>3252</v>
      </c>
      <c r="J386" s="1">
        <v>8548950000</v>
      </c>
      <c r="K386" s="1">
        <v>2628828</v>
      </c>
      <c r="L386" s="1">
        <v>2000000</v>
      </c>
      <c r="M386">
        <v>3252</v>
      </c>
      <c r="N386" t="s">
        <v>173</v>
      </c>
      <c r="O386">
        <v>6927</v>
      </c>
      <c r="P386" t="s">
        <v>741</v>
      </c>
      <c r="Q386" t="s">
        <v>727</v>
      </c>
      <c r="R386" s="2">
        <v>43599</v>
      </c>
      <c r="S386" t="s">
        <v>728</v>
      </c>
      <c r="T386">
        <v>2</v>
      </c>
      <c r="U386" s="1">
        <v>2000000</v>
      </c>
      <c r="V386" t="s">
        <v>173</v>
      </c>
      <c r="W386" t="s">
        <v>36</v>
      </c>
      <c r="X386" t="s">
        <v>748</v>
      </c>
      <c r="Y386" t="s">
        <v>54</v>
      </c>
      <c r="Z386" t="s">
        <v>31</v>
      </c>
      <c r="AA386">
        <v>5</v>
      </c>
      <c r="AB386" t="s">
        <v>39</v>
      </c>
      <c r="AC386">
        <v>1.9</v>
      </c>
      <c r="AD386">
        <f t="shared" si="5"/>
        <v>0.10000000000000009</v>
      </c>
    </row>
    <row r="387" spans="1:30" x14ac:dyDescent="0.25">
      <c r="A387" t="s">
        <v>29</v>
      </c>
      <c r="B387" s="1">
        <v>307800000</v>
      </c>
      <c r="C387" t="s">
        <v>30</v>
      </c>
      <c r="D387" t="s">
        <v>31</v>
      </c>
      <c r="E387">
        <v>3252</v>
      </c>
      <c r="F387" s="1">
        <v>8548950000</v>
      </c>
      <c r="G387" s="1">
        <v>2628828</v>
      </c>
      <c r="H387" s="1">
        <v>2000000</v>
      </c>
      <c r="I387">
        <v>3252</v>
      </c>
      <c r="J387" s="1">
        <v>8548950000</v>
      </c>
      <c r="K387" s="1">
        <v>2628828</v>
      </c>
      <c r="L387" s="1">
        <v>2000000</v>
      </c>
      <c r="M387">
        <v>3252</v>
      </c>
      <c r="N387" t="s">
        <v>173</v>
      </c>
      <c r="O387">
        <v>6928</v>
      </c>
      <c r="P387" t="s">
        <v>741</v>
      </c>
      <c r="Q387" t="s">
        <v>457</v>
      </c>
      <c r="R387" s="2">
        <v>43599</v>
      </c>
      <c r="S387" t="s">
        <v>458</v>
      </c>
      <c r="T387">
        <v>5</v>
      </c>
      <c r="U387" s="1">
        <v>5000000</v>
      </c>
      <c r="V387" t="s">
        <v>173</v>
      </c>
      <c r="W387" t="s">
        <v>36</v>
      </c>
      <c r="X387" t="s">
        <v>749</v>
      </c>
      <c r="Y387" t="s">
        <v>401</v>
      </c>
      <c r="Z387" t="s">
        <v>31</v>
      </c>
      <c r="AA387">
        <v>5</v>
      </c>
      <c r="AB387" t="s">
        <v>39</v>
      </c>
      <c r="AC387">
        <v>2.62</v>
      </c>
      <c r="AD387">
        <f t="shared" si="5"/>
        <v>2.38</v>
      </c>
    </row>
    <row r="388" spans="1:30" x14ac:dyDescent="0.25">
      <c r="A388" t="s">
        <v>29</v>
      </c>
      <c r="B388" s="1">
        <v>307800000</v>
      </c>
      <c r="C388" t="s">
        <v>30</v>
      </c>
      <c r="D388" t="s">
        <v>31</v>
      </c>
      <c r="E388">
        <v>3252</v>
      </c>
      <c r="F388" s="1">
        <v>8548950000</v>
      </c>
      <c r="G388" s="1">
        <v>2628828</v>
      </c>
      <c r="H388" s="1">
        <v>2000000</v>
      </c>
      <c r="I388">
        <v>3252</v>
      </c>
      <c r="J388" s="1">
        <v>8548950000</v>
      </c>
      <c r="K388" s="1">
        <v>2628828</v>
      </c>
      <c r="L388" s="1">
        <v>2000000</v>
      </c>
      <c r="M388">
        <v>3252</v>
      </c>
      <c r="N388" t="s">
        <v>173</v>
      </c>
      <c r="O388">
        <v>6929</v>
      </c>
      <c r="P388" t="s">
        <v>172</v>
      </c>
      <c r="Q388" t="s">
        <v>745</v>
      </c>
      <c r="R388" s="2">
        <v>43599</v>
      </c>
      <c r="S388" t="s">
        <v>746</v>
      </c>
      <c r="T388">
        <v>4</v>
      </c>
      <c r="U388" s="1">
        <v>4000000</v>
      </c>
      <c r="V388" t="s">
        <v>173</v>
      </c>
      <c r="W388" t="s">
        <v>36</v>
      </c>
      <c r="X388" t="s">
        <v>750</v>
      </c>
      <c r="Y388" t="s">
        <v>54</v>
      </c>
      <c r="Z388" t="s">
        <v>31</v>
      </c>
      <c r="AA388">
        <v>7</v>
      </c>
      <c r="AB388" t="s">
        <v>48</v>
      </c>
      <c r="AC388">
        <v>2.06</v>
      </c>
      <c r="AD388">
        <f t="shared" si="5"/>
        <v>1.94</v>
      </c>
    </row>
    <row r="389" spans="1:30" x14ac:dyDescent="0.25">
      <c r="A389" t="s">
        <v>29</v>
      </c>
      <c r="B389" s="1">
        <v>307800000</v>
      </c>
      <c r="C389" t="s">
        <v>30</v>
      </c>
      <c r="D389" t="s">
        <v>31</v>
      </c>
      <c r="E389">
        <v>3252</v>
      </c>
      <c r="F389" s="1">
        <v>8548950000</v>
      </c>
      <c r="G389" s="1">
        <v>2628828</v>
      </c>
      <c r="H389" s="1">
        <v>2000000</v>
      </c>
      <c r="I389">
        <v>3252</v>
      </c>
      <c r="J389" s="1">
        <v>8548950000</v>
      </c>
      <c r="K389" s="1">
        <v>2628828</v>
      </c>
      <c r="L389" s="1">
        <v>2000000</v>
      </c>
      <c r="M389">
        <v>3252</v>
      </c>
      <c r="N389" t="s">
        <v>32</v>
      </c>
      <c r="O389">
        <v>1344</v>
      </c>
      <c r="P389" t="s">
        <v>33</v>
      </c>
      <c r="Q389" t="s">
        <v>751</v>
      </c>
      <c r="R389" s="2">
        <v>43577</v>
      </c>
      <c r="S389" t="s">
        <v>752</v>
      </c>
      <c r="T389">
        <v>3</v>
      </c>
      <c r="U389" s="1">
        <v>3000000</v>
      </c>
      <c r="V389" t="s">
        <v>687</v>
      </c>
      <c r="W389" t="s">
        <v>36</v>
      </c>
      <c r="X389" t="s">
        <v>292</v>
      </c>
      <c r="Y389" t="s">
        <v>322</v>
      </c>
      <c r="Z389" t="s">
        <v>31</v>
      </c>
      <c r="AA389">
        <v>1</v>
      </c>
      <c r="AB389" t="s">
        <v>48</v>
      </c>
      <c r="AC389">
        <v>3.37</v>
      </c>
      <c r="AD389">
        <f t="shared" si="5"/>
        <v>0.37000000000000011</v>
      </c>
    </row>
    <row r="390" spans="1:30" x14ac:dyDescent="0.25">
      <c r="A390" t="s">
        <v>29</v>
      </c>
      <c r="B390" s="1">
        <v>307800000</v>
      </c>
      <c r="C390" t="s">
        <v>30</v>
      </c>
      <c r="D390" t="s">
        <v>31</v>
      </c>
      <c r="E390">
        <v>3252</v>
      </c>
      <c r="F390" s="1">
        <v>8548950000</v>
      </c>
      <c r="G390" s="1">
        <v>2628828</v>
      </c>
      <c r="H390" s="1">
        <v>2000000</v>
      </c>
      <c r="I390">
        <v>3252</v>
      </c>
      <c r="J390" s="1">
        <v>8548950000</v>
      </c>
      <c r="K390" s="1">
        <v>2628828</v>
      </c>
      <c r="L390" s="1">
        <v>2000000</v>
      </c>
      <c r="M390">
        <v>3252</v>
      </c>
      <c r="N390" t="s">
        <v>32</v>
      </c>
      <c r="O390">
        <v>1343</v>
      </c>
      <c r="P390" t="s">
        <v>33</v>
      </c>
      <c r="Q390" t="s">
        <v>753</v>
      </c>
      <c r="R390" s="2">
        <v>43577</v>
      </c>
      <c r="S390" t="s">
        <v>754</v>
      </c>
      <c r="T390">
        <v>1</v>
      </c>
      <c r="U390" s="1">
        <v>1000000</v>
      </c>
      <c r="V390" t="s">
        <v>32</v>
      </c>
      <c r="W390" t="s">
        <v>36</v>
      </c>
      <c r="X390" t="s">
        <v>292</v>
      </c>
      <c r="Y390" t="s">
        <v>410</v>
      </c>
      <c r="Z390" t="s">
        <v>31</v>
      </c>
      <c r="AA390">
        <v>1</v>
      </c>
      <c r="AB390" t="s">
        <v>48</v>
      </c>
      <c r="AC390">
        <v>3.24</v>
      </c>
      <c r="AD390">
        <f t="shared" si="5"/>
        <v>2.2400000000000002</v>
      </c>
    </row>
    <row r="391" spans="1:30" x14ac:dyDescent="0.25">
      <c r="A391" t="s">
        <v>29</v>
      </c>
      <c r="B391" s="1">
        <v>307800000</v>
      </c>
      <c r="C391" t="s">
        <v>30</v>
      </c>
      <c r="D391" t="s">
        <v>31</v>
      </c>
      <c r="E391">
        <v>3252</v>
      </c>
      <c r="F391" s="1">
        <v>8548950000</v>
      </c>
      <c r="G391" s="1">
        <v>2628828</v>
      </c>
      <c r="H391" s="1">
        <v>2000000</v>
      </c>
      <c r="I391">
        <v>3252</v>
      </c>
      <c r="J391" s="1">
        <v>8548950000</v>
      </c>
      <c r="K391" s="1">
        <v>2628828</v>
      </c>
      <c r="L391" s="1">
        <v>2000000</v>
      </c>
      <c r="M391">
        <v>3252</v>
      </c>
      <c r="N391" t="s">
        <v>32</v>
      </c>
      <c r="O391">
        <v>1341</v>
      </c>
      <c r="P391" t="s">
        <v>42</v>
      </c>
      <c r="Q391" t="s">
        <v>755</v>
      </c>
      <c r="R391" s="2">
        <v>43577</v>
      </c>
      <c r="S391" t="s">
        <v>756</v>
      </c>
      <c r="T391">
        <v>7</v>
      </c>
      <c r="U391" s="1">
        <v>7000000</v>
      </c>
      <c r="V391" t="s">
        <v>32</v>
      </c>
      <c r="W391" t="s">
        <v>36</v>
      </c>
      <c r="X391" t="s">
        <v>433</v>
      </c>
      <c r="Y391" t="s">
        <v>167</v>
      </c>
      <c r="Z391" t="s">
        <v>31</v>
      </c>
      <c r="AA391">
        <v>5</v>
      </c>
      <c r="AB391" t="s">
        <v>39</v>
      </c>
      <c r="AC391">
        <v>3.1</v>
      </c>
      <c r="AD391">
        <f t="shared" ref="AD391:AD454" si="6">ABS(T391-AC391)</f>
        <v>3.9</v>
      </c>
    </row>
    <row r="392" spans="1:30" x14ac:dyDescent="0.25">
      <c r="A392" t="s">
        <v>29</v>
      </c>
      <c r="B392" s="1">
        <v>307800000</v>
      </c>
      <c r="C392" t="s">
        <v>30</v>
      </c>
      <c r="D392" t="s">
        <v>31</v>
      </c>
      <c r="E392">
        <v>3252</v>
      </c>
      <c r="F392" s="1">
        <v>8548950000</v>
      </c>
      <c r="G392" s="1">
        <v>2628828</v>
      </c>
      <c r="H392" s="1">
        <v>2000000</v>
      </c>
      <c r="I392">
        <v>3252</v>
      </c>
      <c r="J392" s="1">
        <v>8548950000</v>
      </c>
      <c r="K392" s="1">
        <v>2628828</v>
      </c>
      <c r="L392" s="1">
        <v>2000000</v>
      </c>
      <c r="M392">
        <v>3252</v>
      </c>
      <c r="N392" t="s">
        <v>32</v>
      </c>
      <c r="O392">
        <v>1339</v>
      </c>
      <c r="P392" t="s">
        <v>68</v>
      </c>
      <c r="Q392" t="s">
        <v>757</v>
      </c>
      <c r="R392" s="2">
        <v>43578</v>
      </c>
      <c r="S392" t="s">
        <v>758</v>
      </c>
      <c r="T392">
        <v>7</v>
      </c>
      <c r="U392" s="1">
        <v>7000000</v>
      </c>
      <c r="V392" t="s">
        <v>187</v>
      </c>
      <c r="W392" t="s">
        <v>36</v>
      </c>
      <c r="X392" t="s">
        <v>759</v>
      </c>
      <c r="Y392" t="s">
        <v>42</v>
      </c>
      <c r="Z392" t="s">
        <v>31</v>
      </c>
      <c r="AA392">
        <v>1</v>
      </c>
      <c r="AB392" t="s">
        <v>39</v>
      </c>
      <c r="AC392">
        <v>5.82</v>
      </c>
      <c r="AD392">
        <f t="shared" si="6"/>
        <v>1.1799999999999997</v>
      </c>
    </row>
    <row r="393" spans="1:30" x14ac:dyDescent="0.25">
      <c r="A393" t="s">
        <v>29</v>
      </c>
      <c r="B393" s="1">
        <v>307800000</v>
      </c>
      <c r="C393" t="s">
        <v>30</v>
      </c>
      <c r="D393" t="s">
        <v>31</v>
      </c>
      <c r="E393">
        <v>3252</v>
      </c>
      <c r="F393" s="1">
        <v>8548950000</v>
      </c>
      <c r="G393" s="1">
        <v>2628828</v>
      </c>
      <c r="H393" s="1">
        <v>2000000</v>
      </c>
      <c r="I393">
        <v>3252</v>
      </c>
      <c r="J393" s="1">
        <v>8548950000</v>
      </c>
      <c r="K393" s="1">
        <v>2628828</v>
      </c>
      <c r="L393" s="1">
        <v>2000000</v>
      </c>
      <c r="M393">
        <v>3252</v>
      </c>
      <c r="N393" t="s">
        <v>73</v>
      </c>
      <c r="O393">
        <v>3474</v>
      </c>
      <c r="P393" t="s">
        <v>109</v>
      </c>
      <c r="Q393" t="s">
        <v>481</v>
      </c>
      <c r="R393" s="2">
        <v>43868</v>
      </c>
      <c r="S393" t="s">
        <v>482</v>
      </c>
      <c r="T393">
        <v>1</v>
      </c>
      <c r="U393" s="1">
        <v>1000000</v>
      </c>
      <c r="V393" t="s">
        <v>258</v>
      </c>
      <c r="W393" t="s">
        <v>77</v>
      </c>
      <c r="X393" t="s">
        <v>219</v>
      </c>
      <c r="Y393" t="s">
        <v>54</v>
      </c>
      <c r="Z393" t="s">
        <v>31</v>
      </c>
      <c r="AA393">
        <v>1</v>
      </c>
      <c r="AB393" t="s">
        <v>39</v>
      </c>
      <c r="AC393">
        <v>1.1200000000000001</v>
      </c>
      <c r="AD393">
        <f t="shared" si="6"/>
        <v>0.12000000000000011</v>
      </c>
    </row>
    <row r="394" spans="1:30" x14ac:dyDescent="0.25">
      <c r="A394" t="s">
        <v>29</v>
      </c>
      <c r="B394" s="1">
        <v>307800000</v>
      </c>
      <c r="C394" t="s">
        <v>30</v>
      </c>
      <c r="D394" t="s">
        <v>31</v>
      </c>
      <c r="E394">
        <v>3252</v>
      </c>
      <c r="F394" s="1">
        <v>8548950000</v>
      </c>
      <c r="G394" s="1">
        <v>2628828</v>
      </c>
      <c r="H394" s="1">
        <v>2000000</v>
      </c>
      <c r="I394">
        <v>3252</v>
      </c>
      <c r="J394" s="1">
        <v>8548950000</v>
      </c>
      <c r="K394" s="1">
        <v>2628828</v>
      </c>
      <c r="L394" s="1">
        <v>2000000</v>
      </c>
      <c r="M394">
        <v>3252</v>
      </c>
      <c r="N394" t="s">
        <v>173</v>
      </c>
      <c r="O394">
        <v>6935</v>
      </c>
      <c r="P394" t="s">
        <v>741</v>
      </c>
      <c r="Q394" t="s">
        <v>727</v>
      </c>
      <c r="R394" s="2">
        <v>43598</v>
      </c>
      <c r="S394" t="s">
        <v>728</v>
      </c>
      <c r="T394">
        <v>2</v>
      </c>
      <c r="U394" s="1">
        <v>2000000</v>
      </c>
      <c r="V394" t="s">
        <v>173</v>
      </c>
      <c r="W394" t="s">
        <v>36</v>
      </c>
      <c r="X394" t="s">
        <v>760</v>
      </c>
      <c r="Y394" t="s">
        <v>54</v>
      </c>
      <c r="Z394" t="s">
        <v>31</v>
      </c>
      <c r="AA394">
        <v>3</v>
      </c>
      <c r="AB394" t="s">
        <v>48</v>
      </c>
      <c r="AC394">
        <v>1.87</v>
      </c>
      <c r="AD394">
        <f t="shared" si="6"/>
        <v>0.12999999999999989</v>
      </c>
    </row>
    <row r="395" spans="1:30" x14ac:dyDescent="0.25">
      <c r="A395" t="s">
        <v>29</v>
      </c>
      <c r="B395" s="1">
        <v>307800000</v>
      </c>
      <c r="C395" t="s">
        <v>30</v>
      </c>
      <c r="D395" t="s">
        <v>31</v>
      </c>
      <c r="E395">
        <v>3252</v>
      </c>
      <c r="F395" s="1">
        <v>8548950000</v>
      </c>
      <c r="G395" s="1">
        <v>2628828</v>
      </c>
      <c r="H395" s="1">
        <v>2000000</v>
      </c>
      <c r="I395">
        <v>3252</v>
      </c>
      <c r="J395" s="1">
        <v>8548950000</v>
      </c>
      <c r="K395" s="1">
        <v>2628828</v>
      </c>
      <c r="L395" s="1">
        <v>2000000</v>
      </c>
      <c r="M395">
        <v>3252</v>
      </c>
      <c r="N395" t="s">
        <v>32</v>
      </c>
      <c r="O395">
        <v>1338</v>
      </c>
      <c r="P395" t="s">
        <v>42</v>
      </c>
      <c r="Q395" t="s">
        <v>757</v>
      </c>
      <c r="R395" s="2">
        <v>43578</v>
      </c>
      <c r="S395" t="s">
        <v>758</v>
      </c>
      <c r="T395">
        <v>1</v>
      </c>
      <c r="U395" s="1">
        <v>1000000</v>
      </c>
      <c r="V395" t="s">
        <v>187</v>
      </c>
      <c r="W395" t="s">
        <v>36</v>
      </c>
      <c r="X395" t="s">
        <v>650</v>
      </c>
      <c r="Y395" t="s">
        <v>42</v>
      </c>
      <c r="Z395" t="s">
        <v>31</v>
      </c>
      <c r="AA395">
        <v>4</v>
      </c>
      <c r="AB395" t="s">
        <v>39</v>
      </c>
      <c r="AC395">
        <v>4.04</v>
      </c>
      <c r="AD395">
        <f t="shared" si="6"/>
        <v>3.04</v>
      </c>
    </row>
    <row r="396" spans="1:30" x14ac:dyDescent="0.25">
      <c r="A396" t="s">
        <v>29</v>
      </c>
      <c r="B396" s="1">
        <v>307800000</v>
      </c>
      <c r="C396" t="s">
        <v>30</v>
      </c>
      <c r="D396" t="s">
        <v>31</v>
      </c>
      <c r="E396">
        <v>3252</v>
      </c>
      <c r="F396" s="1">
        <v>8548950000</v>
      </c>
      <c r="G396" s="1">
        <v>2628828</v>
      </c>
      <c r="H396" s="1">
        <v>2000000</v>
      </c>
      <c r="I396">
        <v>3252</v>
      </c>
      <c r="J396" s="1">
        <v>8548950000</v>
      </c>
      <c r="K396" s="1">
        <v>2628828</v>
      </c>
      <c r="L396" s="1">
        <v>2000000</v>
      </c>
      <c r="M396">
        <v>3252</v>
      </c>
      <c r="N396" t="s">
        <v>32</v>
      </c>
      <c r="O396">
        <v>1337</v>
      </c>
      <c r="P396" t="s">
        <v>81</v>
      </c>
      <c r="Q396" t="s">
        <v>83</v>
      </c>
      <c r="R396" s="2">
        <v>43578</v>
      </c>
      <c r="S396" t="s">
        <v>84</v>
      </c>
      <c r="T396">
        <v>4</v>
      </c>
      <c r="U396" s="1">
        <v>4000000</v>
      </c>
      <c r="V396" t="s">
        <v>85</v>
      </c>
      <c r="W396" t="s">
        <v>86</v>
      </c>
      <c r="X396" t="s">
        <v>761</v>
      </c>
      <c r="Y396" t="s">
        <v>54</v>
      </c>
      <c r="Z396" t="s">
        <v>31</v>
      </c>
      <c r="AA396">
        <v>3</v>
      </c>
      <c r="AB396" t="s">
        <v>39</v>
      </c>
      <c r="AC396">
        <v>3</v>
      </c>
      <c r="AD396">
        <f t="shared" si="6"/>
        <v>1</v>
      </c>
    </row>
    <row r="397" spans="1:30" x14ac:dyDescent="0.25">
      <c r="A397" t="s">
        <v>29</v>
      </c>
      <c r="B397" s="1">
        <v>307800000</v>
      </c>
      <c r="C397" t="s">
        <v>30</v>
      </c>
      <c r="D397" t="s">
        <v>31</v>
      </c>
      <c r="E397">
        <v>3252</v>
      </c>
      <c r="F397" s="1">
        <v>8548950000</v>
      </c>
      <c r="G397" s="1">
        <v>2628828</v>
      </c>
      <c r="H397" s="1">
        <v>2000000</v>
      </c>
      <c r="I397">
        <v>3252</v>
      </c>
      <c r="J397" s="1">
        <v>8548950000</v>
      </c>
      <c r="K397" s="1">
        <v>2628828</v>
      </c>
      <c r="L397" s="1">
        <v>2000000</v>
      </c>
      <c r="M397">
        <v>3252</v>
      </c>
      <c r="N397" t="s">
        <v>73</v>
      </c>
      <c r="O397">
        <v>4213</v>
      </c>
      <c r="P397" t="s">
        <v>128</v>
      </c>
      <c r="Q397" t="s">
        <v>634</v>
      </c>
      <c r="R397" s="2">
        <v>43914</v>
      </c>
      <c r="S397" t="s">
        <v>635</v>
      </c>
      <c r="T397">
        <v>1</v>
      </c>
      <c r="U397" s="1">
        <v>1000000</v>
      </c>
      <c r="V397" t="s">
        <v>76</v>
      </c>
      <c r="W397" t="s">
        <v>77</v>
      </c>
      <c r="Y397" t="s">
        <v>322</v>
      </c>
      <c r="Z397" t="s">
        <v>31</v>
      </c>
      <c r="AA397">
        <v>1</v>
      </c>
      <c r="AB397" t="s">
        <v>39</v>
      </c>
      <c r="AC397">
        <v>0.9</v>
      </c>
      <c r="AD397">
        <f t="shared" si="6"/>
        <v>9.9999999999999978E-2</v>
      </c>
    </row>
    <row r="398" spans="1:30" x14ac:dyDescent="0.25">
      <c r="A398" t="s">
        <v>29</v>
      </c>
      <c r="B398" s="1">
        <v>307800000</v>
      </c>
      <c r="C398" t="s">
        <v>30</v>
      </c>
      <c r="D398" t="s">
        <v>31</v>
      </c>
      <c r="E398">
        <v>3252</v>
      </c>
      <c r="F398" s="1">
        <v>8548950000</v>
      </c>
      <c r="G398" s="1">
        <v>2628828</v>
      </c>
      <c r="H398" s="1">
        <v>2000000</v>
      </c>
      <c r="I398">
        <v>3252</v>
      </c>
      <c r="J398" s="1">
        <v>8548950000</v>
      </c>
      <c r="K398" s="1">
        <v>2628828</v>
      </c>
      <c r="L398" s="1">
        <v>2000000</v>
      </c>
      <c r="M398">
        <v>3252</v>
      </c>
      <c r="N398" t="s">
        <v>173</v>
      </c>
      <c r="O398">
        <v>6939</v>
      </c>
      <c r="P398" t="s">
        <v>184</v>
      </c>
      <c r="Q398" t="s">
        <v>727</v>
      </c>
      <c r="R398" s="2">
        <v>43598</v>
      </c>
      <c r="S398" t="s">
        <v>728</v>
      </c>
      <c r="T398">
        <v>3</v>
      </c>
      <c r="U398" s="1">
        <v>3000000</v>
      </c>
      <c r="V398" t="s">
        <v>173</v>
      </c>
      <c r="W398" t="s">
        <v>36</v>
      </c>
      <c r="X398" t="s">
        <v>727</v>
      </c>
      <c r="Y398" t="s">
        <v>54</v>
      </c>
      <c r="Z398" t="s">
        <v>31</v>
      </c>
      <c r="AA398">
        <v>1</v>
      </c>
      <c r="AB398" t="s">
        <v>39</v>
      </c>
      <c r="AC398">
        <v>3.1</v>
      </c>
      <c r="AD398">
        <f t="shared" si="6"/>
        <v>0.10000000000000009</v>
      </c>
    </row>
    <row r="399" spans="1:30" x14ac:dyDescent="0.25">
      <c r="A399" t="s">
        <v>29</v>
      </c>
      <c r="B399" s="1">
        <v>307800000</v>
      </c>
      <c r="C399" t="s">
        <v>30</v>
      </c>
      <c r="D399" t="s">
        <v>31</v>
      </c>
      <c r="E399">
        <v>3252</v>
      </c>
      <c r="F399" s="1">
        <v>8548950000</v>
      </c>
      <c r="G399" s="1">
        <v>2628828</v>
      </c>
      <c r="H399" s="1">
        <v>2000000</v>
      </c>
      <c r="I399">
        <v>3252</v>
      </c>
      <c r="J399" s="1">
        <v>8548950000</v>
      </c>
      <c r="K399" s="1">
        <v>2628828</v>
      </c>
      <c r="L399" s="1">
        <v>2000000</v>
      </c>
      <c r="M399">
        <v>3252</v>
      </c>
      <c r="N399" t="s">
        <v>173</v>
      </c>
      <c r="O399">
        <v>6940</v>
      </c>
      <c r="P399" t="s">
        <v>128</v>
      </c>
      <c r="Q399" t="s">
        <v>727</v>
      </c>
      <c r="R399" s="2">
        <v>43598</v>
      </c>
      <c r="S399" t="s">
        <v>728</v>
      </c>
      <c r="T399">
        <v>2.5</v>
      </c>
      <c r="U399" s="1">
        <v>2500000</v>
      </c>
      <c r="V399" t="s">
        <v>173</v>
      </c>
      <c r="W399" t="s">
        <v>36</v>
      </c>
      <c r="X399" t="s">
        <v>762</v>
      </c>
      <c r="Y399" t="s">
        <v>54</v>
      </c>
      <c r="Z399" t="s">
        <v>31</v>
      </c>
      <c r="AA399">
        <v>1</v>
      </c>
      <c r="AB399" t="s">
        <v>39</v>
      </c>
      <c r="AC399">
        <v>1.9</v>
      </c>
      <c r="AD399">
        <f t="shared" si="6"/>
        <v>0.60000000000000009</v>
      </c>
    </row>
    <row r="400" spans="1:30" x14ac:dyDescent="0.25">
      <c r="A400" t="s">
        <v>29</v>
      </c>
      <c r="B400" s="1">
        <v>307800000</v>
      </c>
      <c r="C400" t="s">
        <v>30</v>
      </c>
      <c r="D400" t="s">
        <v>31</v>
      </c>
      <c r="E400">
        <v>3252</v>
      </c>
      <c r="F400" s="1">
        <v>8548950000</v>
      </c>
      <c r="G400" s="1">
        <v>2628828</v>
      </c>
      <c r="H400" s="1">
        <v>2000000</v>
      </c>
      <c r="I400">
        <v>3252</v>
      </c>
      <c r="J400" s="1">
        <v>8548950000</v>
      </c>
      <c r="K400" s="1">
        <v>2628828</v>
      </c>
      <c r="L400" s="1">
        <v>2000000</v>
      </c>
      <c r="M400">
        <v>3252</v>
      </c>
      <c r="N400" t="s">
        <v>173</v>
      </c>
      <c r="O400">
        <v>6941</v>
      </c>
      <c r="P400" t="s">
        <v>168</v>
      </c>
      <c r="Q400" t="s">
        <v>724</v>
      </c>
      <c r="R400" s="2">
        <v>43598</v>
      </c>
      <c r="S400" t="s">
        <v>725</v>
      </c>
      <c r="T400">
        <v>2</v>
      </c>
      <c r="U400" s="1">
        <v>2000000</v>
      </c>
      <c r="V400" t="s">
        <v>173</v>
      </c>
      <c r="W400" t="s">
        <v>36</v>
      </c>
      <c r="X400" t="s">
        <v>763</v>
      </c>
      <c r="Y400" t="s">
        <v>401</v>
      </c>
      <c r="Z400" t="s">
        <v>31</v>
      </c>
      <c r="AA400">
        <v>2</v>
      </c>
      <c r="AB400" t="s">
        <v>39</v>
      </c>
      <c r="AC400">
        <v>2.29</v>
      </c>
      <c r="AD400">
        <f t="shared" si="6"/>
        <v>0.29000000000000004</v>
      </c>
    </row>
    <row r="401" spans="1:30" x14ac:dyDescent="0.25">
      <c r="A401" t="s">
        <v>29</v>
      </c>
      <c r="B401" s="1">
        <v>307800000</v>
      </c>
      <c r="C401" t="s">
        <v>30</v>
      </c>
      <c r="D401" t="s">
        <v>31</v>
      </c>
      <c r="E401">
        <v>3252</v>
      </c>
      <c r="F401" s="1">
        <v>8548950000</v>
      </c>
      <c r="G401" s="1">
        <v>2628828</v>
      </c>
      <c r="H401" s="1">
        <v>2000000</v>
      </c>
      <c r="I401">
        <v>3252</v>
      </c>
      <c r="J401" s="1">
        <v>8548950000</v>
      </c>
      <c r="K401" s="1">
        <v>2628828</v>
      </c>
      <c r="L401" s="1">
        <v>2000000</v>
      </c>
      <c r="M401">
        <v>3252</v>
      </c>
      <c r="N401" t="s">
        <v>32</v>
      </c>
      <c r="O401">
        <v>1336</v>
      </c>
      <c r="P401" t="s">
        <v>105</v>
      </c>
      <c r="Q401" t="s">
        <v>764</v>
      </c>
      <c r="R401" s="2">
        <v>43578</v>
      </c>
      <c r="S401" t="s">
        <v>765</v>
      </c>
      <c r="T401">
        <v>2</v>
      </c>
      <c r="U401" s="1">
        <v>2000000</v>
      </c>
      <c r="V401" t="s">
        <v>32</v>
      </c>
      <c r="W401" t="s">
        <v>36</v>
      </c>
      <c r="X401" t="s">
        <v>324</v>
      </c>
      <c r="Y401" t="s">
        <v>410</v>
      </c>
      <c r="Z401" t="s">
        <v>31</v>
      </c>
      <c r="AA401">
        <v>1</v>
      </c>
      <c r="AB401" t="s">
        <v>39</v>
      </c>
      <c r="AC401">
        <v>2.1</v>
      </c>
      <c r="AD401">
        <f t="shared" si="6"/>
        <v>0.10000000000000009</v>
      </c>
    </row>
    <row r="402" spans="1:30" x14ac:dyDescent="0.25">
      <c r="A402" t="s">
        <v>29</v>
      </c>
      <c r="B402" s="1">
        <v>307800000</v>
      </c>
      <c r="C402" t="s">
        <v>30</v>
      </c>
      <c r="D402" t="s">
        <v>31</v>
      </c>
      <c r="E402">
        <v>3252</v>
      </c>
      <c r="F402" s="1">
        <v>8548950000</v>
      </c>
      <c r="G402" s="1">
        <v>2628828</v>
      </c>
      <c r="H402" s="1">
        <v>2000000</v>
      </c>
      <c r="I402">
        <v>3252</v>
      </c>
      <c r="J402" s="1">
        <v>8548950000</v>
      </c>
      <c r="K402" s="1">
        <v>2628828</v>
      </c>
      <c r="L402" s="1">
        <v>2000000</v>
      </c>
      <c r="M402">
        <v>3252</v>
      </c>
      <c r="N402" t="s">
        <v>32</v>
      </c>
      <c r="O402">
        <v>2687</v>
      </c>
      <c r="P402" t="s">
        <v>42</v>
      </c>
      <c r="Q402" t="s">
        <v>247</v>
      </c>
      <c r="R402" s="2">
        <v>43795</v>
      </c>
      <c r="S402" t="s">
        <v>248</v>
      </c>
      <c r="T402">
        <v>1</v>
      </c>
      <c r="U402" s="1">
        <v>1000000</v>
      </c>
      <c r="V402" t="s">
        <v>32</v>
      </c>
      <c r="W402" t="s">
        <v>36</v>
      </c>
      <c r="X402" t="s">
        <v>45</v>
      </c>
      <c r="Y402" t="s">
        <v>167</v>
      </c>
      <c r="Z402" t="s">
        <v>31</v>
      </c>
      <c r="AA402">
        <v>2</v>
      </c>
      <c r="AB402" t="s">
        <v>48</v>
      </c>
      <c r="AC402">
        <v>2.95</v>
      </c>
      <c r="AD402">
        <f t="shared" si="6"/>
        <v>1.9500000000000002</v>
      </c>
    </row>
    <row r="403" spans="1:30" x14ac:dyDescent="0.25">
      <c r="A403" t="s">
        <v>29</v>
      </c>
      <c r="B403" s="1">
        <v>307800000</v>
      </c>
      <c r="C403" t="s">
        <v>30</v>
      </c>
      <c r="D403" t="s">
        <v>31</v>
      </c>
      <c r="E403">
        <v>3252</v>
      </c>
      <c r="F403" s="1">
        <v>8548950000</v>
      </c>
      <c r="G403" s="1">
        <v>2628828</v>
      </c>
      <c r="H403" s="1">
        <v>2000000</v>
      </c>
      <c r="I403">
        <v>3252</v>
      </c>
      <c r="J403" s="1">
        <v>8548950000</v>
      </c>
      <c r="K403" s="1">
        <v>2628828</v>
      </c>
      <c r="L403" s="1">
        <v>2000000</v>
      </c>
      <c r="M403">
        <v>3252</v>
      </c>
      <c r="N403" t="s">
        <v>32</v>
      </c>
      <c r="O403">
        <v>1327</v>
      </c>
      <c r="P403" t="s">
        <v>81</v>
      </c>
      <c r="Q403" t="s">
        <v>83</v>
      </c>
      <c r="R403" s="2">
        <v>43579</v>
      </c>
      <c r="S403" t="s">
        <v>84</v>
      </c>
      <c r="T403">
        <v>4</v>
      </c>
      <c r="U403" s="1">
        <v>4000000</v>
      </c>
      <c r="V403" t="s">
        <v>85</v>
      </c>
      <c r="W403" t="s">
        <v>86</v>
      </c>
      <c r="X403" t="s">
        <v>766</v>
      </c>
      <c r="Y403" t="s">
        <v>54</v>
      </c>
      <c r="Z403" t="s">
        <v>31</v>
      </c>
      <c r="AA403">
        <v>17</v>
      </c>
      <c r="AB403" t="s">
        <v>48</v>
      </c>
      <c r="AC403">
        <v>3.7</v>
      </c>
      <c r="AD403">
        <f t="shared" si="6"/>
        <v>0.29999999999999982</v>
      </c>
    </row>
    <row r="404" spans="1:30" x14ac:dyDescent="0.25">
      <c r="A404" t="s">
        <v>29</v>
      </c>
      <c r="B404" s="1">
        <v>307800000</v>
      </c>
      <c r="C404" t="s">
        <v>30</v>
      </c>
      <c r="D404" t="s">
        <v>31</v>
      </c>
      <c r="E404">
        <v>3252</v>
      </c>
      <c r="F404" s="1">
        <v>8548950000</v>
      </c>
      <c r="G404" s="1">
        <v>2628828</v>
      </c>
      <c r="H404" s="1">
        <v>2000000</v>
      </c>
      <c r="I404">
        <v>3252</v>
      </c>
      <c r="J404" s="1">
        <v>8548950000</v>
      </c>
      <c r="K404" s="1">
        <v>2628828</v>
      </c>
      <c r="L404" s="1">
        <v>2000000</v>
      </c>
      <c r="M404">
        <v>3252</v>
      </c>
      <c r="N404" t="s">
        <v>73</v>
      </c>
      <c r="O404">
        <v>3469</v>
      </c>
      <c r="P404" t="s">
        <v>145</v>
      </c>
      <c r="Q404" t="s">
        <v>767</v>
      </c>
      <c r="R404" s="2">
        <v>43866</v>
      </c>
      <c r="S404" t="s">
        <v>768</v>
      </c>
      <c r="T404">
        <v>2.5</v>
      </c>
      <c r="U404" s="1">
        <v>2500000</v>
      </c>
      <c r="V404" t="s">
        <v>258</v>
      </c>
      <c r="W404" t="s">
        <v>77</v>
      </c>
      <c r="X404" t="s">
        <v>395</v>
      </c>
      <c r="Y404" t="s">
        <v>54</v>
      </c>
      <c r="Z404" t="s">
        <v>31</v>
      </c>
      <c r="AA404">
        <v>3</v>
      </c>
      <c r="AB404" t="s">
        <v>39</v>
      </c>
      <c r="AC404">
        <v>1.66</v>
      </c>
      <c r="AD404">
        <f t="shared" si="6"/>
        <v>0.84000000000000008</v>
      </c>
    </row>
    <row r="405" spans="1:30" x14ac:dyDescent="0.25">
      <c r="A405" t="s">
        <v>29</v>
      </c>
      <c r="B405" s="1">
        <v>307800000</v>
      </c>
      <c r="C405" t="s">
        <v>30</v>
      </c>
      <c r="D405" t="s">
        <v>31</v>
      </c>
      <c r="E405">
        <v>3252</v>
      </c>
      <c r="F405" s="1">
        <v>8548950000</v>
      </c>
      <c r="G405" s="1">
        <v>2628828</v>
      </c>
      <c r="H405" s="1">
        <v>2000000</v>
      </c>
      <c r="I405">
        <v>3252</v>
      </c>
      <c r="J405" s="1">
        <v>8548950000</v>
      </c>
      <c r="K405" s="1">
        <v>2628828</v>
      </c>
      <c r="L405" s="1">
        <v>2000000</v>
      </c>
      <c r="M405">
        <v>3252</v>
      </c>
      <c r="N405" t="s">
        <v>73</v>
      </c>
      <c r="O405">
        <v>4009</v>
      </c>
      <c r="P405" t="s">
        <v>149</v>
      </c>
      <c r="Q405" t="s">
        <v>549</v>
      </c>
      <c r="R405" s="2">
        <v>43928</v>
      </c>
      <c r="S405" t="s">
        <v>550</v>
      </c>
      <c r="T405">
        <v>0.17</v>
      </c>
      <c r="U405" t="s">
        <v>769</v>
      </c>
      <c r="V405" t="s">
        <v>152</v>
      </c>
      <c r="W405" t="s">
        <v>77</v>
      </c>
      <c r="X405" t="s">
        <v>770</v>
      </c>
      <c r="Y405" t="s">
        <v>328</v>
      </c>
      <c r="Z405" t="s">
        <v>31</v>
      </c>
      <c r="AA405">
        <v>3</v>
      </c>
      <c r="AB405" t="s">
        <v>39</v>
      </c>
      <c r="AC405">
        <v>0.27</v>
      </c>
      <c r="AD405">
        <f t="shared" si="6"/>
        <v>0.1</v>
      </c>
    </row>
    <row r="406" spans="1:30" x14ac:dyDescent="0.25">
      <c r="A406" t="s">
        <v>29</v>
      </c>
      <c r="B406" s="1">
        <v>307800000</v>
      </c>
      <c r="C406" t="s">
        <v>30</v>
      </c>
      <c r="D406" t="s">
        <v>31</v>
      </c>
      <c r="E406">
        <v>3252</v>
      </c>
      <c r="F406" s="1">
        <v>8548950000</v>
      </c>
      <c r="G406" s="1">
        <v>2628828</v>
      </c>
      <c r="H406" s="1">
        <v>2000000</v>
      </c>
      <c r="I406">
        <v>3252</v>
      </c>
      <c r="J406" s="1">
        <v>8548950000</v>
      </c>
      <c r="K406" s="1">
        <v>2628828</v>
      </c>
      <c r="L406" s="1">
        <v>2000000</v>
      </c>
      <c r="M406">
        <v>3252</v>
      </c>
      <c r="N406" t="s">
        <v>55</v>
      </c>
      <c r="O406">
        <v>5337</v>
      </c>
      <c r="P406" t="s">
        <v>40</v>
      </c>
      <c r="Q406" t="s">
        <v>771</v>
      </c>
      <c r="R406" s="2">
        <v>43711</v>
      </c>
      <c r="S406" t="s">
        <v>772</v>
      </c>
      <c r="T406">
        <v>1</v>
      </c>
      <c r="U406" s="1">
        <v>1000000</v>
      </c>
      <c r="V406" t="s">
        <v>59</v>
      </c>
      <c r="W406" t="s">
        <v>36</v>
      </c>
      <c r="X406" t="s">
        <v>773</v>
      </c>
      <c r="Y406" t="s">
        <v>40</v>
      </c>
      <c r="Z406" t="s">
        <v>31</v>
      </c>
      <c r="AA406">
        <v>15</v>
      </c>
      <c r="AB406" t="s">
        <v>39</v>
      </c>
      <c r="AC406">
        <v>1.84</v>
      </c>
      <c r="AD406">
        <f t="shared" si="6"/>
        <v>0.84000000000000008</v>
      </c>
    </row>
    <row r="407" spans="1:30" x14ac:dyDescent="0.25">
      <c r="A407" t="s">
        <v>29</v>
      </c>
      <c r="B407" s="1">
        <v>307800000</v>
      </c>
      <c r="C407" t="s">
        <v>30</v>
      </c>
      <c r="D407" t="s">
        <v>31</v>
      </c>
      <c r="E407">
        <v>3252</v>
      </c>
      <c r="F407" s="1">
        <v>8548950000</v>
      </c>
      <c r="G407" s="1">
        <v>2628828</v>
      </c>
      <c r="H407" s="1">
        <v>2000000</v>
      </c>
      <c r="I407">
        <v>3252</v>
      </c>
      <c r="J407" s="1">
        <v>8548950000</v>
      </c>
      <c r="K407" s="1">
        <v>2628828</v>
      </c>
      <c r="L407" s="1">
        <v>2000000</v>
      </c>
      <c r="M407">
        <v>3252</v>
      </c>
      <c r="N407" t="s">
        <v>32</v>
      </c>
      <c r="O407">
        <v>1318</v>
      </c>
      <c r="P407" t="s">
        <v>145</v>
      </c>
      <c r="Q407" t="s">
        <v>774</v>
      </c>
      <c r="R407" s="2">
        <v>43577</v>
      </c>
      <c r="S407" t="s">
        <v>775</v>
      </c>
      <c r="T407">
        <v>1</v>
      </c>
      <c r="U407" s="1">
        <v>1000000</v>
      </c>
      <c r="V407" t="s">
        <v>32</v>
      </c>
      <c r="W407" t="s">
        <v>36</v>
      </c>
      <c r="X407" t="s">
        <v>189</v>
      </c>
      <c r="Y407" t="s">
        <v>54</v>
      </c>
      <c r="Z407" t="s">
        <v>31</v>
      </c>
      <c r="AA407">
        <v>3</v>
      </c>
      <c r="AB407" t="s">
        <v>39</v>
      </c>
      <c r="AC407">
        <v>1.2</v>
      </c>
      <c r="AD407">
        <f t="shared" si="6"/>
        <v>0.19999999999999996</v>
      </c>
    </row>
    <row r="408" spans="1:30" x14ac:dyDescent="0.25">
      <c r="A408" t="s">
        <v>29</v>
      </c>
      <c r="B408" s="1">
        <v>307800000</v>
      </c>
      <c r="C408" t="s">
        <v>30</v>
      </c>
      <c r="D408" t="s">
        <v>31</v>
      </c>
      <c r="E408">
        <v>3252</v>
      </c>
      <c r="F408" s="1">
        <v>8548950000</v>
      </c>
      <c r="G408" s="1">
        <v>2628828</v>
      </c>
      <c r="H408" s="1">
        <v>2000000</v>
      </c>
      <c r="I408">
        <v>3252</v>
      </c>
      <c r="J408" s="1">
        <v>8548950000</v>
      </c>
      <c r="K408" s="1">
        <v>2628828</v>
      </c>
      <c r="L408" s="1">
        <v>2000000</v>
      </c>
      <c r="M408">
        <v>3252</v>
      </c>
      <c r="N408" t="s">
        <v>32</v>
      </c>
      <c r="O408">
        <v>2935</v>
      </c>
      <c r="P408" t="s">
        <v>40</v>
      </c>
      <c r="Q408" t="s">
        <v>669</v>
      </c>
      <c r="R408" s="2">
        <v>43889</v>
      </c>
      <c r="S408" t="s">
        <v>313</v>
      </c>
      <c r="T408">
        <v>1</v>
      </c>
      <c r="U408" s="1">
        <v>1000000</v>
      </c>
      <c r="V408" t="s">
        <v>200</v>
      </c>
      <c r="W408" t="s">
        <v>36</v>
      </c>
      <c r="X408" t="s">
        <v>776</v>
      </c>
      <c r="Y408" t="s">
        <v>144</v>
      </c>
      <c r="Z408" t="s">
        <v>31</v>
      </c>
      <c r="AA408">
        <v>1</v>
      </c>
      <c r="AB408" t="s">
        <v>48</v>
      </c>
      <c r="AC408">
        <v>0.99</v>
      </c>
      <c r="AD408">
        <f t="shared" si="6"/>
        <v>1.0000000000000009E-2</v>
      </c>
    </row>
    <row r="409" spans="1:30" x14ac:dyDescent="0.25">
      <c r="A409" t="s">
        <v>29</v>
      </c>
      <c r="B409" s="1">
        <v>307800000</v>
      </c>
      <c r="C409" t="s">
        <v>30</v>
      </c>
      <c r="D409" t="s">
        <v>31</v>
      </c>
      <c r="E409">
        <v>3252</v>
      </c>
      <c r="F409" s="1">
        <v>8548950000</v>
      </c>
      <c r="G409" s="1">
        <v>2628828</v>
      </c>
      <c r="H409" s="1">
        <v>2000000</v>
      </c>
      <c r="I409">
        <v>3252</v>
      </c>
      <c r="J409" s="1">
        <v>8548950000</v>
      </c>
      <c r="K409" s="1">
        <v>2628828</v>
      </c>
      <c r="L409" s="1">
        <v>2000000</v>
      </c>
      <c r="M409">
        <v>3252</v>
      </c>
      <c r="N409" t="s">
        <v>32</v>
      </c>
      <c r="O409">
        <v>1316</v>
      </c>
      <c r="P409" t="s">
        <v>145</v>
      </c>
      <c r="Q409" t="s">
        <v>777</v>
      </c>
      <c r="R409" s="2">
        <v>43578</v>
      </c>
      <c r="S409" t="s">
        <v>778</v>
      </c>
      <c r="T409">
        <v>4</v>
      </c>
      <c r="U409" s="1">
        <v>4000000</v>
      </c>
      <c r="V409" t="s">
        <v>71</v>
      </c>
      <c r="W409" t="s">
        <v>36</v>
      </c>
      <c r="X409" t="s">
        <v>779</v>
      </c>
      <c r="Y409" t="s">
        <v>54</v>
      </c>
      <c r="Z409" t="s">
        <v>31</v>
      </c>
      <c r="AA409">
        <v>1</v>
      </c>
      <c r="AB409" t="s">
        <v>39</v>
      </c>
      <c r="AC409">
        <v>1.49</v>
      </c>
      <c r="AD409">
        <f t="shared" si="6"/>
        <v>2.5099999999999998</v>
      </c>
    </row>
    <row r="410" spans="1:30" x14ac:dyDescent="0.25">
      <c r="A410" t="s">
        <v>29</v>
      </c>
      <c r="B410" s="1">
        <v>307800000</v>
      </c>
      <c r="C410" t="s">
        <v>30</v>
      </c>
      <c r="D410" t="s">
        <v>31</v>
      </c>
      <c r="E410">
        <v>3252</v>
      </c>
      <c r="F410" s="1">
        <v>8548950000</v>
      </c>
      <c r="G410" s="1">
        <v>2628828</v>
      </c>
      <c r="H410" s="1">
        <v>2000000</v>
      </c>
      <c r="I410">
        <v>3252</v>
      </c>
      <c r="J410" s="1">
        <v>8548950000</v>
      </c>
      <c r="K410" s="1">
        <v>2628828</v>
      </c>
      <c r="L410" s="1">
        <v>2000000</v>
      </c>
      <c r="M410">
        <v>3252</v>
      </c>
      <c r="N410" t="s">
        <v>73</v>
      </c>
      <c r="O410">
        <v>3468</v>
      </c>
      <c r="P410" t="s">
        <v>145</v>
      </c>
      <c r="Q410" t="s">
        <v>780</v>
      </c>
      <c r="R410" s="2">
        <v>43867</v>
      </c>
      <c r="S410" t="s">
        <v>781</v>
      </c>
      <c r="T410">
        <v>1.5</v>
      </c>
      <c r="U410" s="1">
        <v>1500000</v>
      </c>
      <c r="V410" t="s">
        <v>258</v>
      </c>
      <c r="W410" t="s">
        <v>77</v>
      </c>
      <c r="X410" t="s">
        <v>395</v>
      </c>
      <c r="Y410" t="s">
        <v>54</v>
      </c>
      <c r="Z410" t="s">
        <v>31</v>
      </c>
      <c r="AA410">
        <v>3</v>
      </c>
      <c r="AB410" t="s">
        <v>39</v>
      </c>
      <c r="AC410">
        <v>1.66</v>
      </c>
      <c r="AD410">
        <f t="shared" si="6"/>
        <v>0.15999999999999992</v>
      </c>
    </row>
    <row r="411" spans="1:30" x14ac:dyDescent="0.25">
      <c r="A411" t="s">
        <v>29</v>
      </c>
      <c r="B411" s="1">
        <v>307800000</v>
      </c>
      <c r="C411" t="s">
        <v>30</v>
      </c>
      <c r="D411" t="s">
        <v>31</v>
      </c>
      <c r="E411">
        <v>3252</v>
      </c>
      <c r="F411" s="1">
        <v>8548950000</v>
      </c>
      <c r="G411" s="1">
        <v>2628828</v>
      </c>
      <c r="H411" s="1">
        <v>2000000</v>
      </c>
      <c r="I411">
        <v>3252</v>
      </c>
      <c r="J411" s="1">
        <v>8548950000</v>
      </c>
      <c r="K411" s="1">
        <v>2628828</v>
      </c>
      <c r="L411" s="1">
        <v>2000000</v>
      </c>
      <c r="M411">
        <v>3252</v>
      </c>
      <c r="N411" t="s">
        <v>173</v>
      </c>
      <c r="O411">
        <v>6952</v>
      </c>
      <c r="P411" t="s">
        <v>109</v>
      </c>
      <c r="Q411" t="s">
        <v>782</v>
      </c>
      <c r="R411" s="2">
        <v>43591</v>
      </c>
      <c r="S411" t="s">
        <v>783</v>
      </c>
      <c r="T411">
        <v>4</v>
      </c>
      <c r="U411" s="1">
        <v>4000000</v>
      </c>
      <c r="V411" t="s">
        <v>173</v>
      </c>
      <c r="W411" t="s">
        <v>36</v>
      </c>
      <c r="X411" t="s">
        <v>784</v>
      </c>
      <c r="Y411" t="s">
        <v>38</v>
      </c>
      <c r="Z411" t="s">
        <v>31</v>
      </c>
      <c r="AA411">
        <v>4</v>
      </c>
      <c r="AB411" t="s">
        <v>39</v>
      </c>
      <c r="AC411">
        <v>2.94</v>
      </c>
      <c r="AD411">
        <f t="shared" si="6"/>
        <v>1.06</v>
      </c>
    </row>
    <row r="412" spans="1:30" x14ac:dyDescent="0.25">
      <c r="A412" t="s">
        <v>29</v>
      </c>
      <c r="B412" s="1">
        <v>307800000</v>
      </c>
      <c r="C412" t="s">
        <v>30</v>
      </c>
      <c r="D412" t="s">
        <v>31</v>
      </c>
      <c r="E412">
        <v>3252</v>
      </c>
      <c r="F412" s="1">
        <v>8548950000</v>
      </c>
      <c r="G412" s="1">
        <v>2628828</v>
      </c>
      <c r="H412" s="1">
        <v>2000000</v>
      </c>
      <c r="I412">
        <v>3252</v>
      </c>
      <c r="J412" s="1">
        <v>8548950000</v>
      </c>
      <c r="K412" s="1">
        <v>2628828</v>
      </c>
      <c r="L412" s="1">
        <v>2000000</v>
      </c>
      <c r="M412">
        <v>3252</v>
      </c>
      <c r="N412" t="s">
        <v>73</v>
      </c>
      <c r="O412">
        <v>3467</v>
      </c>
      <c r="P412" t="s">
        <v>145</v>
      </c>
      <c r="Q412" t="s">
        <v>785</v>
      </c>
      <c r="R412" s="2">
        <v>43867</v>
      </c>
      <c r="S412" t="s">
        <v>786</v>
      </c>
      <c r="T412">
        <v>1.5</v>
      </c>
      <c r="U412" s="1">
        <v>1500000</v>
      </c>
      <c r="V412" t="s">
        <v>258</v>
      </c>
      <c r="W412" t="s">
        <v>77</v>
      </c>
      <c r="X412" t="s">
        <v>395</v>
      </c>
      <c r="Y412" t="s">
        <v>54</v>
      </c>
      <c r="Z412" t="s">
        <v>31</v>
      </c>
      <c r="AA412">
        <v>3</v>
      </c>
      <c r="AB412" t="s">
        <v>39</v>
      </c>
      <c r="AC412">
        <v>1.66</v>
      </c>
      <c r="AD412">
        <f t="shared" si="6"/>
        <v>0.15999999999999992</v>
      </c>
    </row>
    <row r="413" spans="1:30" x14ac:dyDescent="0.25">
      <c r="A413" t="s">
        <v>29</v>
      </c>
      <c r="B413" s="1">
        <v>307800000</v>
      </c>
      <c r="C413" t="s">
        <v>30</v>
      </c>
      <c r="D413" t="s">
        <v>31</v>
      </c>
      <c r="E413">
        <v>3252</v>
      </c>
      <c r="F413" s="1">
        <v>8548950000</v>
      </c>
      <c r="G413" s="1">
        <v>2628828</v>
      </c>
      <c r="H413" s="1">
        <v>2000000</v>
      </c>
      <c r="I413">
        <v>3252</v>
      </c>
      <c r="J413" s="1">
        <v>8548950000</v>
      </c>
      <c r="K413" s="1">
        <v>2628828</v>
      </c>
      <c r="L413" s="1">
        <v>2000000</v>
      </c>
      <c r="M413">
        <v>3252</v>
      </c>
      <c r="N413" t="s">
        <v>32</v>
      </c>
      <c r="O413">
        <v>1308</v>
      </c>
      <c r="P413" t="s">
        <v>81</v>
      </c>
      <c r="Q413" t="s">
        <v>83</v>
      </c>
      <c r="R413" s="2">
        <v>43580</v>
      </c>
      <c r="S413" t="s">
        <v>84</v>
      </c>
      <c r="T413">
        <v>2</v>
      </c>
      <c r="U413" s="1">
        <v>2000000</v>
      </c>
      <c r="V413" t="s">
        <v>85</v>
      </c>
      <c r="W413" t="s">
        <v>86</v>
      </c>
      <c r="X413" t="s">
        <v>787</v>
      </c>
      <c r="Y413" t="s">
        <v>54</v>
      </c>
      <c r="Z413" t="s">
        <v>31</v>
      </c>
      <c r="AA413">
        <v>4</v>
      </c>
      <c r="AB413" t="s">
        <v>39</v>
      </c>
      <c r="AC413">
        <v>3.05</v>
      </c>
      <c r="AD413">
        <f t="shared" si="6"/>
        <v>1.0499999999999998</v>
      </c>
    </row>
    <row r="414" spans="1:30" x14ac:dyDescent="0.25">
      <c r="A414" t="s">
        <v>29</v>
      </c>
      <c r="B414" s="1">
        <v>307800000</v>
      </c>
      <c r="C414" t="s">
        <v>30</v>
      </c>
      <c r="D414" t="s">
        <v>31</v>
      </c>
      <c r="E414">
        <v>3252</v>
      </c>
      <c r="F414" s="1">
        <v>8548950000</v>
      </c>
      <c r="G414" s="1">
        <v>2628828</v>
      </c>
      <c r="H414" s="1">
        <v>2000000</v>
      </c>
      <c r="I414">
        <v>3252</v>
      </c>
      <c r="J414" s="1">
        <v>8548950000</v>
      </c>
      <c r="K414" s="1">
        <v>2628828</v>
      </c>
      <c r="L414" s="1">
        <v>2000000</v>
      </c>
      <c r="M414">
        <v>3252</v>
      </c>
      <c r="N414" t="s">
        <v>73</v>
      </c>
      <c r="O414">
        <v>3466</v>
      </c>
      <c r="P414" t="s">
        <v>145</v>
      </c>
      <c r="Q414" t="s">
        <v>785</v>
      </c>
      <c r="R414" s="2">
        <v>43867</v>
      </c>
      <c r="S414" t="s">
        <v>786</v>
      </c>
      <c r="T414">
        <v>1</v>
      </c>
      <c r="U414" s="1">
        <v>1000000</v>
      </c>
      <c r="V414" t="s">
        <v>258</v>
      </c>
      <c r="W414" t="s">
        <v>77</v>
      </c>
      <c r="X414" t="s">
        <v>788</v>
      </c>
      <c r="Y414" t="s">
        <v>54</v>
      </c>
      <c r="Z414" t="s">
        <v>31</v>
      </c>
      <c r="AA414">
        <v>1</v>
      </c>
      <c r="AB414" t="s">
        <v>39</v>
      </c>
      <c r="AC414">
        <v>1.54</v>
      </c>
      <c r="AD414">
        <f t="shared" si="6"/>
        <v>0.54</v>
      </c>
    </row>
    <row r="415" spans="1:30" x14ac:dyDescent="0.25">
      <c r="A415" t="s">
        <v>29</v>
      </c>
      <c r="B415" s="1">
        <v>307800000</v>
      </c>
      <c r="C415" t="s">
        <v>30</v>
      </c>
      <c r="D415" t="s">
        <v>31</v>
      </c>
      <c r="E415">
        <v>3252</v>
      </c>
      <c r="F415" s="1">
        <v>8548950000</v>
      </c>
      <c r="G415" s="1">
        <v>2628828</v>
      </c>
      <c r="H415" s="1">
        <v>2000000</v>
      </c>
      <c r="I415">
        <v>3252</v>
      </c>
      <c r="J415" s="1">
        <v>8548950000</v>
      </c>
      <c r="K415" s="1">
        <v>2628828</v>
      </c>
      <c r="L415" s="1">
        <v>2000000</v>
      </c>
      <c r="M415">
        <v>3252</v>
      </c>
      <c r="N415" t="s">
        <v>32</v>
      </c>
      <c r="O415">
        <v>1296</v>
      </c>
      <c r="P415" t="s">
        <v>81</v>
      </c>
      <c r="Q415" t="s">
        <v>83</v>
      </c>
      <c r="R415" s="2">
        <v>43581</v>
      </c>
      <c r="S415" t="s">
        <v>84</v>
      </c>
      <c r="T415">
        <v>3</v>
      </c>
      <c r="U415" s="1">
        <v>3000000</v>
      </c>
      <c r="V415" t="s">
        <v>85</v>
      </c>
      <c r="W415" t="s">
        <v>86</v>
      </c>
      <c r="X415" t="s">
        <v>789</v>
      </c>
      <c r="Y415" t="s">
        <v>54</v>
      </c>
      <c r="Z415" t="s">
        <v>31</v>
      </c>
      <c r="AA415">
        <v>5</v>
      </c>
      <c r="AB415" t="s">
        <v>39</v>
      </c>
      <c r="AC415">
        <v>3.1</v>
      </c>
      <c r="AD415">
        <f t="shared" si="6"/>
        <v>0.10000000000000009</v>
      </c>
    </row>
    <row r="416" spans="1:30" x14ac:dyDescent="0.25">
      <c r="A416" t="s">
        <v>29</v>
      </c>
      <c r="B416" s="1">
        <v>307800000</v>
      </c>
      <c r="C416" t="s">
        <v>30</v>
      </c>
      <c r="D416" t="s">
        <v>31</v>
      </c>
      <c r="E416">
        <v>3252</v>
      </c>
      <c r="F416" s="1">
        <v>8548950000</v>
      </c>
      <c r="G416" s="1">
        <v>2628828</v>
      </c>
      <c r="H416" s="1">
        <v>2000000</v>
      </c>
      <c r="I416">
        <v>3252</v>
      </c>
      <c r="J416" s="1">
        <v>8548950000</v>
      </c>
      <c r="K416" s="1">
        <v>2628828</v>
      </c>
      <c r="L416" s="1">
        <v>2000000</v>
      </c>
      <c r="M416">
        <v>3252</v>
      </c>
      <c r="N416" t="s">
        <v>173</v>
      </c>
      <c r="O416">
        <v>6957</v>
      </c>
      <c r="P416" t="s">
        <v>56</v>
      </c>
      <c r="Q416" t="s">
        <v>790</v>
      </c>
      <c r="R416" s="2">
        <v>43594</v>
      </c>
      <c r="S416" t="s">
        <v>791</v>
      </c>
      <c r="T416">
        <v>3</v>
      </c>
      <c r="U416" s="1">
        <v>3000000</v>
      </c>
      <c r="V416" t="s">
        <v>71</v>
      </c>
      <c r="W416" t="s">
        <v>36</v>
      </c>
      <c r="X416" t="s">
        <v>792</v>
      </c>
      <c r="Y416" t="s">
        <v>56</v>
      </c>
      <c r="Z416" t="s">
        <v>31</v>
      </c>
      <c r="AA416">
        <v>2</v>
      </c>
      <c r="AB416" t="s">
        <v>48</v>
      </c>
      <c r="AC416">
        <v>2.06</v>
      </c>
      <c r="AD416">
        <f t="shared" si="6"/>
        <v>0.94</v>
      </c>
    </row>
    <row r="417" spans="1:30" x14ac:dyDescent="0.25">
      <c r="A417" t="s">
        <v>29</v>
      </c>
      <c r="B417" s="1">
        <v>307800000</v>
      </c>
      <c r="C417" t="s">
        <v>30</v>
      </c>
      <c r="D417" t="s">
        <v>31</v>
      </c>
      <c r="E417">
        <v>3252</v>
      </c>
      <c r="F417" s="1">
        <v>8548950000</v>
      </c>
      <c r="G417" s="1">
        <v>2628828</v>
      </c>
      <c r="H417" s="1">
        <v>2000000</v>
      </c>
      <c r="I417">
        <v>3252</v>
      </c>
      <c r="J417" s="1">
        <v>8548950000</v>
      </c>
      <c r="K417" s="1">
        <v>2628828</v>
      </c>
      <c r="L417" s="1">
        <v>2000000</v>
      </c>
      <c r="M417">
        <v>3252</v>
      </c>
      <c r="N417" t="s">
        <v>173</v>
      </c>
      <c r="O417">
        <v>6958</v>
      </c>
      <c r="P417" t="s">
        <v>172</v>
      </c>
      <c r="Q417" t="s">
        <v>793</v>
      </c>
      <c r="R417" s="2">
        <v>43594</v>
      </c>
      <c r="S417" t="s">
        <v>794</v>
      </c>
      <c r="T417">
        <v>1</v>
      </c>
      <c r="U417" s="1">
        <v>1000000</v>
      </c>
      <c r="V417" t="s">
        <v>173</v>
      </c>
      <c r="W417" t="s">
        <v>36</v>
      </c>
      <c r="X417" t="s">
        <v>96</v>
      </c>
      <c r="Y417" t="s">
        <v>509</v>
      </c>
      <c r="Z417" t="s">
        <v>31</v>
      </c>
      <c r="AA417">
        <v>1</v>
      </c>
      <c r="AB417" t="s">
        <v>39</v>
      </c>
      <c r="AC417">
        <v>1.1000000000000001</v>
      </c>
      <c r="AD417">
        <f t="shared" si="6"/>
        <v>0.10000000000000009</v>
      </c>
    </row>
    <row r="418" spans="1:30" x14ac:dyDescent="0.25">
      <c r="A418" t="s">
        <v>29</v>
      </c>
      <c r="B418" s="1">
        <v>307800000</v>
      </c>
      <c r="C418" t="s">
        <v>30</v>
      </c>
      <c r="D418" t="s">
        <v>31</v>
      </c>
      <c r="E418">
        <v>3252</v>
      </c>
      <c r="F418" s="1">
        <v>8548950000</v>
      </c>
      <c r="G418" s="1">
        <v>2628828</v>
      </c>
      <c r="H418" s="1">
        <v>2000000</v>
      </c>
      <c r="I418">
        <v>3252</v>
      </c>
      <c r="J418" s="1">
        <v>8548950000</v>
      </c>
      <c r="K418" s="1">
        <v>2628828</v>
      </c>
      <c r="L418" s="1">
        <v>2000000</v>
      </c>
      <c r="M418">
        <v>3252</v>
      </c>
      <c r="N418" t="s">
        <v>32</v>
      </c>
      <c r="O418">
        <v>2928</v>
      </c>
      <c r="P418" t="s">
        <v>315</v>
      </c>
      <c r="Q418" t="s">
        <v>669</v>
      </c>
      <c r="R418" s="2">
        <v>43889</v>
      </c>
      <c r="S418" t="s">
        <v>313</v>
      </c>
      <c r="T418">
        <v>2.5</v>
      </c>
      <c r="U418" s="1">
        <v>2500000</v>
      </c>
      <c r="V418" t="s">
        <v>200</v>
      </c>
      <c r="W418" t="s">
        <v>36</v>
      </c>
      <c r="X418" t="s">
        <v>795</v>
      </c>
      <c r="Y418" t="s">
        <v>144</v>
      </c>
      <c r="Z418" t="s">
        <v>31</v>
      </c>
      <c r="AA418">
        <v>4</v>
      </c>
      <c r="AB418" t="s">
        <v>48</v>
      </c>
      <c r="AC418">
        <v>2.34</v>
      </c>
      <c r="AD418">
        <f t="shared" si="6"/>
        <v>0.16000000000000014</v>
      </c>
    </row>
    <row r="419" spans="1:30" x14ac:dyDescent="0.25">
      <c r="A419" t="s">
        <v>29</v>
      </c>
      <c r="B419" s="1">
        <v>307800000</v>
      </c>
      <c r="C419" t="s">
        <v>30</v>
      </c>
      <c r="D419" t="s">
        <v>31</v>
      </c>
      <c r="E419">
        <v>3252</v>
      </c>
      <c r="F419" s="1">
        <v>8548950000</v>
      </c>
      <c r="G419" s="1">
        <v>2628828</v>
      </c>
      <c r="H419" s="1">
        <v>2000000</v>
      </c>
      <c r="I419">
        <v>3252</v>
      </c>
      <c r="J419" s="1">
        <v>8548950000</v>
      </c>
      <c r="K419" s="1">
        <v>2628828</v>
      </c>
      <c r="L419" s="1">
        <v>2000000</v>
      </c>
      <c r="M419">
        <v>3252</v>
      </c>
      <c r="N419" t="s">
        <v>73</v>
      </c>
      <c r="O419">
        <v>3465</v>
      </c>
      <c r="P419" t="s">
        <v>145</v>
      </c>
      <c r="Q419" t="s">
        <v>796</v>
      </c>
      <c r="R419" s="2">
        <v>43868</v>
      </c>
      <c r="S419" t="s">
        <v>797</v>
      </c>
      <c r="T419">
        <v>3</v>
      </c>
      <c r="U419" s="1">
        <v>3000000</v>
      </c>
      <c r="V419" t="s">
        <v>258</v>
      </c>
      <c r="W419" t="s">
        <v>77</v>
      </c>
      <c r="X419" t="s">
        <v>395</v>
      </c>
      <c r="Y419" t="s">
        <v>54</v>
      </c>
      <c r="Z419" t="s">
        <v>52</v>
      </c>
      <c r="AA419">
        <v>3</v>
      </c>
      <c r="AB419" t="s">
        <v>39</v>
      </c>
      <c r="AC419">
        <v>1.71</v>
      </c>
      <c r="AD419">
        <f t="shared" si="6"/>
        <v>1.29</v>
      </c>
    </row>
    <row r="420" spans="1:30" x14ac:dyDescent="0.25">
      <c r="A420" t="s">
        <v>29</v>
      </c>
      <c r="B420" s="1">
        <v>307800000</v>
      </c>
      <c r="C420" t="s">
        <v>30</v>
      </c>
      <c r="D420" t="s">
        <v>31</v>
      </c>
      <c r="E420">
        <v>3252</v>
      </c>
      <c r="F420" s="1">
        <v>8548950000</v>
      </c>
      <c r="G420" s="1">
        <v>2628828</v>
      </c>
      <c r="H420" s="1">
        <v>2000000</v>
      </c>
      <c r="I420">
        <v>3252</v>
      </c>
      <c r="J420" s="1">
        <v>8548950000</v>
      </c>
      <c r="K420" s="1">
        <v>2628828</v>
      </c>
      <c r="L420" s="1">
        <v>2000000</v>
      </c>
      <c r="M420">
        <v>3252</v>
      </c>
      <c r="N420" t="s">
        <v>32</v>
      </c>
      <c r="O420">
        <v>1291</v>
      </c>
      <c r="P420" t="s">
        <v>33</v>
      </c>
      <c r="Q420" t="s">
        <v>798</v>
      </c>
      <c r="R420" s="2">
        <v>43581</v>
      </c>
      <c r="S420" t="s">
        <v>799</v>
      </c>
      <c r="T420">
        <v>4</v>
      </c>
      <c r="U420" s="1">
        <v>4000000</v>
      </c>
      <c r="V420" t="s">
        <v>687</v>
      </c>
      <c r="W420" t="s">
        <v>36</v>
      </c>
      <c r="X420" t="s">
        <v>37</v>
      </c>
      <c r="Y420" t="s">
        <v>54</v>
      </c>
      <c r="Z420" t="s">
        <v>31</v>
      </c>
      <c r="AA420">
        <v>1</v>
      </c>
      <c r="AB420" t="s">
        <v>39</v>
      </c>
      <c r="AC420">
        <v>3.9</v>
      </c>
      <c r="AD420">
        <f t="shared" si="6"/>
        <v>0.10000000000000009</v>
      </c>
    </row>
    <row r="421" spans="1:30" x14ac:dyDescent="0.25">
      <c r="A421" t="s">
        <v>29</v>
      </c>
      <c r="B421" s="1">
        <v>307800000</v>
      </c>
      <c r="C421" t="s">
        <v>30</v>
      </c>
      <c r="D421" t="s">
        <v>31</v>
      </c>
      <c r="E421">
        <v>3252</v>
      </c>
      <c r="F421" s="1">
        <v>8548950000</v>
      </c>
      <c r="G421" s="1">
        <v>2628828</v>
      </c>
      <c r="H421" s="1">
        <v>2000000</v>
      </c>
      <c r="I421">
        <v>3252</v>
      </c>
      <c r="J421" s="1">
        <v>8548950000</v>
      </c>
      <c r="K421" s="1">
        <v>2628828</v>
      </c>
      <c r="L421" s="1">
        <v>2000000</v>
      </c>
      <c r="M421">
        <v>3252</v>
      </c>
      <c r="N421" t="s">
        <v>32</v>
      </c>
      <c r="O421">
        <v>2682</v>
      </c>
      <c r="P421" t="s">
        <v>56</v>
      </c>
      <c r="Q421" t="s">
        <v>734</v>
      </c>
      <c r="R421" s="2">
        <v>43795</v>
      </c>
      <c r="S421" t="s">
        <v>735</v>
      </c>
      <c r="T421">
        <v>2</v>
      </c>
      <c r="U421" s="1">
        <v>2000000</v>
      </c>
      <c r="V421" t="s">
        <v>71</v>
      </c>
      <c r="W421" t="s">
        <v>36</v>
      </c>
      <c r="X421" t="s">
        <v>60</v>
      </c>
      <c r="Y421" t="s">
        <v>54</v>
      </c>
      <c r="Z421" t="s">
        <v>31</v>
      </c>
      <c r="AA421">
        <v>1</v>
      </c>
      <c r="AB421" t="s">
        <v>39</v>
      </c>
      <c r="AC421">
        <v>2.9</v>
      </c>
      <c r="AD421">
        <f t="shared" si="6"/>
        <v>0.89999999999999991</v>
      </c>
    </row>
    <row r="422" spans="1:30" x14ac:dyDescent="0.25">
      <c r="A422" t="s">
        <v>29</v>
      </c>
      <c r="B422" s="1">
        <v>307800000</v>
      </c>
      <c r="C422" t="s">
        <v>30</v>
      </c>
      <c r="D422" t="s">
        <v>31</v>
      </c>
      <c r="E422">
        <v>3252</v>
      </c>
      <c r="F422" s="1">
        <v>8548950000</v>
      </c>
      <c r="G422" s="1">
        <v>2628828</v>
      </c>
      <c r="H422" s="1">
        <v>2000000</v>
      </c>
      <c r="I422">
        <v>3252</v>
      </c>
      <c r="J422" s="1">
        <v>8548950000</v>
      </c>
      <c r="K422" s="1">
        <v>2628828</v>
      </c>
      <c r="L422" s="1">
        <v>2000000</v>
      </c>
      <c r="M422">
        <v>3252</v>
      </c>
      <c r="N422" t="s">
        <v>73</v>
      </c>
      <c r="O422">
        <v>3670</v>
      </c>
      <c r="P422" t="s">
        <v>800</v>
      </c>
      <c r="Q422" t="s">
        <v>801</v>
      </c>
      <c r="R422" s="2">
        <v>43852</v>
      </c>
      <c r="S422" t="s">
        <v>802</v>
      </c>
      <c r="T422">
        <v>3</v>
      </c>
      <c r="U422" s="1">
        <v>3000000</v>
      </c>
      <c r="V422" t="s">
        <v>258</v>
      </c>
      <c r="W422" t="s">
        <v>77</v>
      </c>
      <c r="X422" t="s">
        <v>803</v>
      </c>
      <c r="Y422" t="s">
        <v>54</v>
      </c>
      <c r="Z422" t="s">
        <v>31</v>
      </c>
      <c r="AA422">
        <v>3</v>
      </c>
      <c r="AB422" t="s">
        <v>39</v>
      </c>
      <c r="AC422">
        <v>2.9</v>
      </c>
      <c r="AD422">
        <f t="shared" si="6"/>
        <v>0.10000000000000009</v>
      </c>
    </row>
    <row r="423" spans="1:30" x14ac:dyDescent="0.25">
      <c r="A423" t="s">
        <v>29</v>
      </c>
      <c r="B423" s="1">
        <v>307800000</v>
      </c>
      <c r="C423" t="s">
        <v>30</v>
      </c>
      <c r="D423" t="s">
        <v>31</v>
      </c>
      <c r="E423">
        <v>3252</v>
      </c>
      <c r="F423" s="1">
        <v>8548950000</v>
      </c>
      <c r="G423" s="1">
        <v>2628828</v>
      </c>
      <c r="H423" s="1">
        <v>2000000</v>
      </c>
      <c r="I423">
        <v>3252</v>
      </c>
      <c r="J423" s="1">
        <v>8548950000</v>
      </c>
      <c r="K423" s="1">
        <v>2628828</v>
      </c>
      <c r="L423" s="1">
        <v>2000000</v>
      </c>
      <c r="M423">
        <v>3252</v>
      </c>
      <c r="N423" t="s">
        <v>32</v>
      </c>
      <c r="O423">
        <v>1280</v>
      </c>
      <c r="P423" t="s">
        <v>42</v>
      </c>
      <c r="Q423" t="s">
        <v>671</v>
      </c>
      <c r="R423" s="2">
        <v>43581</v>
      </c>
      <c r="S423" t="s">
        <v>672</v>
      </c>
      <c r="T423">
        <v>2</v>
      </c>
      <c r="U423" s="1">
        <v>2000000</v>
      </c>
      <c r="V423" t="s">
        <v>32</v>
      </c>
      <c r="W423" t="s">
        <v>36</v>
      </c>
      <c r="X423" t="s">
        <v>433</v>
      </c>
      <c r="Y423" t="s">
        <v>167</v>
      </c>
      <c r="Z423" t="s">
        <v>31</v>
      </c>
      <c r="AA423">
        <v>5</v>
      </c>
      <c r="AB423" t="s">
        <v>48</v>
      </c>
      <c r="AC423">
        <v>3.1</v>
      </c>
      <c r="AD423">
        <f t="shared" si="6"/>
        <v>1.1000000000000001</v>
      </c>
    </row>
    <row r="424" spans="1:30" x14ac:dyDescent="0.25">
      <c r="A424" t="s">
        <v>29</v>
      </c>
      <c r="B424" s="1">
        <v>307800000</v>
      </c>
      <c r="C424" t="s">
        <v>30</v>
      </c>
      <c r="D424" t="s">
        <v>31</v>
      </c>
      <c r="E424">
        <v>3252</v>
      </c>
      <c r="F424" s="1">
        <v>8548950000</v>
      </c>
      <c r="G424" s="1">
        <v>2628828</v>
      </c>
      <c r="H424" s="1">
        <v>2000000</v>
      </c>
      <c r="I424">
        <v>3252</v>
      </c>
      <c r="J424" s="1">
        <v>8548950000</v>
      </c>
      <c r="K424" s="1">
        <v>2628828</v>
      </c>
      <c r="L424" s="1">
        <v>2000000</v>
      </c>
      <c r="M424">
        <v>3252</v>
      </c>
      <c r="N424" t="s">
        <v>32</v>
      </c>
      <c r="O424">
        <v>2664</v>
      </c>
      <c r="P424" t="s">
        <v>42</v>
      </c>
      <c r="Q424" t="s">
        <v>804</v>
      </c>
      <c r="R424" s="2">
        <v>43797</v>
      </c>
      <c r="S424" t="s">
        <v>805</v>
      </c>
      <c r="T424">
        <v>2</v>
      </c>
      <c r="U424" s="1">
        <v>2000000</v>
      </c>
      <c r="V424" t="s">
        <v>32</v>
      </c>
      <c r="W424" t="s">
        <v>36</v>
      </c>
      <c r="X424" t="s">
        <v>45</v>
      </c>
      <c r="Y424" t="s">
        <v>235</v>
      </c>
      <c r="Z424" t="s">
        <v>31</v>
      </c>
      <c r="AA424">
        <v>2</v>
      </c>
      <c r="AB424" t="s">
        <v>39</v>
      </c>
      <c r="AC424">
        <v>2.33</v>
      </c>
      <c r="AD424">
        <f t="shared" si="6"/>
        <v>0.33000000000000007</v>
      </c>
    </row>
    <row r="425" spans="1:30" x14ac:dyDescent="0.25">
      <c r="A425" t="s">
        <v>29</v>
      </c>
      <c r="B425" s="1">
        <v>307800000</v>
      </c>
      <c r="C425" t="s">
        <v>30</v>
      </c>
      <c r="D425" t="s">
        <v>31</v>
      </c>
      <c r="E425">
        <v>3252</v>
      </c>
      <c r="F425" s="1">
        <v>8548950000</v>
      </c>
      <c r="G425" s="1">
        <v>2628828</v>
      </c>
      <c r="H425" s="1">
        <v>2000000</v>
      </c>
      <c r="I425">
        <v>3252</v>
      </c>
      <c r="J425" s="1">
        <v>8548950000</v>
      </c>
      <c r="K425" s="1">
        <v>2628828</v>
      </c>
      <c r="L425" s="1">
        <v>2000000</v>
      </c>
      <c r="M425">
        <v>3252</v>
      </c>
      <c r="N425" t="s">
        <v>73</v>
      </c>
      <c r="O425">
        <v>3890</v>
      </c>
      <c r="P425" t="s">
        <v>56</v>
      </c>
      <c r="Q425" t="s">
        <v>415</v>
      </c>
      <c r="R425" s="2">
        <v>43878</v>
      </c>
      <c r="S425" t="s">
        <v>416</v>
      </c>
      <c r="T425">
        <v>0.5</v>
      </c>
      <c r="U425" t="s">
        <v>52</v>
      </c>
      <c r="V425" t="s">
        <v>258</v>
      </c>
      <c r="W425" t="s">
        <v>77</v>
      </c>
      <c r="X425" t="s">
        <v>113</v>
      </c>
      <c r="Y425" t="s">
        <v>54</v>
      </c>
      <c r="Z425" t="s">
        <v>31</v>
      </c>
      <c r="AA425">
        <v>1</v>
      </c>
      <c r="AB425" t="s">
        <v>39</v>
      </c>
      <c r="AC425">
        <v>0.6</v>
      </c>
      <c r="AD425">
        <f t="shared" si="6"/>
        <v>9.9999999999999978E-2</v>
      </c>
    </row>
    <row r="426" spans="1:30" x14ac:dyDescent="0.25">
      <c r="A426" t="s">
        <v>29</v>
      </c>
      <c r="B426" s="1">
        <v>307800000</v>
      </c>
      <c r="C426" t="s">
        <v>30</v>
      </c>
      <c r="D426" t="s">
        <v>31</v>
      </c>
      <c r="E426">
        <v>3252</v>
      </c>
      <c r="F426" s="1">
        <v>8548950000</v>
      </c>
      <c r="G426" s="1">
        <v>2628828</v>
      </c>
      <c r="H426" s="1">
        <v>2000000</v>
      </c>
      <c r="I426">
        <v>3252</v>
      </c>
      <c r="J426" s="1">
        <v>8548950000</v>
      </c>
      <c r="K426" s="1">
        <v>2628828</v>
      </c>
      <c r="L426" s="1">
        <v>2000000</v>
      </c>
      <c r="M426">
        <v>3252</v>
      </c>
      <c r="N426" t="s">
        <v>173</v>
      </c>
      <c r="O426">
        <v>6967</v>
      </c>
      <c r="P426" t="s">
        <v>168</v>
      </c>
      <c r="Q426" t="s">
        <v>782</v>
      </c>
      <c r="R426" s="2">
        <v>43592</v>
      </c>
      <c r="S426" t="s">
        <v>783</v>
      </c>
      <c r="T426">
        <v>1</v>
      </c>
      <c r="U426" s="1">
        <v>1000000</v>
      </c>
      <c r="V426" t="s">
        <v>173</v>
      </c>
      <c r="W426" t="s">
        <v>36</v>
      </c>
      <c r="X426" t="s">
        <v>113</v>
      </c>
      <c r="Y426" t="s">
        <v>38</v>
      </c>
      <c r="Z426" t="s">
        <v>31</v>
      </c>
      <c r="AA426">
        <v>1</v>
      </c>
      <c r="AB426" t="s">
        <v>39</v>
      </c>
      <c r="AC426">
        <v>1.1000000000000001</v>
      </c>
      <c r="AD426">
        <f t="shared" si="6"/>
        <v>0.10000000000000009</v>
      </c>
    </row>
    <row r="427" spans="1:30" x14ac:dyDescent="0.25">
      <c r="A427" t="s">
        <v>29</v>
      </c>
      <c r="B427" s="1">
        <v>307800000</v>
      </c>
      <c r="C427" t="s">
        <v>30</v>
      </c>
      <c r="D427" t="s">
        <v>31</v>
      </c>
      <c r="E427">
        <v>3252</v>
      </c>
      <c r="F427" s="1">
        <v>8548950000</v>
      </c>
      <c r="G427" s="1">
        <v>2628828</v>
      </c>
      <c r="H427" s="1">
        <v>2000000</v>
      </c>
      <c r="I427">
        <v>3252</v>
      </c>
      <c r="J427" s="1">
        <v>8548950000</v>
      </c>
      <c r="K427" s="1">
        <v>2628828</v>
      </c>
      <c r="L427" s="1">
        <v>2000000</v>
      </c>
      <c r="M427">
        <v>3252</v>
      </c>
      <c r="N427" t="s">
        <v>173</v>
      </c>
      <c r="O427">
        <v>6968</v>
      </c>
      <c r="P427" t="s">
        <v>109</v>
      </c>
      <c r="Q427" t="s">
        <v>782</v>
      </c>
      <c r="R427" s="2">
        <v>43592</v>
      </c>
      <c r="S427" t="s">
        <v>783</v>
      </c>
      <c r="T427">
        <v>5</v>
      </c>
      <c r="U427" s="1">
        <v>5000000</v>
      </c>
      <c r="V427" t="s">
        <v>173</v>
      </c>
      <c r="W427" t="s">
        <v>36</v>
      </c>
      <c r="X427" t="s">
        <v>806</v>
      </c>
      <c r="Y427" t="s">
        <v>38</v>
      </c>
      <c r="Z427" t="s">
        <v>31</v>
      </c>
      <c r="AA427">
        <v>4</v>
      </c>
      <c r="AB427" t="s">
        <v>48</v>
      </c>
      <c r="AC427">
        <v>2.94</v>
      </c>
      <c r="AD427">
        <f t="shared" si="6"/>
        <v>2.06</v>
      </c>
    </row>
    <row r="428" spans="1:30" x14ac:dyDescent="0.25">
      <c r="A428" t="s">
        <v>29</v>
      </c>
      <c r="B428" s="1">
        <v>307800000</v>
      </c>
      <c r="C428" t="s">
        <v>30</v>
      </c>
      <c r="D428" t="s">
        <v>31</v>
      </c>
      <c r="E428">
        <v>3252</v>
      </c>
      <c r="F428" s="1">
        <v>8548950000</v>
      </c>
      <c r="G428" s="1">
        <v>2628828</v>
      </c>
      <c r="H428" s="1">
        <v>2000000</v>
      </c>
      <c r="I428">
        <v>3252</v>
      </c>
      <c r="J428" s="1">
        <v>8548950000</v>
      </c>
      <c r="K428" s="1">
        <v>2628828</v>
      </c>
      <c r="L428" s="1">
        <v>2000000</v>
      </c>
      <c r="M428">
        <v>3252</v>
      </c>
      <c r="N428" t="s">
        <v>173</v>
      </c>
      <c r="O428">
        <v>6969</v>
      </c>
      <c r="P428" t="s">
        <v>56</v>
      </c>
      <c r="Q428" t="s">
        <v>457</v>
      </c>
      <c r="R428" s="2">
        <v>43592</v>
      </c>
      <c r="S428" t="s">
        <v>458</v>
      </c>
      <c r="T428">
        <v>3</v>
      </c>
      <c r="U428" s="1">
        <v>3000000</v>
      </c>
      <c r="V428" t="s">
        <v>173</v>
      </c>
      <c r="W428" t="s">
        <v>36</v>
      </c>
      <c r="X428" t="s">
        <v>807</v>
      </c>
      <c r="Y428" t="s">
        <v>401</v>
      </c>
      <c r="Z428" t="s">
        <v>31</v>
      </c>
      <c r="AA428">
        <v>2</v>
      </c>
      <c r="AB428" t="s">
        <v>48</v>
      </c>
      <c r="AC428">
        <v>3.14</v>
      </c>
      <c r="AD428">
        <f t="shared" si="6"/>
        <v>0.14000000000000012</v>
      </c>
    </row>
    <row r="429" spans="1:30" x14ac:dyDescent="0.25">
      <c r="A429" t="s">
        <v>29</v>
      </c>
      <c r="B429" s="1">
        <v>307800000</v>
      </c>
      <c r="C429" t="s">
        <v>30</v>
      </c>
      <c r="D429" t="s">
        <v>31</v>
      </c>
      <c r="E429">
        <v>3252</v>
      </c>
      <c r="F429" s="1">
        <v>8548950000</v>
      </c>
      <c r="G429" s="1">
        <v>2628828</v>
      </c>
      <c r="H429" s="1">
        <v>2000000</v>
      </c>
      <c r="I429">
        <v>3252</v>
      </c>
      <c r="J429" s="1">
        <v>8548950000</v>
      </c>
      <c r="K429" s="1">
        <v>2628828</v>
      </c>
      <c r="L429" s="1">
        <v>2000000</v>
      </c>
      <c r="M429">
        <v>3252</v>
      </c>
      <c r="N429" t="s">
        <v>32</v>
      </c>
      <c r="O429">
        <v>1279</v>
      </c>
      <c r="P429" t="s">
        <v>42</v>
      </c>
      <c r="Q429" t="s">
        <v>808</v>
      </c>
      <c r="R429" s="2">
        <v>43578</v>
      </c>
      <c r="S429" t="s">
        <v>809</v>
      </c>
      <c r="T429">
        <v>3</v>
      </c>
      <c r="U429" s="1">
        <v>3000000</v>
      </c>
      <c r="V429" t="s">
        <v>32</v>
      </c>
      <c r="W429" t="s">
        <v>36</v>
      </c>
      <c r="X429" t="s">
        <v>373</v>
      </c>
      <c r="Y429" t="s">
        <v>167</v>
      </c>
      <c r="Z429" t="s">
        <v>31</v>
      </c>
      <c r="AA429">
        <v>5</v>
      </c>
      <c r="AB429" t="s">
        <v>39</v>
      </c>
      <c r="AC429">
        <v>3.1</v>
      </c>
      <c r="AD429">
        <f t="shared" si="6"/>
        <v>0.10000000000000009</v>
      </c>
    </row>
    <row r="430" spans="1:30" x14ac:dyDescent="0.25">
      <c r="A430" t="s">
        <v>29</v>
      </c>
      <c r="B430" s="1">
        <v>307800000</v>
      </c>
      <c r="C430" t="s">
        <v>30</v>
      </c>
      <c r="D430" t="s">
        <v>31</v>
      </c>
      <c r="E430">
        <v>3252</v>
      </c>
      <c r="F430" s="1">
        <v>8548950000</v>
      </c>
      <c r="G430" s="1">
        <v>2628828</v>
      </c>
      <c r="H430" s="1">
        <v>2000000</v>
      </c>
      <c r="I430">
        <v>3252</v>
      </c>
      <c r="J430" s="1">
        <v>8548950000</v>
      </c>
      <c r="K430" s="1">
        <v>2628828</v>
      </c>
      <c r="L430" s="1">
        <v>2000000</v>
      </c>
      <c r="M430">
        <v>3252</v>
      </c>
      <c r="N430" t="s">
        <v>32</v>
      </c>
      <c r="O430">
        <v>2324</v>
      </c>
      <c r="P430" t="s">
        <v>172</v>
      </c>
      <c r="Q430" t="s">
        <v>810</v>
      </c>
      <c r="R430" s="2">
        <v>43732</v>
      </c>
      <c r="S430" t="s">
        <v>811</v>
      </c>
      <c r="T430">
        <v>1.5</v>
      </c>
      <c r="U430" s="1">
        <v>1500000</v>
      </c>
      <c r="V430" t="s">
        <v>71</v>
      </c>
      <c r="W430" t="s">
        <v>36</v>
      </c>
      <c r="X430" t="s">
        <v>812</v>
      </c>
      <c r="Y430" t="s">
        <v>54</v>
      </c>
      <c r="Z430" t="s">
        <v>31</v>
      </c>
      <c r="AA430">
        <v>7</v>
      </c>
      <c r="AB430" t="s">
        <v>39</v>
      </c>
      <c r="AC430">
        <v>2.1800000000000002</v>
      </c>
      <c r="AD430">
        <f t="shared" si="6"/>
        <v>0.68000000000000016</v>
      </c>
    </row>
    <row r="431" spans="1:30" x14ac:dyDescent="0.25">
      <c r="A431" t="s">
        <v>29</v>
      </c>
      <c r="B431" s="1">
        <v>307800000</v>
      </c>
      <c r="C431" t="s">
        <v>30</v>
      </c>
      <c r="D431" t="s">
        <v>31</v>
      </c>
      <c r="E431">
        <v>3252</v>
      </c>
      <c r="F431" s="1">
        <v>8548950000</v>
      </c>
      <c r="G431" s="1">
        <v>2628828</v>
      </c>
      <c r="H431" s="1">
        <v>2000000</v>
      </c>
      <c r="I431">
        <v>3252</v>
      </c>
      <c r="J431" s="1">
        <v>8548950000</v>
      </c>
      <c r="K431" s="1">
        <v>2628828</v>
      </c>
      <c r="L431" s="1">
        <v>2000000</v>
      </c>
      <c r="M431">
        <v>3252</v>
      </c>
      <c r="N431" t="s">
        <v>32</v>
      </c>
      <c r="O431">
        <v>2926</v>
      </c>
      <c r="P431" t="s">
        <v>315</v>
      </c>
      <c r="Q431" t="s">
        <v>669</v>
      </c>
      <c r="R431" s="2">
        <v>43892</v>
      </c>
      <c r="S431" t="s">
        <v>313</v>
      </c>
      <c r="T431">
        <v>1</v>
      </c>
      <c r="U431" s="1">
        <v>1000000</v>
      </c>
      <c r="V431" t="s">
        <v>200</v>
      </c>
      <c r="W431" t="s">
        <v>36</v>
      </c>
      <c r="X431" t="s">
        <v>813</v>
      </c>
      <c r="Y431" t="s">
        <v>144</v>
      </c>
      <c r="Z431" t="s">
        <v>31</v>
      </c>
      <c r="AA431">
        <v>3</v>
      </c>
      <c r="AB431" t="s">
        <v>39</v>
      </c>
      <c r="AC431">
        <v>2.29</v>
      </c>
      <c r="AD431">
        <f t="shared" si="6"/>
        <v>1.29</v>
      </c>
    </row>
    <row r="432" spans="1:30" x14ac:dyDescent="0.25">
      <c r="A432" t="s">
        <v>29</v>
      </c>
      <c r="B432" s="1">
        <v>307800000</v>
      </c>
      <c r="C432" t="s">
        <v>30</v>
      </c>
      <c r="D432" t="s">
        <v>31</v>
      </c>
      <c r="E432">
        <v>3252</v>
      </c>
      <c r="F432" s="1">
        <v>8548950000</v>
      </c>
      <c r="G432" s="1">
        <v>2628828</v>
      </c>
      <c r="H432" s="1">
        <v>2000000</v>
      </c>
      <c r="I432">
        <v>3252</v>
      </c>
      <c r="J432" s="1">
        <v>8548950000</v>
      </c>
      <c r="K432" s="1">
        <v>2628828</v>
      </c>
      <c r="L432" s="1">
        <v>2000000</v>
      </c>
      <c r="M432">
        <v>3252</v>
      </c>
      <c r="N432" t="s">
        <v>173</v>
      </c>
      <c r="O432">
        <v>6973</v>
      </c>
      <c r="P432" t="s">
        <v>109</v>
      </c>
      <c r="Q432" t="s">
        <v>814</v>
      </c>
      <c r="R432" s="2">
        <v>43592</v>
      </c>
      <c r="S432" t="s">
        <v>815</v>
      </c>
      <c r="T432">
        <v>3</v>
      </c>
      <c r="U432" s="1">
        <v>3000000</v>
      </c>
      <c r="V432" t="s">
        <v>173</v>
      </c>
      <c r="W432" t="s">
        <v>36</v>
      </c>
      <c r="X432" t="s">
        <v>816</v>
      </c>
      <c r="Y432" t="s">
        <v>38</v>
      </c>
      <c r="Z432" t="s">
        <v>31</v>
      </c>
      <c r="AA432">
        <v>3</v>
      </c>
      <c r="AB432" t="s">
        <v>39</v>
      </c>
      <c r="AC432">
        <v>2.9</v>
      </c>
      <c r="AD432">
        <f t="shared" si="6"/>
        <v>0.10000000000000009</v>
      </c>
    </row>
    <row r="433" spans="1:30" x14ac:dyDescent="0.25">
      <c r="A433" t="s">
        <v>29</v>
      </c>
      <c r="B433" s="1">
        <v>307800000</v>
      </c>
      <c r="C433" t="s">
        <v>30</v>
      </c>
      <c r="D433" t="s">
        <v>31</v>
      </c>
      <c r="E433">
        <v>3252</v>
      </c>
      <c r="F433" s="1">
        <v>8548950000</v>
      </c>
      <c r="G433" s="1">
        <v>2628828</v>
      </c>
      <c r="H433" s="1">
        <v>2000000</v>
      </c>
      <c r="I433">
        <v>3252</v>
      </c>
      <c r="J433" s="1">
        <v>8548950000</v>
      </c>
      <c r="K433" s="1">
        <v>2628828</v>
      </c>
      <c r="L433" s="1">
        <v>2000000</v>
      </c>
      <c r="M433">
        <v>3252</v>
      </c>
      <c r="N433" t="s">
        <v>173</v>
      </c>
      <c r="O433">
        <v>6974</v>
      </c>
      <c r="P433" t="s">
        <v>168</v>
      </c>
      <c r="Q433" t="s">
        <v>525</v>
      </c>
      <c r="R433" s="2">
        <v>43592</v>
      </c>
      <c r="S433" t="s">
        <v>526</v>
      </c>
      <c r="T433">
        <v>2.5</v>
      </c>
      <c r="U433" s="1">
        <v>2500000</v>
      </c>
      <c r="V433" t="s">
        <v>173</v>
      </c>
      <c r="W433" t="s">
        <v>36</v>
      </c>
      <c r="X433" t="s">
        <v>817</v>
      </c>
      <c r="Y433" t="s">
        <v>54</v>
      </c>
      <c r="Z433" t="s">
        <v>31</v>
      </c>
      <c r="AA433">
        <v>17</v>
      </c>
      <c r="AB433" t="s">
        <v>39</v>
      </c>
      <c r="AC433">
        <v>2.4</v>
      </c>
      <c r="AD433">
        <f t="shared" si="6"/>
        <v>0.10000000000000009</v>
      </c>
    </row>
    <row r="434" spans="1:30" x14ac:dyDescent="0.25">
      <c r="A434" t="s">
        <v>29</v>
      </c>
      <c r="B434" s="1">
        <v>307800000</v>
      </c>
      <c r="C434" t="s">
        <v>30</v>
      </c>
      <c r="D434" t="s">
        <v>31</v>
      </c>
      <c r="E434">
        <v>3252</v>
      </c>
      <c r="F434" s="1">
        <v>8548950000</v>
      </c>
      <c r="G434" s="1">
        <v>2628828</v>
      </c>
      <c r="H434" s="1">
        <v>2000000</v>
      </c>
      <c r="I434">
        <v>3252</v>
      </c>
      <c r="J434" s="1">
        <v>8548950000</v>
      </c>
      <c r="K434" s="1">
        <v>2628828</v>
      </c>
      <c r="L434" s="1">
        <v>2000000</v>
      </c>
      <c r="M434">
        <v>3252</v>
      </c>
      <c r="N434" t="s">
        <v>73</v>
      </c>
      <c r="O434">
        <v>3456</v>
      </c>
      <c r="P434" t="s">
        <v>109</v>
      </c>
      <c r="Q434" t="s">
        <v>481</v>
      </c>
      <c r="R434" s="2">
        <v>43867</v>
      </c>
      <c r="S434" t="s">
        <v>482</v>
      </c>
      <c r="T434">
        <v>7</v>
      </c>
      <c r="U434" s="1">
        <v>7000000</v>
      </c>
      <c r="V434" t="s">
        <v>258</v>
      </c>
      <c r="W434" t="s">
        <v>77</v>
      </c>
      <c r="X434" t="s">
        <v>818</v>
      </c>
      <c r="Y434" t="s">
        <v>54</v>
      </c>
      <c r="Z434" t="s">
        <v>31</v>
      </c>
      <c r="AA434">
        <v>2</v>
      </c>
      <c r="AB434" t="s">
        <v>48</v>
      </c>
      <c r="AC434">
        <v>1.17</v>
      </c>
      <c r="AD434">
        <f t="shared" si="6"/>
        <v>5.83</v>
      </c>
    </row>
    <row r="435" spans="1:30" x14ac:dyDescent="0.25">
      <c r="A435" t="s">
        <v>29</v>
      </c>
      <c r="B435" s="1">
        <v>307800000</v>
      </c>
      <c r="C435" t="s">
        <v>30</v>
      </c>
      <c r="D435" t="s">
        <v>31</v>
      </c>
      <c r="E435">
        <v>3252</v>
      </c>
      <c r="F435" s="1">
        <v>8548950000</v>
      </c>
      <c r="G435" s="1">
        <v>2628828</v>
      </c>
      <c r="H435" s="1">
        <v>2000000</v>
      </c>
      <c r="I435">
        <v>3252</v>
      </c>
      <c r="J435" s="1">
        <v>8548950000</v>
      </c>
      <c r="K435" s="1">
        <v>2628828</v>
      </c>
      <c r="L435" s="1">
        <v>2000000</v>
      </c>
      <c r="M435">
        <v>3252</v>
      </c>
      <c r="N435" t="s">
        <v>173</v>
      </c>
      <c r="O435">
        <v>6976</v>
      </c>
      <c r="P435" t="s">
        <v>168</v>
      </c>
      <c r="Q435" t="s">
        <v>819</v>
      </c>
      <c r="R435" s="2">
        <v>43592</v>
      </c>
      <c r="S435" t="s">
        <v>820</v>
      </c>
      <c r="T435">
        <v>2</v>
      </c>
      <c r="U435" s="1">
        <v>2000000</v>
      </c>
      <c r="V435" t="s">
        <v>173</v>
      </c>
      <c r="W435" t="s">
        <v>36</v>
      </c>
      <c r="X435" t="s">
        <v>817</v>
      </c>
      <c r="Y435" t="s">
        <v>38</v>
      </c>
      <c r="Z435" t="s">
        <v>31</v>
      </c>
      <c r="AA435">
        <v>17</v>
      </c>
      <c r="AB435" t="s">
        <v>39</v>
      </c>
      <c r="AC435">
        <v>1.9</v>
      </c>
      <c r="AD435">
        <f t="shared" si="6"/>
        <v>0.10000000000000009</v>
      </c>
    </row>
    <row r="436" spans="1:30" x14ac:dyDescent="0.25">
      <c r="A436" t="s">
        <v>29</v>
      </c>
      <c r="B436" s="1">
        <v>307800000</v>
      </c>
      <c r="C436" t="s">
        <v>30</v>
      </c>
      <c r="D436" t="s">
        <v>31</v>
      </c>
      <c r="E436">
        <v>3252</v>
      </c>
      <c r="F436" s="1">
        <v>8548950000</v>
      </c>
      <c r="G436" s="1">
        <v>2628828</v>
      </c>
      <c r="H436" s="1">
        <v>2000000</v>
      </c>
      <c r="I436">
        <v>3252</v>
      </c>
      <c r="J436" s="1">
        <v>8548950000</v>
      </c>
      <c r="K436" s="1">
        <v>2628828</v>
      </c>
      <c r="L436" s="1">
        <v>2000000</v>
      </c>
      <c r="M436">
        <v>3252</v>
      </c>
      <c r="N436" t="s">
        <v>173</v>
      </c>
      <c r="O436">
        <v>6977</v>
      </c>
      <c r="P436" t="s">
        <v>172</v>
      </c>
      <c r="Q436" t="s">
        <v>782</v>
      </c>
      <c r="R436" s="2">
        <v>43592</v>
      </c>
      <c r="S436" t="s">
        <v>783</v>
      </c>
      <c r="T436">
        <v>2</v>
      </c>
      <c r="U436" s="1">
        <v>2000000</v>
      </c>
      <c r="V436" t="s">
        <v>173</v>
      </c>
      <c r="W436" t="s">
        <v>36</v>
      </c>
      <c r="X436" t="s">
        <v>821</v>
      </c>
      <c r="Y436" t="s">
        <v>38</v>
      </c>
      <c r="Z436" t="s">
        <v>31</v>
      </c>
      <c r="AA436">
        <v>5</v>
      </c>
      <c r="AB436" t="s">
        <v>39</v>
      </c>
      <c r="AC436">
        <v>2.13</v>
      </c>
      <c r="AD436">
        <f t="shared" si="6"/>
        <v>0.12999999999999989</v>
      </c>
    </row>
    <row r="437" spans="1:30" x14ac:dyDescent="0.25">
      <c r="A437" t="s">
        <v>29</v>
      </c>
      <c r="B437" s="1">
        <v>307800000</v>
      </c>
      <c r="C437" t="s">
        <v>30</v>
      </c>
      <c r="D437" t="s">
        <v>31</v>
      </c>
      <c r="E437">
        <v>3252</v>
      </c>
      <c r="F437" s="1">
        <v>8548950000</v>
      </c>
      <c r="G437" s="1">
        <v>2628828</v>
      </c>
      <c r="H437" s="1">
        <v>2000000</v>
      </c>
      <c r="I437">
        <v>3252</v>
      </c>
      <c r="J437" s="1">
        <v>8548950000</v>
      </c>
      <c r="K437" s="1">
        <v>2628828</v>
      </c>
      <c r="L437" s="1">
        <v>2000000</v>
      </c>
      <c r="M437">
        <v>3252</v>
      </c>
      <c r="N437" t="s">
        <v>173</v>
      </c>
      <c r="O437">
        <v>6978</v>
      </c>
      <c r="P437" t="s">
        <v>741</v>
      </c>
      <c r="Q437" t="s">
        <v>822</v>
      </c>
      <c r="R437" s="2">
        <v>43592</v>
      </c>
      <c r="S437" t="s">
        <v>823</v>
      </c>
      <c r="T437">
        <v>1</v>
      </c>
      <c r="U437" s="1">
        <v>1000000</v>
      </c>
      <c r="V437" t="s">
        <v>824</v>
      </c>
      <c r="W437" t="s">
        <v>825</v>
      </c>
      <c r="X437" t="s">
        <v>826</v>
      </c>
      <c r="Y437" t="s">
        <v>54</v>
      </c>
      <c r="Z437" t="s">
        <v>31</v>
      </c>
      <c r="AA437">
        <v>2</v>
      </c>
      <c r="AB437" t="s">
        <v>39</v>
      </c>
      <c r="AC437">
        <v>1.1000000000000001</v>
      </c>
      <c r="AD437">
        <f t="shared" si="6"/>
        <v>0.10000000000000009</v>
      </c>
    </row>
    <row r="438" spans="1:30" x14ac:dyDescent="0.25">
      <c r="A438" t="s">
        <v>29</v>
      </c>
      <c r="B438" s="1">
        <v>307800000</v>
      </c>
      <c r="C438" t="s">
        <v>30</v>
      </c>
      <c r="D438" t="s">
        <v>31</v>
      </c>
      <c r="E438">
        <v>3252</v>
      </c>
      <c r="F438" s="1">
        <v>8548950000</v>
      </c>
      <c r="G438" s="1">
        <v>2628828</v>
      </c>
      <c r="H438" s="1">
        <v>2000000</v>
      </c>
      <c r="I438">
        <v>3252</v>
      </c>
      <c r="J438" s="1">
        <v>8548950000</v>
      </c>
      <c r="K438" s="1">
        <v>2628828</v>
      </c>
      <c r="L438" s="1">
        <v>2000000</v>
      </c>
      <c r="M438">
        <v>3252</v>
      </c>
      <c r="N438" t="s">
        <v>32</v>
      </c>
      <c r="O438">
        <v>1273</v>
      </c>
      <c r="P438" t="s">
        <v>42</v>
      </c>
      <c r="Q438" t="s">
        <v>827</v>
      </c>
      <c r="R438" s="2">
        <v>43581</v>
      </c>
      <c r="S438" t="s">
        <v>828</v>
      </c>
      <c r="T438">
        <v>4</v>
      </c>
      <c r="U438" s="1">
        <v>4000000</v>
      </c>
      <c r="V438" t="s">
        <v>32</v>
      </c>
      <c r="W438" t="s">
        <v>36</v>
      </c>
      <c r="X438" t="s">
        <v>373</v>
      </c>
      <c r="Y438" t="s">
        <v>167</v>
      </c>
      <c r="Z438" t="s">
        <v>31</v>
      </c>
      <c r="AA438">
        <v>5</v>
      </c>
      <c r="AB438" t="s">
        <v>48</v>
      </c>
      <c r="AC438">
        <v>3.1</v>
      </c>
      <c r="AD438">
        <f t="shared" si="6"/>
        <v>0.89999999999999991</v>
      </c>
    </row>
    <row r="439" spans="1:30" x14ac:dyDescent="0.25">
      <c r="A439" t="s">
        <v>29</v>
      </c>
      <c r="B439" s="1">
        <v>307800000</v>
      </c>
      <c r="C439" t="s">
        <v>30</v>
      </c>
      <c r="D439" t="s">
        <v>31</v>
      </c>
      <c r="E439">
        <v>3252</v>
      </c>
      <c r="F439" s="1">
        <v>8548950000</v>
      </c>
      <c r="G439" s="1">
        <v>2628828</v>
      </c>
      <c r="H439" s="1">
        <v>2000000</v>
      </c>
      <c r="I439">
        <v>3252</v>
      </c>
      <c r="J439" s="1">
        <v>8548950000</v>
      </c>
      <c r="K439" s="1">
        <v>2628828</v>
      </c>
      <c r="L439" s="1">
        <v>2000000</v>
      </c>
      <c r="M439">
        <v>3252</v>
      </c>
      <c r="N439" t="s">
        <v>32</v>
      </c>
      <c r="O439">
        <v>2923</v>
      </c>
      <c r="P439" t="s">
        <v>315</v>
      </c>
      <c r="Q439" t="s">
        <v>669</v>
      </c>
      <c r="R439" s="2">
        <v>43893</v>
      </c>
      <c r="S439" t="s">
        <v>313</v>
      </c>
      <c r="T439">
        <v>3</v>
      </c>
      <c r="U439" s="1">
        <v>3000000</v>
      </c>
      <c r="V439" t="s">
        <v>200</v>
      </c>
      <c r="W439" t="s">
        <v>36</v>
      </c>
      <c r="X439" t="s">
        <v>829</v>
      </c>
      <c r="Y439" t="s">
        <v>144</v>
      </c>
      <c r="Z439" t="s">
        <v>31</v>
      </c>
      <c r="AA439">
        <v>1</v>
      </c>
      <c r="AB439" t="s">
        <v>39</v>
      </c>
      <c r="AC439">
        <v>2.19</v>
      </c>
      <c r="AD439">
        <f t="shared" si="6"/>
        <v>0.81</v>
      </c>
    </row>
    <row r="440" spans="1:30" x14ac:dyDescent="0.25">
      <c r="A440" t="s">
        <v>29</v>
      </c>
      <c r="B440" s="1">
        <v>307800000</v>
      </c>
      <c r="C440" t="s">
        <v>30</v>
      </c>
      <c r="D440" t="s">
        <v>31</v>
      </c>
      <c r="E440">
        <v>3252</v>
      </c>
      <c r="F440" s="1">
        <v>8548950000</v>
      </c>
      <c r="G440" s="1">
        <v>2628828</v>
      </c>
      <c r="H440" s="1">
        <v>2000000</v>
      </c>
      <c r="I440">
        <v>3252</v>
      </c>
      <c r="J440" s="1">
        <v>8548950000</v>
      </c>
      <c r="K440" s="1">
        <v>2628828</v>
      </c>
      <c r="L440" s="1">
        <v>2000000</v>
      </c>
      <c r="M440">
        <v>3252</v>
      </c>
      <c r="N440" t="s">
        <v>173</v>
      </c>
      <c r="O440">
        <v>6981</v>
      </c>
      <c r="P440" t="s">
        <v>172</v>
      </c>
      <c r="Q440" t="s">
        <v>782</v>
      </c>
      <c r="R440" s="2">
        <v>43591</v>
      </c>
      <c r="S440" t="s">
        <v>783</v>
      </c>
      <c r="T440">
        <v>1</v>
      </c>
      <c r="U440" s="1">
        <v>1000000</v>
      </c>
      <c r="V440" t="s">
        <v>173</v>
      </c>
      <c r="W440" t="s">
        <v>36</v>
      </c>
      <c r="X440" t="s">
        <v>113</v>
      </c>
      <c r="Y440" t="s">
        <v>38</v>
      </c>
      <c r="Z440" t="s">
        <v>31</v>
      </c>
      <c r="AA440">
        <v>1</v>
      </c>
      <c r="AB440" t="s">
        <v>48</v>
      </c>
      <c r="AC440">
        <v>1.92</v>
      </c>
      <c r="AD440">
        <f t="shared" si="6"/>
        <v>0.91999999999999993</v>
      </c>
    </row>
    <row r="441" spans="1:30" x14ac:dyDescent="0.25">
      <c r="A441" t="s">
        <v>29</v>
      </c>
      <c r="B441" s="1">
        <v>307800000</v>
      </c>
      <c r="C441" t="s">
        <v>30</v>
      </c>
      <c r="D441" t="s">
        <v>31</v>
      </c>
      <c r="E441">
        <v>3252</v>
      </c>
      <c r="F441" s="1">
        <v>8548950000</v>
      </c>
      <c r="G441" s="1">
        <v>2628828</v>
      </c>
      <c r="H441" s="1">
        <v>2000000</v>
      </c>
      <c r="I441">
        <v>3252</v>
      </c>
      <c r="J441" s="1">
        <v>8548950000</v>
      </c>
      <c r="K441" s="1">
        <v>2628828</v>
      </c>
      <c r="L441" s="1">
        <v>2000000</v>
      </c>
      <c r="M441">
        <v>3252</v>
      </c>
      <c r="N441" t="s">
        <v>173</v>
      </c>
      <c r="O441">
        <v>6982</v>
      </c>
      <c r="P441" t="s">
        <v>172</v>
      </c>
      <c r="Q441" t="s">
        <v>830</v>
      </c>
      <c r="R441" s="2">
        <v>43591</v>
      </c>
      <c r="S441" t="s">
        <v>831</v>
      </c>
      <c r="T441">
        <v>3</v>
      </c>
      <c r="U441" s="1">
        <v>3000000</v>
      </c>
      <c r="V441" t="s">
        <v>173</v>
      </c>
      <c r="W441" t="s">
        <v>36</v>
      </c>
      <c r="X441" t="s">
        <v>832</v>
      </c>
      <c r="Y441" t="s">
        <v>54</v>
      </c>
      <c r="Z441" t="s">
        <v>31</v>
      </c>
      <c r="AA441">
        <v>6</v>
      </c>
      <c r="AB441" t="s">
        <v>39</v>
      </c>
      <c r="AC441">
        <v>2.02</v>
      </c>
      <c r="AD441">
        <f t="shared" si="6"/>
        <v>0.98</v>
      </c>
    </row>
    <row r="442" spans="1:30" x14ac:dyDescent="0.25">
      <c r="A442" t="s">
        <v>29</v>
      </c>
      <c r="B442" s="1">
        <v>307800000</v>
      </c>
      <c r="C442" t="s">
        <v>30</v>
      </c>
      <c r="D442" t="s">
        <v>31</v>
      </c>
      <c r="E442">
        <v>3252</v>
      </c>
      <c r="F442" s="1">
        <v>8548950000</v>
      </c>
      <c r="G442" s="1">
        <v>2628828</v>
      </c>
      <c r="H442" s="1">
        <v>2000000</v>
      </c>
      <c r="I442">
        <v>3252</v>
      </c>
      <c r="J442" s="1">
        <v>8548950000</v>
      </c>
      <c r="K442" s="1">
        <v>2628828</v>
      </c>
      <c r="L442" s="1">
        <v>2000000</v>
      </c>
      <c r="M442">
        <v>3252</v>
      </c>
      <c r="N442" t="s">
        <v>32</v>
      </c>
      <c r="O442">
        <v>2320</v>
      </c>
      <c r="P442" t="s">
        <v>172</v>
      </c>
      <c r="Q442" t="s">
        <v>810</v>
      </c>
      <c r="R442" s="2">
        <v>43733</v>
      </c>
      <c r="S442" t="s">
        <v>811</v>
      </c>
      <c r="T442">
        <v>2</v>
      </c>
      <c r="U442" s="1">
        <v>2000000</v>
      </c>
      <c r="V442" t="s">
        <v>71</v>
      </c>
      <c r="W442" t="s">
        <v>36</v>
      </c>
      <c r="X442" t="s">
        <v>221</v>
      </c>
      <c r="Y442" t="s">
        <v>54</v>
      </c>
      <c r="Z442" t="s">
        <v>31</v>
      </c>
      <c r="AA442">
        <v>1</v>
      </c>
      <c r="AB442" t="s">
        <v>39</v>
      </c>
      <c r="AC442">
        <v>1.9</v>
      </c>
      <c r="AD442">
        <f t="shared" si="6"/>
        <v>0.10000000000000009</v>
      </c>
    </row>
    <row r="443" spans="1:30" x14ac:dyDescent="0.25">
      <c r="A443" t="s">
        <v>29</v>
      </c>
      <c r="B443" s="1">
        <v>307800000</v>
      </c>
      <c r="C443" t="s">
        <v>30</v>
      </c>
      <c r="D443" t="s">
        <v>31</v>
      </c>
      <c r="E443">
        <v>3252</v>
      </c>
      <c r="F443" s="1">
        <v>8548950000</v>
      </c>
      <c r="G443" s="1">
        <v>2628828</v>
      </c>
      <c r="H443" s="1">
        <v>2000000</v>
      </c>
      <c r="I443">
        <v>3252</v>
      </c>
      <c r="J443" s="1">
        <v>8548950000</v>
      </c>
      <c r="K443" s="1">
        <v>2628828</v>
      </c>
      <c r="L443" s="1">
        <v>2000000</v>
      </c>
      <c r="M443">
        <v>3252</v>
      </c>
      <c r="N443" t="s">
        <v>173</v>
      </c>
      <c r="O443">
        <v>6984</v>
      </c>
      <c r="P443" t="s">
        <v>128</v>
      </c>
      <c r="Q443" t="s">
        <v>782</v>
      </c>
      <c r="R443" s="2">
        <v>43591</v>
      </c>
      <c r="S443" t="s">
        <v>783</v>
      </c>
      <c r="T443">
        <v>2.5</v>
      </c>
      <c r="U443" s="1">
        <v>2500000</v>
      </c>
      <c r="V443" t="s">
        <v>173</v>
      </c>
      <c r="W443" t="s">
        <v>36</v>
      </c>
      <c r="Y443" t="s">
        <v>38</v>
      </c>
      <c r="Z443" t="s">
        <v>31</v>
      </c>
      <c r="AA443">
        <v>1</v>
      </c>
      <c r="AB443" t="s">
        <v>39</v>
      </c>
      <c r="AC443">
        <v>1.66</v>
      </c>
      <c r="AD443">
        <f t="shared" si="6"/>
        <v>0.84000000000000008</v>
      </c>
    </row>
    <row r="444" spans="1:30" x14ac:dyDescent="0.25">
      <c r="A444" t="s">
        <v>29</v>
      </c>
      <c r="B444" s="1">
        <v>307800000</v>
      </c>
      <c r="C444" t="s">
        <v>30</v>
      </c>
      <c r="D444" t="s">
        <v>31</v>
      </c>
      <c r="E444">
        <v>3252</v>
      </c>
      <c r="F444" s="1">
        <v>8548950000</v>
      </c>
      <c r="G444" s="1">
        <v>2628828</v>
      </c>
      <c r="H444" s="1">
        <v>2000000</v>
      </c>
      <c r="I444">
        <v>3252</v>
      </c>
      <c r="J444" s="1">
        <v>8548950000</v>
      </c>
      <c r="K444" s="1">
        <v>2628828</v>
      </c>
      <c r="L444" s="1">
        <v>2000000</v>
      </c>
      <c r="M444">
        <v>3252</v>
      </c>
      <c r="N444" t="s">
        <v>173</v>
      </c>
      <c r="O444">
        <v>6985</v>
      </c>
      <c r="P444" t="s">
        <v>56</v>
      </c>
      <c r="Q444" t="s">
        <v>398</v>
      </c>
      <c r="R444" s="2">
        <v>43591</v>
      </c>
      <c r="S444" t="s">
        <v>399</v>
      </c>
      <c r="T444">
        <v>0.5</v>
      </c>
      <c r="U444" t="s">
        <v>52</v>
      </c>
      <c r="V444" t="s">
        <v>173</v>
      </c>
      <c r="W444" t="s">
        <v>36</v>
      </c>
      <c r="X444" t="s">
        <v>833</v>
      </c>
      <c r="Y444" t="s">
        <v>401</v>
      </c>
      <c r="Z444" t="s">
        <v>31</v>
      </c>
      <c r="AA444">
        <v>20</v>
      </c>
      <c r="AB444" t="s">
        <v>39</v>
      </c>
      <c r="AC444">
        <v>3.76</v>
      </c>
      <c r="AD444">
        <f t="shared" si="6"/>
        <v>3.26</v>
      </c>
    </row>
    <row r="445" spans="1:30" x14ac:dyDescent="0.25">
      <c r="A445" t="s">
        <v>29</v>
      </c>
      <c r="B445" s="1">
        <v>307800000</v>
      </c>
      <c r="C445" t="s">
        <v>30</v>
      </c>
      <c r="D445" t="s">
        <v>31</v>
      </c>
      <c r="E445">
        <v>3252</v>
      </c>
      <c r="F445" s="1">
        <v>8548950000</v>
      </c>
      <c r="G445" s="1">
        <v>2628828</v>
      </c>
      <c r="H445" s="1">
        <v>2000000</v>
      </c>
      <c r="I445">
        <v>3252</v>
      </c>
      <c r="J445" s="1">
        <v>8548950000</v>
      </c>
      <c r="K445" s="1">
        <v>2628828</v>
      </c>
      <c r="L445" s="1">
        <v>2000000</v>
      </c>
      <c r="M445">
        <v>3252</v>
      </c>
      <c r="N445" t="s">
        <v>73</v>
      </c>
      <c r="O445">
        <v>4223</v>
      </c>
      <c r="P445" t="s">
        <v>149</v>
      </c>
      <c r="Q445" t="s">
        <v>834</v>
      </c>
      <c r="R445" s="2">
        <v>43913</v>
      </c>
      <c r="S445" t="s">
        <v>835</v>
      </c>
      <c r="T445">
        <v>2</v>
      </c>
      <c r="U445" s="1">
        <v>2000000</v>
      </c>
      <c r="V445" t="s">
        <v>76</v>
      </c>
      <c r="W445" t="s">
        <v>77</v>
      </c>
      <c r="X445" t="s">
        <v>836</v>
      </c>
      <c r="Y445" t="s">
        <v>149</v>
      </c>
      <c r="Z445" t="s">
        <v>31</v>
      </c>
      <c r="AA445">
        <v>5</v>
      </c>
      <c r="AB445" t="s">
        <v>39</v>
      </c>
      <c r="AC445">
        <v>1.17</v>
      </c>
      <c r="AD445">
        <f t="shared" si="6"/>
        <v>0.83000000000000007</v>
      </c>
    </row>
    <row r="446" spans="1:30" x14ac:dyDescent="0.25">
      <c r="A446" t="s">
        <v>29</v>
      </c>
      <c r="B446" s="1">
        <v>307800000</v>
      </c>
      <c r="C446" t="s">
        <v>30</v>
      </c>
      <c r="D446" t="s">
        <v>31</v>
      </c>
      <c r="E446">
        <v>3252</v>
      </c>
      <c r="F446" s="1">
        <v>8548950000</v>
      </c>
      <c r="G446" s="1">
        <v>2628828</v>
      </c>
      <c r="H446" s="1">
        <v>2000000</v>
      </c>
      <c r="I446">
        <v>3252</v>
      </c>
      <c r="J446" s="1">
        <v>8548950000</v>
      </c>
      <c r="K446" s="1">
        <v>2628828</v>
      </c>
      <c r="L446" s="1">
        <v>2000000</v>
      </c>
      <c r="M446">
        <v>3252</v>
      </c>
      <c r="N446" t="s">
        <v>73</v>
      </c>
      <c r="O446">
        <v>4014</v>
      </c>
      <c r="P446" t="s">
        <v>149</v>
      </c>
      <c r="Q446" t="s">
        <v>837</v>
      </c>
      <c r="R446" s="2">
        <v>43927</v>
      </c>
      <c r="S446" t="s">
        <v>838</v>
      </c>
      <c r="T446">
        <v>0.5</v>
      </c>
      <c r="U446" t="s">
        <v>52</v>
      </c>
      <c r="V446" t="s">
        <v>76</v>
      </c>
      <c r="W446" t="s">
        <v>77</v>
      </c>
      <c r="X446" t="s">
        <v>839</v>
      </c>
      <c r="Y446" t="s">
        <v>328</v>
      </c>
      <c r="Z446" t="s">
        <v>31</v>
      </c>
      <c r="AA446">
        <v>3</v>
      </c>
      <c r="AB446" t="s">
        <v>39</v>
      </c>
      <c r="AC446">
        <v>0.6</v>
      </c>
      <c r="AD446">
        <f t="shared" si="6"/>
        <v>9.9999999999999978E-2</v>
      </c>
    </row>
    <row r="447" spans="1:30" x14ac:dyDescent="0.25">
      <c r="A447" t="s">
        <v>29</v>
      </c>
      <c r="B447" s="1">
        <v>307800000</v>
      </c>
      <c r="C447" t="s">
        <v>30</v>
      </c>
      <c r="D447" t="s">
        <v>31</v>
      </c>
      <c r="E447">
        <v>3252</v>
      </c>
      <c r="F447" s="1">
        <v>8548950000</v>
      </c>
      <c r="G447" s="1">
        <v>2628828</v>
      </c>
      <c r="H447" s="1">
        <v>2000000</v>
      </c>
      <c r="I447">
        <v>3252</v>
      </c>
      <c r="J447" s="1">
        <v>8548950000</v>
      </c>
      <c r="K447" s="1">
        <v>2628828</v>
      </c>
      <c r="L447" s="1">
        <v>2000000</v>
      </c>
      <c r="M447">
        <v>3252</v>
      </c>
      <c r="N447" t="s">
        <v>173</v>
      </c>
      <c r="O447">
        <v>6988</v>
      </c>
      <c r="P447" t="s">
        <v>56</v>
      </c>
      <c r="Q447" t="s">
        <v>840</v>
      </c>
      <c r="R447" s="2">
        <v>43647</v>
      </c>
      <c r="S447" t="s">
        <v>841</v>
      </c>
      <c r="T447">
        <v>5</v>
      </c>
      <c r="U447" s="1">
        <v>5000000</v>
      </c>
      <c r="V447" t="s">
        <v>173</v>
      </c>
      <c r="W447" t="s">
        <v>36</v>
      </c>
      <c r="X447" t="s">
        <v>124</v>
      </c>
      <c r="Y447" t="s">
        <v>54</v>
      </c>
      <c r="Z447" t="s">
        <v>31</v>
      </c>
      <c r="AA447">
        <v>3</v>
      </c>
      <c r="AB447" t="s">
        <v>39</v>
      </c>
      <c r="AC447">
        <v>2.85</v>
      </c>
      <c r="AD447">
        <f t="shared" si="6"/>
        <v>2.15</v>
      </c>
    </row>
    <row r="448" spans="1:30" x14ac:dyDescent="0.25">
      <c r="A448" t="s">
        <v>29</v>
      </c>
      <c r="B448" s="1">
        <v>307800000</v>
      </c>
      <c r="C448" t="s">
        <v>30</v>
      </c>
      <c r="D448" t="s">
        <v>31</v>
      </c>
      <c r="E448">
        <v>3252</v>
      </c>
      <c r="F448" s="1">
        <v>8548950000</v>
      </c>
      <c r="G448" s="1">
        <v>2628828</v>
      </c>
      <c r="H448" s="1">
        <v>2000000</v>
      </c>
      <c r="I448">
        <v>3252</v>
      </c>
      <c r="J448" s="1">
        <v>8548950000</v>
      </c>
      <c r="K448" s="1">
        <v>2628828</v>
      </c>
      <c r="L448" s="1">
        <v>2000000</v>
      </c>
      <c r="M448">
        <v>3252</v>
      </c>
      <c r="N448" t="s">
        <v>173</v>
      </c>
      <c r="O448">
        <v>6989</v>
      </c>
      <c r="P448" t="s">
        <v>741</v>
      </c>
      <c r="Q448" t="s">
        <v>842</v>
      </c>
      <c r="R448" s="2">
        <v>43651</v>
      </c>
      <c r="S448" t="s">
        <v>843</v>
      </c>
      <c r="T448">
        <v>2</v>
      </c>
      <c r="U448" s="1">
        <v>2000000</v>
      </c>
      <c r="V448" t="s">
        <v>173</v>
      </c>
      <c r="W448" t="s">
        <v>36</v>
      </c>
      <c r="X448" t="s">
        <v>844</v>
      </c>
      <c r="Y448" t="s">
        <v>54</v>
      </c>
      <c r="Z448" t="s">
        <v>31</v>
      </c>
      <c r="AA448">
        <v>5</v>
      </c>
      <c r="AB448" t="s">
        <v>39</v>
      </c>
      <c r="AC448">
        <v>1.9</v>
      </c>
      <c r="AD448">
        <f t="shared" si="6"/>
        <v>0.10000000000000009</v>
      </c>
    </row>
    <row r="449" spans="1:30" x14ac:dyDescent="0.25">
      <c r="A449" t="s">
        <v>29</v>
      </c>
      <c r="B449" s="1">
        <v>307800000</v>
      </c>
      <c r="C449" t="s">
        <v>30</v>
      </c>
      <c r="D449" t="s">
        <v>31</v>
      </c>
      <c r="E449">
        <v>3252</v>
      </c>
      <c r="F449" s="1">
        <v>8548950000</v>
      </c>
      <c r="G449" s="1">
        <v>2628828</v>
      </c>
      <c r="H449" s="1">
        <v>2000000</v>
      </c>
      <c r="I449">
        <v>3252</v>
      </c>
      <c r="J449" s="1">
        <v>8548950000</v>
      </c>
      <c r="K449" s="1">
        <v>2628828</v>
      </c>
      <c r="L449" s="1">
        <v>2000000</v>
      </c>
      <c r="M449">
        <v>3252</v>
      </c>
      <c r="N449" t="s">
        <v>173</v>
      </c>
      <c r="O449">
        <v>6990</v>
      </c>
      <c r="P449" t="s">
        <v>109</v>
      </c>
      <c r="Q449" t="s">
        <v>845</v>
      </c>
      <c r="R449" s="2">
        <v>43647</v>
      </c>
      <c r="S449" t="s">
        <v>846</v>
      </c>
      <c r="T449">
        <v>4</v>
      </c>
      <c r="U449" s="1">
        <v>4000000</v>
      </c>
      <c r="V449" t="s">
        <v>173</v>
      </c>
      <c r="W449" t="s">
        <v>36</v>
      </c>
      <c r="X449" t="s">
        <v>847</v>
      </c>
      <c r="Y449" t="s">
        <v>54</v>
      </c>
      <c r="Z449" t="s">
        <v>31</v>
      </c>
      <c r="AA449">
        <v>1</v>
      </c>
      <c r="AB449" t="s">
        <v>39</v>
      </c>
      <c r="AC449">
        <v>2</v>
      </c>
      <c r="AD449">
        <f t="shared" si="6"/>
        <v>2</v>
      </c>
    </row>
    <row r="450" spans="1:30" x14ac:dyDescent="0.25">
      <c r="A450" t="s">
        <v>29</v>
      </c>
      <c r="B450" s="1">
        <v>307800000</v>
      </c>
      <c r="C450" t="s">
        <v>30</v>
      </c>
      <c r="D450" t="s">
        <v>31</v>
      </c>
      <c r="E450">
        <v>3252</v>
      </c>
      <c r="F450" s="1">
        <v>8548950000</v>
      </c>
      <c r="G450" s="1">
        <v>2628828</v>
      </c>
      <c r="H450" s="1">
        <v>2000000</v>
      </c>
      <c r="I450">
        <v>3252</v>
      </c>
      <c r="J450" s="1">
        <v>8548950000</v>
      </c>
      <c r="K450" s="1">
        <v>2628828</v>
      </c>
      <c r="L450" s="1">
        <v>2000000</v>
      </c>
      <c r="M450">
        <v>3252</v>
      </c>
      <c r="N450" t="s">
        <v>173</v>
      </c>
      <c r="O450">
        <v>6991</v>
      </c>
      <c r="P450" t="s">
        <v>172</v>
      </c>
      <c r="Q450" t="s">
        <v>848</v>
      </c>
      <c r="R450" s="2">
        <v>43651</v>
      </c>
      <c r="S450" t="s">
        <v>849</v>
      </c>
      <c r="T450">
        <v>7.5</v>
      </c>
      <c r="U450" s="1">
        <v>7500000</v>
      </c>
      <c r="V450" t="s">
        <v>173</v>
      </c>
      <c r="W450" t="s">
        <v>36</v>
      </c>
      <c r="X450" t="s">
        <v>461</v>
      </c>
      <c r="Y450" t="s">
        <v>850</v>
      </c>
      <c r="Z450" t="s">
        <v>31</v>
      </c>
      <c r="AA450">
        <v>1</v>
      </c>
      <c r="AB450" t="s">
        <v>48</v>
      </c>
      <c r="AC450">
        <v>0.81</v>
      </c>
      <c r="AD450">
        <f t="shared" si="6"/>
        <v>6.6899999999999995</v>
      </c>
    </row>
    <row r="451" spans="1:30" x14ac:dyDescent="0.25">
      <c r="A451" t="s">
        <v>29</v>
      </c>
      <c r="B451" s="1">
        <v>307800000</v>
      </c>
      <c r="C451" t="s">
        <v>30</v>
      </c>
      <c r="D451" t="s">
        <v>31</v>
      </c>
      <c r="E451">
        <v>3252</v>
      </c>
      <c r="F451" s="1">
        <v>8548950000</v>
      </c>
      <c r="G451" s="1">
        <v>2628828</v>
      </c>
      <c r="H451" s="1">
        <v>2000000</v>
      </c>
      <c r="I451">
        <v>3252</v>
      </c>
      <c r="J451" s="1">
        <v>8548950000</v>
      </c>
      <c r="K451" s="1">
        <v>2628828</v>
      </c>
      <c r="L451" s="1">
        <v>2000000</v>
      </c>
      <c r="M451">
        <v>3252</v>
      </c>
      <c r="N451" t="s">
        <v>173</v>
      </c>
      <c r="O451">
        <v>6992</v>
      </c>
      <c r="P451" t="s">
        <v>109</v>
      </c>
      <c r="Q451" t="s">
        <v>845</v>
      </c>
      <c r="R451" s="2">
        <v>43648</v>
      </c>
      <c r="S451" t="s">
        <v>846</v>
      </c>
      <c r="T451">
        <v>8</v>
      </c>
      <c r="U451" s="1">
        <v>8000000</v>
      </c>
      <c r="V451" t="s">
        <v>173</v>
      </c>
      <c r="W451" t="s">
        <v>36</v>
      </c>
      <c r="X451" t="s">
        <v>851</v>
      </c>
      <c r="Y451" t="s">
        <v>54</v>
      </c>
      <c r="Z451" t="s">
        <v>31</v>
      </c>
      <c r="AA451">
        <v>2</v>
      </c>
      <c r="AB451" t="s">
        <v>48</v>
      </c>
      <c r="AC451">
        <v>2.04</v>
      </c>
      <c r="AD451">
        <f t="shared" si="6"/>
        <v>5.96</v>
      </c>
    </row>
    <row r="452" spans="1:30" x14ac:dyDescent="0.25">
      <c r="A452" t="s">
        <v>29</v>
      </c>
      <c r="B452" s="1">
        <v>307800000</v>
      </c>
      <c r="C452" t="s">
        <v>30</v>
      </c>
      <c r="D452" t="s">
        <v>31</v>
      </c>
      <c r="E452">
        <v>3252</v>
      </c>
      <c r="F452" s="1">
        <v>8548950000</v>
      </c>
      <c r="G452" s="1">
        <v>2628828</v>
      </c>
      <c r="H452" s="1">
        <v>2000000</v>
      </c>
      <c r="I452">
        <v>3252</v>
      </c>
      <c r="J452" s="1">
        <v>8548950000</v>
      </c>
      <c r="K452" s="1">
        <v>2628828</v>
      </c>
      <c r="L452" s="1">
        <v>2000000</v>
      </c>
      <c r="M452">
        <v>3252</v>
      </c>
      <c r="N452" t="s">
        <v>73</v>
      </c>
      <c r="O452">
        <v>4015</v>
      </c>
      <c r="P452" t="s">
        <v>149</v>
      </c>
      <c r="Q452" t="s">
        <v>568</v>
      </c>
      <c r="R452" s="2">
        <v>43927</v>
      </c>
      <c r="S452" t="s">
        <v>569</v>
      </c>
      <c r="T452">
        <v>2</v>
      </c>
      <c r="U452" s="1">
        <v>2000000</v>
      </c>
      <c r="V452" t="s">
        <v>76</v>
      </c>
      <c r="W452" t="s">
        <v>77</v>
      </c>
      <c r="X452" t="s">
        <v>852</v>
      </c>
      <c r="Y452" t="s">
        <v>328</v>
      </c>
      <c r="Z452" t="s">
        <v>31</v>
      </c>
      <c r="AA452">
        <v>1</v>
      </c>
      <c r="AB452" t="s">
        <v>48</v>
      </c>
      <c r="AC452">
        <v>0.49</v>
      </c>
      <c r="AD452">
        <f t="shared" si="6"/>
        <v>1.51</v>
      </c>
    </row>
    <row r="453" spans="1:30" x14ac:dyDescent="0.25">
      <c r="A453" t="s">
        <v>29</v>
      </c>
      <c r="B453" s="1">
        <v>307800000</v>
      </c>
      <c r="C453" t="s">
        <v>30</v>
      </c>
      <c r="D453" t="s">
        <v>31</v>
      </c>
      <c r="E453">
        <v>3252</v>
      </c>
      <c r="F453" s="1">
        <v>8548950000</v>
      </c>
      <c r="G453" s="1">
        <v>2628828</v>
      </c>
      <c r="H453" s="1">
        <v>2000000</v>
      </c>
      <c r="I453">
        <v>3252</v>
      </c>
      <c r="J453" s="1">
        <v>8548950000</v>
      </c>
      <c r="K453" s="1">
        <v>2628828</v>
      </c>
      <c r="L453" s="1">
        <v>2000000</v>
      </c>
      <c r="M453">
        <v>3252</v>
      </c>
      <c r="N453" t="s">
        <v>73</v>
      </c>
      <c r="O453">
        <v>4017</v>
      </c>
      <c r="P453" t="s">
        <v>149</v>
      </c>
      <c r="Q453" t="s">
        <v>549</v>
      </c>
      <c r="R453" s="2">
        <v>43927</v>
      </c>
      <c r="S453" t="s">
        <v>550</v>
      </c>
      <c r="T453">
        <v>1</v>
      </c>
      <c r="U453" s="1">
        <v>1000000</v>
      </c>
      <c r="V453" t="s">
        <v>152</v>
      </c>
      <c r="W453" t="s">
        <v>77</v>
      </c>
      <c r="X453" t="s">
        <v>853</v>
      </c>
      <c r="Y453" t="s">
        <v>328</v>
      </c>
      <c r="Z453" t="s">
        <v>31</v>
      </c>
      <c r="AA453">
        <v>3</v>
      </c>
      <c r="AB453" t="s">
        <v>48</v>
      </c>
      <c r="AC453">
        <v>0.27</v>
      </c>
      <c r="AD453">
        <f t="shared" si="6"/>
        <v>0.73</v>
      </c>
    </row>
    <row r="454" spans="1:30" x14ac:dyDescent="0.25">
      <c r="A454" t="s">
        <v>29</v>
      </c>
      <c r="B454" s="1">
        <v>307800000</v>
      </c>
      <c r="C454" t="s">
        <v>30</v>
      </c>
      <c r="D454" t="s">
        <v>31</v>
      </c>
      <c r="E454">
        <v>3252</v>
      </c>
      <c r="F454" s="1">
        <v>8548950000</v>
      </c>
      <c r="G454" s="1">
        <v>2628828</v>
      </c>
      <c r="H454" s="1">
        <v>2000000</v>
      </c>
      <c r="I454">
        <v>3252</v>
      </c>
      <c r="J454" s="1">
        <v>8548950000</v>
      </c>
      <c r="K454" s="1">
        <v>2628828</v>
      </c>
      <c r="L454" s="1">
        <v>2000000</v>
      </c>
      <c r="M454">
        <v>3252</v>
      </c>
      <c r="N454" t="s">
        <v>173</v>
      </c>
      <c r="O454">
        <v>6995</v>
      </c>
      <c r="P454" t="s">
        <v>172</v>
      </c>
      <c r="Q454" t="s">
        <v>854</v>
      </c>
      <c r="R454" s="2">
        <v>43650</v>
      </c>
      <c r="S454" t="s">
        <v>855</v>
      </c>
      <c r="T454">
        <v>1.5</v>
      </c>
      <c r="U454" s="1">
        <v>1500000</v>
      </c>
      <c r="V454" t="s">
        <v>173</v>
      </c>
      <c r="W454" t="s">
        <v>36</v>
      </c>
      <c r="X454" t="s">
        <v>856</v>
      </c>
      <c r="Y454" t="s">
        <v>54</v>
      </c>
      <c r="Z454" t="s">
        <v>52</v>
      </c>
      <c r="AA454">
        <v>5</v>
      </c>
      <c r="AB454" t="s">
        <v>39</v>
      </c>
      <c r="AC454">
        <v>2.0699999999999998</v>
      </c>
      <c r="AD454">
        <f t="shared" si="6"/>
        <v>0.56999999999999984</v>
      </c>
    </row>
    <row r="455" spans="1:30" x14ac:dyDescent="0.25">
      <c r="A455" t="s">
        <v>29</v>
      </c>
      <c r="B455" s="1">
        <v>307800000</v>
      </c>
      <c r="C455" t="s">
        <v>30</v>
      </c>
      <c r="D455" t="s">
        <v>31</v>
      </c>
      <c r="E455">
        <v>3252</v>
      </c>
      <c r="F455" s="1">
        <v>8548950000</v>
      </c>
      <c r="G455" s="1">
        <v>2628828</v>
      </c>
      <c r="H455" s="1">
        <v>2000000</v>
      </c>
      <c r="I455">
        <v>3252</v>
      </c>
      <c r="J455" s="1">
        <v>8548950000</v>
      </c>
      <c r="K455" s="1">
        <v>2628828</v>
      </c>
      <c r="L455" s="1">
        <v>2000000</v>
      </c>
      <c r="M455">
        <v>3252</v>
      </c>
      <c r="N455" t="s">
        <v>173</v>
      </c>
      <c r="O455">
        <v>6996</v>
      </c>
      <c r="P455" t="s">
        <v>172</v>
      </c>
      <c r="Q455" t="s">
        <v>848</v>
      </c>
      <c r="R455" s="2">
        <v>43650</v>
      </c>
      <c r="S455" t="s">
        <v>849</v>
      </c>
      <c r="T455">
        <v>3.5</v>
      </c>
      <c r="U455" s="1">
        <v>3500000</v>
      </c>
      <c r="V455" t="s">
        <v>173</v>
      </c>
      <c r="W455" t="s">
        <v>36</v>
      </c>
      <c r="X455" t="s">
        <v>221</v>
      </c>
      <c r="Y455" t="s">
        <v>850</v>
      </c>
      <c r="Z455" t="s">
        <v>31</v>
      </c>
      <c r="AA455">
        <v>1</v>
      </c>
      <c r="AB455" t="s">
        <v>39</v>
      </c>
      <c r="AC455">
        <v>0.81</v>
      </c>
      <c r="AD455">
        <f t="shared" ref="AD455:AD518" si="7">ABS(T455-AC455)</f>
        <v>2.69</v>
      </c>
    </row>
    <row r="456" spans="1:30" x14ac:dyDescent="0.25">
      <c r="A456" t="s">
        <v>29</v>
      </c>
      <c r="B456" s="1">
        <v>307800000</v>
      </c>
      <c r="C456" t="s">
        <v>30</v>
      </c>
      <c r="D456" t="s">
        <v>31</v>
      </c>
      <c r="E456">
        <v>3252</v>
      </c>
      <c r="F456" s="1">
        <v>8548950000</v>
      </c>
      <c r="G456" s="1">
        <v>2628828</v>
      </c>
      <c r="H456" s="1">
        <v>2000000</v>
      </c>
      <c r="I456">
        <v>3252</v>
      </c>
      <c r="J456" s="1">
        <v>8548950000</v>
      </c>
      <c r="K456" s="1">
        <v>2628828</v>
      </c>
      <c r="L456" s="1">
        <v>2000000</v>
      </c>
      <c r="M456">
        <v>3252</v>
      </c>
      <c r="N456" t="s">
        <v>173</v>
      </c>
      <c r="O456">
        <v>6997</v>
      </c>
      <c r="P456" t="s">
        <v>172</v>
      </c>
      <c r="Q456" t="s">
        <v>857</v>
      </c>
      <c r="R456" s="2">
        <v>43650</v>
      </c>
      <c r="S456" t="s">
        <v>858</v>
      </c>
      <c r="T456">
        <v>1</v>
      </c>
      <c r="U456" s="1">
        <v>1000000</v>
      </c>
      <c r="V456" t="s">
        <v>173</v>
      </c>
      <c r="W456" t="s">
        <v>36</v>
      </c>
      <c r="X456" t="s">
        <v>859</v>
      </c>
      <c r="Y456" t="s">
        <v>54</v>
      </c>
      <c r="Z456" t="s">
        <v>31</v>
      </c>
      <c r="AA456">
        <v>3</v>
      </c>
      <c r="AB456" t="s">
        <v>39</v>
      </c>
      <c r="AC456">
        <v>1.9</v>
      </c>
      <c r="AD456">
        <f t="shared" si="7"/>
        <v>0.89999999999999991</v>
      </c>
    </row>
    <row r="457" spans="1:30" x14ac:dyDescent="0.25">
      <c r="A457" t="s">
        <v>29</v>
      </c>
      <c r="B457" s="1">
        <v>307800000</v>
      </c>
      <c r="C457" t="s">
        <v>30</v>
      </c>
      <c r="D457" t="s">
        <v>31</v>
      </c>
      <c r="E457">
        <v>3252</v>
      </c>
      <c r="F457" s="1">
        <v>8548950000</v>
      </c>
      <c r="G457" s="1">
        <v>2628828</v>
      </c>
      <c r="H457" s="1">
        <v>2000000</v>
      </c>
      <c r="I457">
        <v>3252</v>
      </c>
      <c r="J457" s="1">
        <v>8548950000</v>
      </c>
      <c r="K457" s="1">
        <v>2628828</v>
      </c>
      <c r="L457" s="1">
        <v>2000000</v>
      </c>
      <c r="M457">
        <v>3252</v>
      </c>
      <c r="N457" t="s">
        <v>173</v>
      </c>
      <c r="O457">
        <v>6998</v>
      </c>
      <c r="P457" t="s">
        <v>40</v>
      </c>
      <c r="Q457" t="s">
        <v>845</v>
      </c>
      <c r="R457" s="2">
        <v>43648</v>
      </c>
      <c r="S457" t="s">
        <v>846</v>
      </c>
      <c r="T457">
        <v>1</v>
      </c>
      <c r="U457" s="1">
        <v>1000000</v>
      </c>
      <c r="V457" t="s">
        <v>173</v>
      </c>
      <c r="W457" t="s">
        <v>36</v>
      </c>
      <c r="X457" t="s">
        <v>860</v>
      </c>
      <c r="Y457" t="s">
        <v>54</v>
      </c>
      <c r="Z457" t="s">
        <v>31</v>
      </c>
      <c r="AA457">
        <v>3</v>
      </c>
      <c r="AB457" t="s">
        <v>48</v>
      </c>
      <c r="AC457">
        <v>0.96</v>
      </c>
      <c r="AD457">
        <f t="shared" si="7"/>
        <v>4.0000000000000036E-2</v>
      </c>
    </row>
    <row r="458" spans="1:30" x14ac:dyDescent="0.25">
      <c r="A458" t="s">
        <v>29</v>
      </c>
      <c r="B458" s="1">
        <v>307800000</v>
      </c>
      <c r="C458" t="s">
        <v>30</v>
      </c>
      <c r="D458" t="s">
        <v>31</v>
      </c>
      <c r="E458">
        <v>3252</v>
      </c>
      <c r="F458" s="1">
        <v>8548950000</v>
      </c>
      <c r="G458" s="1">
        <v>2628828</v>
      </c>
      <c r="H458" s="1">
        <v>2000000</v>
      </c>
      <c r="I458">
        <v>3252</v>
      </c>
      <c r="J458" s="1">
        <v>8548950000</v>
      </c>
      <c r="K458" s="1">
        <v>2628828</v>
      </c>
      <c r="L458" s="1">
        <v>2000000</v>
      </c>
      <c r="M458">
        <v>3252</v>
      </c>
      <c r="N458" t="s">
        <v>173</v>
      </c>
      <c r="O458">
        <v>6999</v>
      </c>
      <c r="P458" t="s">
        <v>741</v>
      </c>
      <c r="Q458" t="s">
        <v>845</v>
      </c>
      <c r="R458" s="2">
        <v>43648</v>
      </c>
      <c r="S458" t="s">
        <v>846</v>
      </c>
      <c r="T458">
        <v>0.5</v>
      </c>
      <c r="U458" t="s">
        <v>52</v>
      </c>
      <c r="V458" t="s">
        <v>173</v>
      </c>
      <c r="W458" t="s">
        <v>36</v>
      </c>
      <c r="X458" t="s">
        <v>861</v>
      </c>
      <c r="Y458" t="s">
        <v>54</v>
      </c>
      <c r="Z458" t="s">
        <v>31</v>
      </c>
      <c r="AA458">
        <v>4</v>
      </c>
      <c r="AB458" t="s">
        <v>39</v>
      </c>
      <c r="AC458">
        <v>1.88</v>
      </c>
      <c r="AD458">
        <f t="shared" si="7"/>
        <v>1.38</v>
      </c>
    </row>
    <row r="459" spans="1:30" x14ac:dyDescent="0.25">
      <c r="A459" t="s">
        <v>29</v>
      </c>
      <c r="B459" s="1">
        <v>307800000</v>
      </c>
      <c r="C459" t="s">
        <v>30</v>
      </c>
      <c r="D459" t="s">
        <v>31</v>
      </c>
      <c r="E459">
        <v>3252</v>
      </c>
      <c r="F459" s="1">
        <v>8548950000</v>
      </c>
      <c r="G459" s="1">
        <v>2628828</v>
      </c>
      <c r="H459" s="1">
        <v>2000000</v>
      </c>
      <c r="I459">
        <v>3252</v>
      </c>
      <c r="J459" s="1">
        <v>8548950000</v>
      </c>
      <c r="K459" s="1">
        <v>2628828</v>
      </c>
      <c r="L459" s="1">
        <v>2000000</v>
      </c>
      <c r="M459">
        <v>3252</v>
      </c>
      <c r="N459" t="s">
        <v>173</v>
      </c>
      <c r="O459">
        <v>7000</v>
      </c>
      <c r="P459" t="s">
        <v>741</v>
      </c>
      <c r="Q459" t="s">
        <v>845</v>
      </c>
      <c r="R459" s="2">
        <v>43647</v>
      </c>
      <c r="S459" t="s">
        <v>846</v>
      </c>
      <c r="T459">
        <v>1</v>
      </c>
      <c r="U459" s="1">
        <v>1000000</v>
      </c>
      <c r="V459" t="s">
        <v>173</v>
      </c>
      <c r="W459" t="s">
        <v>36</v>
      </c>
      <c r="X459" t="s">
        <v>862</v>
      </c>
      <c r="Y459" t="s">
        <v>54</v>
      </c>
      <c r="Z459" t="s">
        <v>31</v>
      </c>
      <c r="AA459">
        <v>14</v>
      </c>
      <c r="AB459" t="s">
        <v>39</v>
      </c>
      <c r="AC459">
        <v>2.0499999999999998</v>
      </c>
      <c r="AD459">
        <f t="shared" si="7"/>
        <v>1.0499999999999998</v>
      </c>
    </row>
    <row r="460" spans="1:30" x14ac:dyDescent="0.25">
      <c r="A460" t="s">
        <v>29</v>
      </c>
      <c r="B460" s="1">
        <v>307800000</v>
      </c>
      <c r="C460" t="s">
        <v>30</v>
      </c>
      <c r="D460" t="s">
        <v>31</v>
      </c>
      <c r="E460">
        <v>3252</v>
      </c>
      <c r="F460" s="1">
        <v>8548950000</v>
      </c>
      <c r="G460" s="1">
        <v>2628828</v>
      </c>
      <c r="H460" s="1">
        <v>2000000</v>
      </c>
      <c r="I460">
        <v>3252</v>
      </c>
      <c r="J460" s="1">
        <v>8548950000</v>
      </c>
      <c r="K460" s="1">
        <v>2628828</v>
      </c>
      <c r="L460" s="1">
        <v>2000000</v>
      </c>
      <c r="M460">
        <v>3252</v>
      </c>
      <c r="N460" t="s">
        <v>173</v>
      </c>
      <c r="O460">
        <v>7001</v>
      </c>
      <c r="P460" t="s">
        <v>741</v>
      </c>
      <c r="Q460" t="s">
        <v>845</v>
      </c>
      <c r="R460" s="2">
        <v>43647</v>
      </c>
      <c r="S460" t="s">
        <v>846</v>
      </c>
      <c r="T460">
        <v>3</v>
      </c>
      <c r="U460" s="1">
        <v>3000000</v>
      </c>
      <c r="V460" t="s">
        <v>173</v>
      </c>
      <c r="W460" t="s">
        <v>36</v>
      </c>
      <c r="X460" t="s">
        <v>221</v>
      </c>
      <c r="Y460" t="s">
        <v>54</v>
      </c>
      <c r="Z460" t="s">
        <v>31</v>
      </c>
      <c r="AA460">
        <v>1</v>
      </c>
      <c r="AB460" t="s">
        <v>39</v>
      </c>
      <c r="AC460">
        <v>1.83</v>
      </c>
      <c r="AD460">
        <f t="shared" si="7"/>
        <v>1.17</v>
      </c>
    </row>
    <row r="461" spans="1:30" x14ac:dyDescent="0.25">
      <c r="A461" t="s">
        <v>29</v>
      </c>
      <c r="B461" s="1">
        <v>307800000</v>
      </c>
      <c r="C461" t="s">
        <v>30</v>
      </c>
      <c r="D461" t="s">
        <v>31</v>
      </c>
      <c r="E461">
        <v>3252</v>
      </c>
      <c r="F461" s="1">
        <v>8548950000</v>
      </c>
      <c r="G461" s="1">
        <v>2628828</v>
      </c>
      <c r="H461" s="1">
        <v>2000000</v>
      </c>
      <c r="I461">
        <v>3252</v>
      </c>
      <c r="J461" s="1">
        <v>8548950000</v>
      </c>
      <c r="K461" s="1">
        <v>2628828</v>
      </c>
      <c r="L461" s="1">
        <v>2000000</v>
      </c>
      <c r="M461">
        <v>3252</v>
      </c>
      <c r="N461" t="s">
        <v>173</v>
      </c>
      <c r="O461">
        <v>7002</v>
      </c>
      <c r="P461" t="s">
        <v>120</v>
      </c>
      <c r="Q461" t="s">
        <v>863</v>
      </c>
      <c r="R461" s="2">
        <v>43647</v>
      </c>
      <c r="S461" t="s">
        <v>864</v>
      </c>
      <c r="T461">
        <v>0.5</v>
      </c>
      <c r="U461" t="s">
        <v>52</v>
      </c>
      <c r="V461" t="s">
        <v>173</v>
      </c>
      <c r="W461" t="s">
        <v>36</v>
      </c>
      <c r="X461" t="s">
        <v>865</v>
      </c>
      <c r="Y461" t="s">
        <v>850</v>
      </c>
      <c r="Z461" t="s">
        <v>31</v>
      </c>
      <c r="AA461">
        <v>9</v>
      </c>
      <c r="AB461" t="s">
        <v>39</v>
      </c>
      <c r="AC461">
        <v>0.6</v>
      </c>
      <c r="AD461">
        <f t="shared" si="7"/>
        <v>9.9999999999999978E-2</v>
      </c>
    </row>
    <row r="462" spans="1:30" x14ac:dyDescent="0.25">
      <c r="A462" t="s">
        <v>29</v>
      </c>
      <c r="B462" s="1">
        <v>307800000</v>
      </c>
      <c r="C462" t="s">
        <v>30</v>
      </c>
      <c r="D462" t="s">
        <v>31</v>
      </c>
      <c r="E462">
        <v>3252</v>
      </c>
      <c r="F462" s="1">
        <v>8548950000</v>
      </c>
      <c r="G462" s="1">
        <v>2628828</v>
      </c>
      <c r="H462" s="1">
        <v>2000000</v>
      </c>
      <c r="I462">
        <v>3252</v>
      </c>
      <c r="J462" s="1">
        <v>8548950000</v>
      </c>
      <c r="K462" s="1">
        <v>2628828</v>
      </c>
      <c r="L462" s="1">
        <v>2000000</v>
      </c>
      <c r="M462">
        <v>3252</v>
      </c>
      <c r="N462" t="s">
        <v>173</v>
      </c>
      <c r="O462">
        <v>7003</v>
      </c>
      <c r="P462" t="s">
        <v>128</v>
      </c>
      <c r="Q462" t="s">
        <v>863</v>
      </c>
      <c r="R462" s="2">
        <v>43647</v>
      </c>
      <c r="S462" t="s">
        <v>864</v>
      </c>
      <c r="T462">
        <v>0.5</v>
      </c>
      <c r="U462" t="s">
        <v>52</v>
      </c>
      <c r="V462" t="s">
        <v>173</v>
      </c>
      <c r="W462" t="s">
        <v>36</v>
      </c>
      <c r="Y462" t="s">
        <v>850</v>
      </c>
      <c r="Z462" t="s">
        <v>31</v>
      </c>
      <c r="AA462">
        <v>1</v>
      </c>
      <c r="AB462" t="s">
        <v>39</v>
      </c>
      <c r="AC462">
        <v>0.6</v>
      </c>
      <c r="AD462">
        <f t="shared" si="7"/>
        <v>9.9999999999999978E-2</v>
      </c>
    </row>
    <row r="463" spans="1:30" x14ac:dyDescent="0.25">
      <c r="A463" t="s">
        <v>29</v>
      </c>
      <c r="B463" s="1">
        <v>307800000</v>
      </c>
      <c r="C463" t="s">
        <v>30</v>
      </c>
      <c r="D463" t="s">
        <v>31</v>
      </c>
      <c r="E463">
        <v>3252</v>
      </c>
      <c r="F463" s="1">
        <v>8548950000</v>
      </c>
      <c r="G463" s="1">
        <v>2628828</v>
      </c>
      <c r="H463" s="1">
        <v>2000000</v>
      </c>
      <c r="I463">
        <v>3252</v>
      </c>
      <c r="J463" s="1">
        <v>8548950000</v>
      </c>
      <c r="K463" s="1">
        <v>2628828</v>
      </c>
      <c r="L463" s="1">
        <v>2000000</v>
      </c>
      <c r="M463">
        <v>3252</v>
      </c>
      <c r="N463" t="s">
        <v>173</v>
      </c>
      <c r="O463">
        <v>7004</v>
      </c>
      <c r="P463" t="s">
        <v>68</v>
      </c>
      <c r="Q463" t="s">
        <v>866</v>
      </c>
      <c r="R463" s="2">
        <v>43627</v>
      </c>
      <c r="S463" t="s">
        <v>867</v>
      </c>
      <c r="T463">
        <v>5</v>
      </c>
      <c r="U463" s="1">
        <v>5000000</v>
      </c>
      <c r="V463" t="s">
        <v>173</v>
      </c>
      <c r="W463" t="s">
        <v>36</v>
      </c>
      <c r="X463" t="s">
        <v>868</v>
      </c>
      <c r="Y463" t="s">
        <v>401</v>
      </c>
      <c r="Z463" s="1">
        <v>8000000</v>
      </c>
      <c r="AA463">
        <v>1</v>
      </c>
      <c r="AB463" t="s">
        <v>39</v>
      </c>
      <c r="AC463">
        <v>6.1</v>
      </c>
      <c r="AD463">
        <f t="shared" si="7"/>
        <v>1.0999999999999996</v>
      </c>
    </row>
    <row r="464" spans="1:30" x14ac:dyDescent="0.25">
      <c r="A464" t="s">
        <v>29</v>
      </c>
      <c r="B464" s="1">
        <v>307800000</v>
      </c>
      <c r="C464" t="s">
        <v>30</v>
      </c>
      <c r="D464" t="s">
        <v>31</v>
      </c>
      <c r="E464">
        <v>3252</v>
      </c>
      <c r="F464" s="1">
        <v>8548950000</v>
      </c>
      <c r="G464" s="1">
        <v>2628828</v>
      </c>
      <c r="H464" s="1">
        <v>2000000</v>
      </c>
      <c r="I464">
        <v>3252</v>
      </c>
      <c r="J464" s="1">
        <v>8548950000</v>
      </c>
      <c r="K464" s="1">
        <v>2628828</v>
      </c>
      <c r="L464" s="1">
        <v>2000000</v>
      </c>
      <c r="M464">
        <v>3252</v>
      </c>
      <c r="N464" t="s">
        <v>173</v>
      </c>
      <c r="O464">
        <v>7005</v>
      </c>
      <c r="P464" t="s">
        <v>128</v>
      </c>
      <c r="Q464" t="s">
        <v>840</v>
      </c>
      <c r="R464" s="2">
        <v>43644</v>
      </c>
      <c r="S464" t="s">
        <v>841</v>
      </c>
      <c r="T464">
        <v>2</v>
      </c>
      <c r="U464" s="1">
        <v>2000000</v>
      </c>
      <c r="V464" t="s">
        <v>173</v>
      </c>
      <c r="W464" t="s">
        <v>36</v>
      </c>
      <c r="Y464" t="s">
        <v>54</v>
      </c>
      <c r="Z464" t="s">
        <v>31</v>
      </c>
      <c r="AA464">
        <v>1</v>
      </c>
      <c r="AB464" t="s">
        <v>39</v>
      </c>
      <c r="AC464">
        <v>1.9</v>
      </c>
      <c r="AD464">
        <f t="shared" si="7"/>
        <v>0.10000000000000009</v>
      </c>
    </row>
    <row r="465" spans="1:30" x14ac:dyDescent="0.25">
      <c r="A465" t="s">
        <v>29</v>
      </c>
      <c r="B465" s="1">
        <v>307800000</v>
      </c>
      <c r="C465" t="s">
        <v>30</v>
      </c>
      <c r="D465" t="s">
        <v>31</v>
      </c>
      <c r="E465">
        <v>3252</v>
      </c>
      <c r="F465" s="1">
        <v>8548950000</v>
      </c>
      <c r="G465" s="1">
        <v>2628828</v>
      </c>
      <c r="H465" s="1">
        <v>2000000</v>
      </c>
      <c r="I465">
        <v>3252</v>
      </c>
      <c r="J465" s="1">
        <v>8548950000</v>
      </c>
      <c r="K465" s="1">
        <v>2628828</v>
      </c>
      <c r="L465" s="1">
        <v>2000000</v>
      </c>
      <c r="M465">
        <v>3252</v>
      </c>
      <c r="N465" t="s">
        <v>73</v>
      </c>
      <c r="O465">
        <v>4018</v>
      </c>
      <c r="P465" t="s">
        <v>149</v>
      </c>
      <c r="Q465" t="s">
        <v>869</v>
      </c>
      <c r="R465" s="2">
        <v>43927</v>
      </c>
      <c r="S465" t="s">
        <v>870</v>
      </c>
      <c r="T465">
        <v>0.5</v>
      </c>
      <c r="U465" t="s">
        <v>52</v>
      </c>
      <c r="V465" t="s">
        <v>76</v>
      </c>
      <c r="W465" t="s">
        <v>77</v>
      </c>
      <c r="X465" t="s">
        <v>871</v>
      </c>
      <c r="Y465" t="s">
        <v>328</v>
      </c>
      <c r="Z465" t="s">
        <v>31</v>
      </c>
      <c r="AA465">
        <v>3</v>
      </c>
      <c r="AB465" t="s">
        <v>39</v>
      </c>
      <c r="AC465">
        <v>0.6</v>
      </c>
      <c r="AD465">
        <f t="shared" si="7"/>
        <v>9.9999999999999978E-2</v>
      </c>
    </row>
    <row r="466" spans="1:30" x14ac:dyDescent="0.25">
      <c r="A466" t="s">
        <v>29</v>
      </c>
      <c r="B466" s="1">
        <v>307800000</v>
      </c>
      <c r="C466" t="s">
        <v>30</v>
      </c>
      <c r="D466" t="s">
        <v>31</v>
      </c>
      <c r="E466">
        <v>3252</v>
      </c>
      <c r="F466" s="1">
        <v>8548950000</v>
      </c>
      <c r="G466" s="1">
        <v>2628828</v>
      </c>
      <c r="H466" s="1">
        <v>2000000</v>
      </c>
      <c r="I466">
        <v>3252</v>
      </c>
      <c r="J466" s="1">
        <v>8548950000</v>
      </c>
      <c r="K466" s="1">
        <v>2628828</v>
      </c>
      <c r="L466" s="1">
        <v>2000000</v>
      </c>
      <c r="M466">
        <v>3252</v>
      </c>
      <c r="N466" t="s">
        <v>73</v>
      </c>
      <c r="O466">
        <v>3451</v>
      </c>
      <c r="P466" t="s">
        <v>145</v>
      </c>
      <c r="Q466" t="s">
        <v>872</v>
      </c>
      <c r="R466" s="2">
        <v>43866</v>
      </c>
      <c r="S466" t="s">
        <v>873</v>
      </c>
      <c r="T466">
        <v>3</v>
      </c>
      <c r="U466" s="1">
        <v>3000000</v>
      </c>
      <c r="V466" t="s">
        <v>258</v>
      </c>
      <c r="W466" t="s">
        <v>77</v>
      </c>
      <c r="X466" t="s">
        <v>874</v>
      </c>
      <c r="Y466" t="s">
        <v>54</v>
      </c>
      <c r="Z466" t="s">
        <v>52</v>
      </c>
      <c r="AA466">
        <v>4</v>
      </c>
      <c r="AB466" t="s">
        <v>39</v>
      </c>
      <c r="AC466">
        <v>1.77</v>
      </c>
      <c r="AD466">
        <f t="shared" si="7"/>
        <v>1.23</v>
      </c>
    </row>
    <row r="467" spans="1:30" x14ac:dyDescent="0.25">
      <c r="A467" t="s">
        <v>29</v>
      </c>
      <c r="B467" s="1">
        <v>307800000</v>
      </c>
      <c r="C467" t="s">
        <v>30</v>
      </c>
      <c r="D467" t="s">
        <v>31</v>
      </c>
      <c r="E467">
        <v>3252</v>
      </c>
      <c r="F467" s="1">
        <v>8548950000</v>
      </c>
      <c r="G467" s="1">
        <v>2628828</v>
      </c>
      <c r="H467" s="1">
        <v>2000000</v>
      </c>
      <c r="I467">
        <v>3252</v>
      </c>
      <c r="J467" s="1">
        <v>8548950000</v>
      </c>
      <c r="K467" s="1">
        <v>2628828</v>
      </c>
      <c r="L467" s="1">
        <v>2000000</v>
      </c>
      <c r="M467">
        <v>3252</v>
      </c>
      <c r="N467" t="s">
        <v>32</v>
      </c>
      <c r="O467">
        <v>2318</v>
      </c>
      <c r="P467" t="s">
        <v>56</v>
      </c>
      <c r="Q467" t="s">
        <v>875</v>
      </c>
      <c r="R467" s="2">
        <v>43733</v>
      </c>
      <c r="S467" t="s">
        <v>876</v>
      </c>
      <c r="T467">
        <v>4</v>
      </c>
      <c r="U467" s="1">
        <v>4000000</v>
      </c>
      <c r="V467" t="s">
        <v>71</v>
      </c>
      <c r="W467" t="s">
        <v>36</v>
      </c>
      <c r="X467" t="s">
        <v>60</v>
      </c>
      <c r="Y467" t="s">
        <v>54</v>
      </c>
      <c r="Z467" t="s">
        <v>31</v>
      </c>
      <c r="AA467">
        <v>1</v>
      </c>
      <c r="AB467" t="s">
        <v>39</v>
      </c>
      <c r="AC467">
        <v>2.9</v>
      </c>
      <c r="AD467">
        <f t="shared" si="7"/>
        <v>1.1000000000000001</v>
      </c>
    </row>
    <row r="468" spans="1:30" x14ac:dyDescent="0.25">
      <c r="A468" t="s">
        <v>29</v>
      </c>
      <c r="B468" s="1">
        <v>307800000</v>
      </c>
      <c r="C468" t="s">
        <v>30</v>
      </c>
      <c r="D468" t="s">
        <v>31</v>
      </c>
      <c r="E468">
        <v>3252</v>
      </c>
      <c r="F468" s="1">
        <v>8548950000</v>
      </c>
      <c r="G468" s="1">
        <v>2628828</v>
      </c>
      <c r="H468" s="1">
        <v>2000000</v>
      </c>
      <c r="I468">
        <v>3252</v>
      </c>
      <c r="J468" s="1">
        <v>8548950000</v>
      </c>
      <c r="K468" s="1">
        <v>2628828</v>
      </c>
      <c r="L468" s="1">
        <v>2000000</v>
      </c>
      <c r="M468">
        <v>3252</v>
      </c>
      <c r="N468" t="s">
        <v>32</v>
      </c>
      <c r="O468">
        <v>2317</v>
      </c>
      <c r="P468" t="s">
        <v>56</v>
      </c>
      <c r="Q468" t="s">
        <v>734</v>
      </c>
      <c r="R468" s="2">
        <v>43733</v>
      </c>
      <c r="S468" t="s">
        <v>735</v>
      </c>
      <c r="T468">
        <v>4</v>
      </c>
      <c r="U468" s="1">
        <v>4000000</v>
      </c>
      <c r="V468" t="s">
        <v>71</v>
      </c>
      <c r="W468" t="s">
        <v>36</v>
      </c>
      <c r="X468" t="s">
        <v>60</v>
      </c>
      <c r="Y468" t="s">
        <v>54</v>
      </c>
      <c r="Z468" t="s">
        <v>31</v>
      </c>
      <c r="AA468">
        <v>1</v>
      </c>
      <c r="AB468" t="s">
        <v>39</v>
      </c>
      <c r="AC468">
        <v>2.9</v>
      </c>
      <c r="AD468">
        <f t="shared" si="7"/>
        <v>1.1000000000000001</v>
      </c>
    </row>
    <row r="469" spans="1:30" x14ac:dyDescent="0.25">
      <c r="A469" t="s">
        <v>29</v>
      </c>
      <c r="B469" s="1">
        <v>307800000</v>
      </c>
      <c r="C469" t="s">
        <v>30</v>
      </c>
      <c r="D469" t="s">
        <v>31</v>
      </c>
      <c r="E469">
        <v>3252</v>
      </c>
      <c r="F469" s="1">
        <v>8548950000</v>
      </c>
      <c r="G469" s="1">
        <v>2628828</v>
      </c>
      <c r="H469" s="1">
        <v>2000000</v>
      </c>
      <c r="I469">
        <v>3252</v>
      </c>
      <c r="J469" s="1">
        <v>8548950000</v>
      </c>
      <c r="K469" s="1">
        <v>2628828</v>
      </c>
      <c r="L469" s="1">
        <v>2000000</v>
      </c>
      <c r="M469">
        <v>3252</v>
      </c>
      <c r="N469" t="s">
        <v>173</v>
      </c>
      <c r="O469">
        <v>7010</v>
      </c>
      <c r="P469" t="s">
        <v>68</v>
      </c>
      <c r="Q469" t="s">
        <v>877</v>
      </c>
      <c r="R469" s="2">
        <v>43629</v>
      </c>
      <c r="S469" t="s">
        <v>878</v>
      </c>
      <c r="T469">
        <v>8</v>
      </c>
      <c r="U469" s="1">
        <v>8000000</v>
      </c>
      <c r="V469" t="s">
        <v>173</v>
      </c>
      <c r="W469" t="s">
        <v>36</v>
      </c>
      <c r="X469" t="s">
        <v>879</v>
      </c>
      <c r="Y469" t="s">
        <v>401</v>
      </c>
      <c r="Z469" t="s">
        <v>31</v>
      </c>
      <c r="AA469">
        <v>1</v>
      </c>
      <c r="AB469" t="s">
        <v>39</v>
      </c>
      <c r="AC469">
        <v>5.91</v>
      </c>
      <c r="AD469">
        <f t="shared" si="7"/>
        <v>2.09</v>
      </c>
    </row>
    <row r="470" spans="1:30" x14ac:dyDescent="0.25">
      <c r="A470" t="s">
        <v>29</v>
      </c>
      <c r="B470" s="1">
        <v>307800000</v>
      </c>
      <c r="C470" t="s">
        <v>30</v>
      </c>
      <c r="D470" t="s">
        <v>31</v>
      </c>
      <c r="E470">
        <v>3252</v>
      </c>
      <c r="F470" s="1">
        <v>8548950000</v>
      </c>
      <c r="G470" s="1">
        <v>2628828</v>
      </c>
      <c r="H470" s="1">
        <v>2000000</v>
      </c>
      <c r="I470">
        <v>3252</v>
      </c>
      <c r="J470" s="1">
        <v>8548950000</v>
      </c>
      <c r="K470" s="1">
        <v>2628828</v>
      </c>
      <c r="L470" s="1">
        <v>2000000</v>
      </c>
      <c r="M470">
        <v>3252</v>
      </c>
      <c r="N470" t="s">
        <v>173</v>
      </c>
      <c r="O470">
        <v>7011</v>
      </c>
      <c r="P470" t="s">
        <v>68</v>
      </c>
      <c r="Q470" t="s">
        <v>877</v>
      </c>
      <c r="R470" s="2">
        <v>43628</v>
      </c>
      <c r="S470" t="s">
        <v>878</v>
      </c>
      <c r="T470">
        <v>8</v>
      </c>
      <c r="U470" s="1">
        <v>8000000</v>
      </c>
      <c r="V470" t="s">
        <v>173</v>
      </c>
      <c r="W470" t="s">
        <v>36</v>
      </c>
      <c r="X470" t="s">
        <v>879</v>
      </c>
      <c r="Y470" t="s">
        <v>401</v>
      </c>
      <c r="Z470" t="s">
        <v>31</v>
      </c>
      <c r="AA470">
        <v>1</v>
      </c>
      <c r="AB470" t="s">
        <v>39</v>
      </c>
      <c r="AC470">
        <v>5.91</v>
      </c>
      <c r="AD470">
        <f t="shared" si="7"/>
        <v>2.09</v>
      </c>
    </row>
    <row r="471" spans="1:30" x14ac:dyDescent="0.25">
      <c r="A471" t="s">
        <v>29</v>
      </c>
      <c r="B471" s="1">
        <v>307800000</v>
      </c>
      <c r="C471" t="s">
        <v>30</v>
      </c>
      <c r="D471" t="s">
        <v>31</v>
      </c>
      <c r="E471">
        <v>3252</v>
      </c>
      <c r="F471" s="1">
        <v>8548950000</v>
      </c>
      <c r="G471" s="1">
        <v>2628828</v>
      </c>
      <c r="H471" s="1">
        <v>2000000</v>
      </c>
      <c r="I471">
        <v>3252</v>
      </c>
      <c r="J471" s="1">
        <v>8548950000</v>
      </c>
      <c r="K471" s="1">
        <v>2628828</v>
      </c>
      <c r="L471" s="1">
        <v>2000000</v>
      </c>
      <c r="M471">
        <v>3252</v>
      </c>
      <c r="N471" t="s">
        <v>173</v>
      </c>
      <c r="O471">
        <v>7012</v>
      </c>
      <c r="P471" t="s">
        <v>172</v>
      </c>
      <c r="Q471" t="s">
        <v>459</v>
      </c>
      <c r="R471" s="2">
        <v>43629</v>
      </c>
      <c r="S471" t="s">
        <v>460</v>
      </c>
      <c r="T471">
        <v>1</v>
      </c>
      <c r="U471" s="1">
        <v>1000000</v>
      </c>
      <c r="V471" t="s">
        <v>173</v>
      </c>
      <c r="W471" t="s">
        <v>36</v>
      </c>
      <c r="X471" t="s">
        <v>113</v>
      </c>
      <c r="Y471" t="s">
        <v>401</v>
      </c>
      <c r="Z471" t="s">
        <v>31</v>
      </c>
      <c r="AA471">
        <v>1</v>
      </c>
      <c r="AB471" t="s">
        <v>39</v>
      </c>
      <c r="AC471">
        <v>2.76</v>
      </c>
      <c r="AD471">
        <f t="shared" si="7"/>
        <v>1.7599999999999998</v>
      </c>
    </row>
    <row r="472" spans="1:30" x14ac:dyDescent="0.25">
      <c r="A472" t="s">
        <v>29</v>
      </c>
      <c r="B472" s="1">
        <v>307800000</v>
      </c>
      <c r="C472" t="s">
        <v>30</v>
      </c>
      <c r="D472" t="s">
        <v>31</v>
      </c>
      <c r="E472">
        <v>3252</v>
      </c>
      <c r="F472" s="1">
        <v>8548950000</v>
      </c>
      <c r="G472" s="1">
        <v>2628828</v>
      </c>
      <c r="H472" s="1">
        <v>2000000</v>
      </c>
      <c r="I472">
        <v>3252</v>
      </c>
      <c r="J472" s="1">
        <v>8548950000</v>
      </c>
      <c r="K472" s="1">
        <v>2628828</v>
      </c>
      <c r="L472" s="1">
        <v>2000000</v>
      </c>
      <c r="M472">
        <v>3252</v>
      </c>
      <c r="N472" t="s">
        <v>73</v>
      </c>
      <c r="O472">
        <v>3450</v>
      </c>
      <c r="P472" t="s">
        <v>145</v>
      </c>
      <c r="Q472" t="s">
        <v>872</v>
      </c>
      <c r="R472" s="2">
        <v>43867</v>
      </c>
      <c r="S472" t="s">
        <v>873</v>
      </c>
      <c r="T472">
        <v>1.5</v>
      </c>
      <c r="U472" s="1">
        <v>1500000</v>
      </c>
      <c r="V472" t="s">
        <v>258</v>
      </c>
      <c r="W472" t="s">
        <v>77</v>
      </c>
      <c r="X472" t="s">
        <v>788</v>
      </c>
      <c r="Y472" t="s">
        <v>54</v>
      </c>
      <c r="Z472" t="s">
        <v>52</v>
      </c>
      <c r="AA472">
        <v>1</v>
      </c>
      <c r="AB472" t="s">
        <v>48</v>
      </c>
      <c r="AC472">
        <v>1.6</v>
      </c>
      <c r="AD472">
        <f t="shared" si="7"/>
        <v>0.10000000000000009</v>
      </c>
    </row>
    <row r="473" spans="1:30" x14ac:dyDescent="0.25">
      <c r="A473" t="s">
        <v>29</v>
      </c>
      <c r="B473" s="1">
        <v>307800000</v>
      </c>
      <c r="C473" t="s">
        <v>30</v>
      </c>
      <c r="D473" t="s">
        <v>31</v>
      </c>
      <c r="E473">
        <v>3252</v>
      </c>
      <c r="F473" s="1">
        <v>8548950000</v>
      </c>
      <c r="G473" s="1">
        <v>2628828</v>
      </c>
      <c r="H473" s="1">
        <v>2000000</v>
      </c>
      <c r="I473">
        <v>3252</v>
      </c>
      <c r="J473" s="1">
        <v>8548950000</v>
      </c>
      <c r="K473" s="1">
        <v>2628828</v>
      </c>
      <c r="L473" s="1">
        <v>2000000</v>
      </c>
      <c r="M473">
        <v>3252</v>
      </c>
      <c r="N473" t="s">
        <v>173</v>
      </c>
      <c r="O473">
        <v>7014</v>
      </c>
      <c r="P473" t="s">
        <v>109</v>
      </c>
      <c r="Q473" t="s">
        <v>459</v>
      </c>
      <c r="R473" s="2">
        <v>43629</v>
      </c>
      <c r="S473" t="s">
        <v>460</v>
      </c>
      <c r="T473">
        <v>1</v>
      </c>
      <c r="U473" s="1">
        <v>1000000</v>
      </c>
      <c r="V473" t="s">
        <v>173</v>
      </c>
      <c r="W473" t="s">
        <v>36</v>
      </c>
      <c r="X473" t="s">
        <v>880</v>
      </c>
      <c r="Y473" t="s">
        <v>401</v>
      </c>
      <c r="Z473" t="s">
        <v>31</v>
      </c>
      <c r="AA473">
        <v>8</v>
      </c>
      <c r="AB473" t="s">
        <v>39</v>
      </c>
      <c r="AC473">
        <v>3.9</v>
      </c>
      <c r="AD473">
        <f t="shared" si="7"/>
        <v>2.9</v>
      </c>
    </row>
    <row r="474" spans="1:30" x14ac:dyDescent="0.25">
      <c r="A474" t="s">
        <v>29</v>
      </c>
      <c r="B474" s="1">
        <v>307800000</v>
      </c>
      <c r="C474" t="s">
        <v>30</v>
      </c>
      <c r="D474" t="s">
        <v>31</v>
      </c>
      <c r="E474">
        <v>3252</v>
      </c>
      <c r="F474" s="1">
        <v>8548950000</v>
      </c>
      <c r="G474" s="1">
        <v>2628828</v>
      </c>
      <c r="H474" s="1">
        <v>2000000</v>
      </c>
      <c r="I474">
        <v>3252</v>
      </c>
      <c r="J474" s="1">
        <v>8548950000</v>
      </c>
      <c r="K474" s="1">
        <v>2628828</v>
      </c>
      <c r="L474" s="1">
        <v>2000000</v>
      </c>
      <c r="M474">
        <v>3252</v>
      </c>
      <c r="N474" t="s">
        <v>32</v>
      </c>
      <c r="O474">
        <v>1265</v>
      </c>
      <c r="P474" t="s">
        <v>81</v>
      </c>
      <c r="Q474" t="s">
        <v>881</v>
      </c>
      <c r="R474" s="2">
        <v>43584</v>
      </c>
      <c r="S474" t="s">
        <v>882</v>
      </c>
      <c r="T474">
        <v>2.5</v>
      </c>
      <c r="U474" s="1">
        <v>2500000</v>
      </c>
      <c r="V474" t="s">
        <v>32</v>
      </c>
      <c r="W474" t="s">
        <v>36</v>
      </c>
      <c r="X474" t="s">
        <v>883</v>
      </c>
      <c r="Y474" t="s">
        <v>54</v>
      </c>
      <c r="Z474" t="s">
        <v>31</v>
      </c>
      <c r="AA474">
        <v>3</v>
      </c>
      <c r="AB474" t="s">
        <v>39</v>
      </c>
      <c r="AC474">
        <v>3.13</v>
      </c>
      <c r="AD474">
        <f t="shared" si="7"/>
        <v>0.62999999999999989</v>
      </c>
    </row>
    <row r="475" spans="1:30" x14ac:dyDescent="0.25">
      <c r="A475" t="s">
        <v>29</v>
      </c>
      <c r="B475" s="1">
        <v>307800000</v>
      </c>
      <c r="C475" t="s">
        <v>30</v>
      </c>
      <c r="D475" t="s">
        <v>31</v>
      </c>
      <c r="E475">
        <v>3252</v>
      </c>
      <c r="F475" s="1">
        <v>8548950000</v>
      </c>
      <c r="G475" s="1">
        <v>2628828</v>
      </c>
      <c r="H475" s="1">
        <v>2000000</v>
      </c>
      <c r="I475">
        <v>3252</v>
      </c>
      <c r="J475" s="1">
        <v>8548950000</v>
      </c>
      <c r="K475" s="1">
        <v>2628828</v>
      </c>
      <c r="L475" s="1">
        <v>2000000</v>
      </c>
      <c r="M475">
        <v>3252</v>
      </c>
      <c r="N475" t="s">
        <v>32</v>
      </c>
      <c r="O475">
        <v>1250</v>
      </c>
      <c r="P475" t="s">
        <v>49</v>
      </c>
      <c r="Q475" t="s">
        <v>881</v>
      </c>
      <c r="R475" s="2">
        <v>43584</v>
      </c>
      <c r="S475" t="s">
        <v>882</v>
      </c>
      <c r="T475">
        <v>0.5</v>
      </c>
      <c r="U475" t="s">
        <v>52</v>
      </c>
      <c r="V475" t="s">
        <v>32</v>
      </c>
      <c r="W475" t="s">
        <v>36</v>
      </c>
      <c r="X475" t="s">
        <v>230</v>
      </c>
      <c r="Y475" t="s">
        <v>54</v>
      </c>
      <c r="Z475" t="s">
        <v>31</v>
      </c>
      <c r="AA475">
        <v>3</v>
      </c>
      <c r="AB475" t="s">
        <v>48</v>
      </c>
      <c r="AC475">
        <v>2.37</v>
      </c>
      <c r="AD475">
        <f t="shared" si="7"/>
        <v>1.87</v>
      </c>
    </row>
    <row r="476" spans="1:30" x14ac:dyDescent="0.25">
      <c r="A476" t="s">
        <v>29</v>
      </c>
      <c r="B476" s="1">
        <v>307800000</v>
      </c>
      <c r="C476" t="s">
        <v>30</v>
      </c>
      <c r="D476" t="s">
        <v>31</v>
      </c>
      <c r="E476">
        <v>3252</v>
      </c>
      <c r="F476" s="1">
        <v>8548950000</v>
      </c>
      <c r="G476" s="1">
        <v>2628828</v>
      </c>
      <c r="H476" s="1">
        <v>2000000</v>
      </c>
      <c r="I476">
        <v>3252</v>
      </c>
      <c r="J476" s="1">
        <v>8548950000</v>
      </c>
      <c r="K476" s="1">
        <v>2628828</v>
      </c>
      <c r="L476" s="1">
        <v>2000000</v>
      </c>
      <c r="M476">
        <v>3252</v>
      </c>
      <c r="N476" t="s">
        <v>73</v>
      </c>
      <c r="O476">
        <v>3449</v>
      </c>
      <c r="P476" t="s">
        <v>145</v>
      </c>
      <c r="Q476" t="s">
        <v>796</v>
      </c>
      <c r="R476" s="2">
        <v>43867</v>
      </c>
      <c r="S476" t="s">
        <v>797</v>
      </c>
      <c r="T476">
        <v>1.5</v>
      </c>
      <c r="U476" s="1">
        <v>1500000</v>
      </c>
      <c r="V476" t="s">
        <v>258</v>
      </c>
      <c r="W476" t="s">
        <v>77</v>
      </c>
      <c r="X476" t="s">
        <v>113</v>
      </c>
      <c r="Y476" t="s">
        <v>54</v>
      </c>
      <c r="Z476" t="s">
        <v>52</v>
      </c>
      <c r="AA476">
        <v>1</v>
      </c>
      <c r="AB476" t="s">
        <v>39</v>
      </c>
      <c r="AC476">
        <v>1.6</v>
      </c>
      <c r="AD476">
        <f t="shared" si="7"/>
        <v>0.10000000000000009</v>
      </c>
    </row>
    <row r="477" spans="1:30" x14ac:dyDescent="0.25">
      <c r="A477" t="s">
        <v>29</v>
      </c>
      <c r="B477" s="1">
        <v>307800000</v>
      </c>
      <c r="C477" t="s">
        <v>30</v>
      </c>
      <c r="D477" t="s">
        <v>31</v>
      </c>
      <c r="E477">
        <v>3252</v>
      </c>
      <c r="F477" s="1">
        <v>8548950000</v>
      </c>
      <c r="G477" s="1">
        <v>2628828</v>
      </c>
      <c r="H477" s="1">
        <v>2000000</v>
      </c>
      <c r="I477">
        <v>3252</v>
      </c>
      <c r="J477" s="1">
        <v>8548950000</v>
      </c>
      <c r="K477" s="1">
        <v>2628828</v>
      </c>
      <c r="L477" s="1">
        <v>2000000</v>
      </c>
      <c r="M477">
        <v>3252</v>
      </c>
      <c r="N477" t="s">
        <v>32</v>
      </c>
      <c r="O477">
        <v>2915</v>
      </c>
      <c r="P477" t="s">
        <v>81</v>
      </c>
      <c r="Q477" t="s">
        <v>884</v>
      </c>
      <c r="R477" s="2">
        <v>43895</v>
      </c>
      <c r="S477" t="s">
        <v>885</v>
      </c>
      <c r="T477">
        <v>1.5</v>
      </c>
      <c r="U477" s="1">
        <v>1500000</v>
      </c>
      <c r="V477" t="s">
        <v>32</v>
      </c>
      <c r="W477" t="s">
        <v>36</v>
      </c>
      <c r="X477" t="s">
        <v>886</v>
      </c>
      <c r="Y477" t="s">
        <v>239</v>
      </c>
      <c r="Z477" t="s">
        <v>31</v>
      </c>
      <c r="AA477">
        <v>2</v>
      </c>
      <c r="AB477" t="s">
        <v>39</v>
      </c>
      <c r="AC477">
        <v>2.41</v>
      </c>
      <c r="AD477">
        <f t="shared" si="7"/>
        <v>0.91000000000000014</v>
      </c>
    </row>
    <row r="478" spans="1:30" x14ac:dyDescent="0.25">
      <c r="A478" t="s">
        <v>29</v>
      </c>
      <c r="B478" s="1">
        <v>307800000</v>
      </c>
      <c r="C478" t="s">
        <v>30</v>
      </c>
      <c r="D478" t="s">
        <v>31</v>
      </c>
      <c r="E478">
        <v>3252</v>
      </c>
      <c r="F478" s="1">
        <v>8548950000</v>
      </c>
      <c r="G478" s="1">
        <v>2628828</v>
      </c>
      <c r="H478" s="1">
        <v>2000000</v>
      </c>
      <c r="I478">
        <v>3252</v>
      </c>
      <c r="J478" s="1">
        <v>8548950000</v>
      </c>
      <c r="K478" s="1">
        <v>2628828</v>
      </c>
      <c r="L478" s="1">
        <v>2000000</v>
      </c>
      <c r="M478">
        <v>3252</v>
      </c>
      <c r="N478" t="s">
        <v>173</v>
      </c>
      <c r="O478">
        <v>7019</v>
      </c>
      <c r="P478" t="s">
        <v>172</v>
      </c>
      <c r="Q478" t="s">
        <v>459</v>
      </c>
      <c r="R478" s="2">
        <v>43628</v>
      </c>
      <c r="S478" t="s">
        <v>460</v>
      </c>
      <c r="T478">
        <v>2</v>
      </c>
      <c r="U478" s="1">
        <v>2000000</v>
      </c>
      <c r="V478" t="s">
        <v>173</v>
      </c>
      <c r="W478" t="s">
        <v>36</v>
      </c>
      <c r="X478" t="s">
        <v>221</v>
      </c>
      <c r="Y478" t="s">
        <v>401</v>
      </c>
      <c r="Z478" t="s">
        <v>31</v>
      </c>
      <c r="AA478">
        <v>1</v>
      </c>
      <c r="AB478" t="s">
        <v>48</v>
      </c>
      <c r="AC478">
        <v>2.76</v>
      </c>
      <c r="AD478">
        <f t="shared" si="7"/>
        <v>0.75999999999999979</v>
      </c>
    </row>
    <row r="479" spans="1:30" x14ac:dyDescent="0.25">
      <c r="A479" t="s">
        <v>29</v>
      </c>
      <c r="B479" s="1">
        <v>307800000</v>
      </c>
      <c r="C479" t="s">
        <v>30</v>
      </c>
      <c r="D479" t="s">
        <v>31</v>
      </c>
      <c r="E479">
        <v>3252</v>
      </c>
      <c r="F479" s="1">
        <v>8548950000</v>
      </c>
      <c r="G479" s="1">
        <v>2628828</v>
      </c>
      <c r="H479" s="1">
        <v>2000000</v>
      </c>
      <c r="I479">
        <v>3252</v>
      </c>
      <c r="J479" s="1">
        <v>8548950000</v>
      </c>
      <c r="K479" s="1">
        <v>2628828</v>
      </c>
      <c r="L479" s="1">
        <v>2000000</v>
      </c>
      <c r="M479">
        <v>3252</v>
      </c>
      <c r="N479" t="s">
        <v>173</v>
      </c>
      <c r="O479">
        <v>7020</v>
      </c>
      <c r="P479" t="s">
        <v>56</v>
      </c>
      <c r="Q479" t="s">
        <v>477</v>
      </c>
      <c r="R479" s="2">
        <v>43628</v>
      </c>
      <c r="S479" t="s">
        <v>478</v>
      </c>
      <c r="T479">
        <v>5</v>
      </c>
      <c r="U479" s="1">
        <v>5000000</v>
      </c>
      <c r="V479" t="s">
        <v>173</v>
      </c>
      <c r="W479" t="s">
        <v>36</v>
      </c>
      <c r="X479" t="s">
        <v>887</v>
      </c>
      <c r="Y479" t="s">
        <v>401</v>
      </c>
      <c r="Z479" t="s">
        <v>31</v>
      </c>
      <c r="AA479">
        <v>4</v>
      </c>
      <c r="AB479" t="s">
        <v>39</v>
      </c>
      <c r="AC479">
        <v>3.21</v>
      </c>
      <c r="AD479">
        <f t="shared" si="7"/>
        <v>1.79</v>
      </c>
    </row>
    <row r="480" spans="1:30" x14ac:dyDescent="0.25">
      <c r="A480" t="s">
        <v>29</v>
      </c>
      <c r="B480" s="1">
        <v>307800000</v>
      </c>
      <c r="C480" t="s">
        <v>30</v>
      </c>
      <c r="D480" t="s">
        <v>31</v>
      </c>
      <c r="E480">
        <v>3252</v>
      </c>
      <c r="F480" s="1">
        <v>8548950000</v>
      </c>
      <c r="G480" s="1">
        <v>2628828</v>
      </c>
      <c r="H480" s="1">
        <v>2000000</v>
      </c>
      <c r="I480">
        <v>3252</v>
      </c>
      <c r="J480" s="1">
        <v>8548950000</v>
      </c>
      <c r="K480" s="1">
        <v>2628828</v>
      </c>
      <c r="L480" s="1">
        <v>2000000</v>
      </c>
      <c r="M480">
        <v>3252</v>
      </c>
      <c r="N480" t="s">
        <v>173</v>
      </c>
      <c r="O480">
        <v>7021</v>
      </c>
      <c r="P480" t="s">
        <v>172</v>
      </c>
      <c r="Q480" t="s">
        <v>888</v>
      </c>
      <c r="R480" s="2">
        <v>43628</v>
      </c>
      <c r="S480" t="s">
        <v>889</v>
      </c>
      <c r="T480">
        <v>4.5</v>
      </c>
      <c r="U480" s="1">
        <v>4500000</v>
      </c>
      <c r="V480" t="s">
        <v>173</v>
      </c>
      <c r="W480" t="s">
        <v>36</v>
      </c>
      <c r="X480" t="s">
        <v>890</v>
      </c>
      <c r="Y480" t="s">
        <v>401</v>
      </c>
      <c r="Z480" t="s">
        <v>31</v>
      </c>
      <c r="AA480">
        <v>13</v>
      </c>
      <c r="AB480" t="s">
        <v>39</v>
      </c>
      <c r="AC480">
        <v>3.32</v>
      </c>
      <c r="AD480">
        <f t="shared" si="7"/>
        <v>1.1800000000000002</v>
      </c>
    </row>
    <row r="481" spans="1:30" x14ac:dyDescent="0.25">
      <c r="A481" t="s">
        <v>29</v>
      </c>
      <c r="B481" s="1">
        <v>307800000</v>
      </c>
      <c r="C481" t="s">
        <v>30</v>
      </c>
      <c r="D481" t="s">
        <v>31</v>
      </c>
      <c r="E481">
        <v>3252</v>
      </c>
      <c r="F481" s="1">
        <v>8548950000</v>
      </c>
      <c r="G481" s="1">
        <v>2628828</v>
      </c>
      <c r="H481" s="1">
        <v>2000000</v>
      </c>
      <c r="I481">
        <v>3252</v>
      </c>
      <c r="J481" s="1">
        <v>8548950000</v>
      </c>
      <c r="K481" s="1">
        <v>2628828</v>
      </c>
      <c r="L481" s="1">
        <v>2000000</v>
      </c>
      <c r="M481">
        <v>3252</v>
      </c>
      <c r="N481" t="s">
        <v>32</v>
      </c>
      <c r="O481">
        <v>2314</v>
      </c>
      <c r="P481" t="s">
        <v>172</v>
      </c>
      <c r="Q481" t="s">
        <v>260</v>
      </c>
      <c r="R481" s="2">
        <v>43734</v>
      </c>
      <c r="S481" t="s">
        <v>261</v>
      </c>
      <c r="T481">
        <v>1</v>
      </c>
      <c r="U481" s="1">
        <v>1000000</v>
      </c>
      <c r="V481" t="s">
        <v>71</v>
      </c>
      <c r="W481" t="s">
        <v>36</v>
      </c>
      <c r="X481" t="s">
        <v>891</v>
      </c>
      <c r="Y481" t="s">
        <v>54</v>
      </c>
      <c r="Z481" t="s">
        <v>31</v>
      </c>
      <c r="AA481">
        <v>2</v>
      </c>
      <c r="AB481" t="s">
        <v>39</v>
      </c>
      <c r="AC481">
        <v>1.95</v>
      </c>
      <c r="AD481">
        <f t="shared" si="7"/>
        <v>0.95</v>
      </c>
    </row>
    <row r="482" spans="1:30" x14ac:dyDescent="0.25">
      <c r="A482" t="s">
        <v>29</v>
      </c>
      <c r="B482" s="1">
        <v>307800000</v>
      </c>
      <c r="C482" t="s">
        <v>30</v>
      </c>
      <c r="D482" t="s">
        <v>31</v>
      </c>
      <c r="E482">
        <v>3252</v>
      </c>
      <c r="F482" s="1">
        <v>8548950000</v>
      </c>
      <c r="G482" s="1">
        <v>2628828</v>
      </c>
      <c r="H482" s="1">
        <v>2000000</v>
      </c>
      <c r="I482">
        <v>3252</v>
      </c>
      <c r="J482" s="1">
        <v>8548950000</v>
      </c>
      <c r="K482" s="1">
        <v>2628828</v>
      </c>
      <c r="L482" s="1">
        <v>2000000</v>
      </c>
      <c r="M482">
        <v>3252</v>
      </c>
      <c r="N482" t="s">
        <v>173</v>
      </c>
      <c r="O482">
        <v>7023</v>
      </c>
      <c r="P482" t="s">
        <v>109</v>
      </c>
      <c r="Q482" t="s">
        <v>888</v>
      </c>
      <c r="R482" s="2">
        <v>43628</v>
      </c>
      <c r="S482" t="s">
        <v>889</v>
      </c>
      <c r="T482">
        <v>2</v>
      </c>
      <c r="U482" s="1">
        <v>2000000</v>
      </c>
      <c r="V482" t="s">
        <v>173</v>
      </c>
      <c r="W482" t="s">
        <v>36</v>
      </c>
      <c r="X482" t="s">
        <v>892</v>
      </c>
      <c r="Y482" t="s">
        <v>401</v>
      </c>
      <c r="Z482" t="s">
        <v>31</v>
      </c>
      <c r="AA482">
        <v>20</v>
      </c>
      <c r="AB482" t="s">
        <v>48</v>
      </c>
      <c r="AC482">
        <v>4.32</v>
      </c>
      <c r="AD482">
        <f t="shared" si="7"/>
        <v>2.3200000000000003</v>
      </c>
    </row>
    <row r="483" spans="1:30" x14ac:dyDescent="0.25">
      <c r="A483" t="s">
        <v>29</v>
      </c>
      <c r="B483" s="1">
        <v>307800000</v>
      </c>
      <c r="C483" t="s">
        <v>30</v>
      </c>
      <c r="D483" t="s">
        <v>31</v>
      </c>
      <c r="E483">
        <v>3252</v>
      </c>
      <c r="F483" s="1">
        <v>8548950000</v>
      </c>
      <c r="G483" s="1">
        <v>2628828</v>
      </c>
      <c r="H483" s="1">
        <v>2000000</v>
      </c>
      <c r="I483">
        <v>3252</v>
      </c>
      <c r="J483" s="1">
        <v>8548950000</v>
      </c>
      <c r="K483" s="1">
        <v>2628828</v>
      </c>
      <c r="L483" s="1">
        <v>2000000</v>
      </c>
      <c r="M483">
        <v>3252</v>
      </c>
      <c r="N483" t="s">
        <v>173</v>
      </c>
      <c r="O483">
        <v>7024</v>
      </c>
      <c r="P483" t="s">
        <v>56</v>
      </c>
      <c r="Q483" t="s">
        <v>457</v>
      </c>
      <c r="R483" s="2">
        <v>43628</v>
      </c>
      <c r="S483" t="s">
        <v>458</v>
      </c>
      <c r="T483">
        <v>3</v>
      </c>
      <c r="U483" s="1">
        <v>3000000</v>
      </c>
      <c r="V483" t="s">
        <v>173</v>
      </c>
      <c r="W483" t="s">
        <v>36</v>
      </c>
      <c r="X483" t="s">
        <v>113</v>
      </c>
      <c r="Y483" t="s">
        <v>401</v>
      </c>
      <c r="Z483" t="s">
        <v>31</v>
      </c>
      <c r="AA483">
        <v>1</v>
      </c>
      <c r="AB483" t="s">
        <v>39</v>
      </c>
      <c r="AC483">
        <v>3.1</v>
      </c>
      <c r="AD483">
        <f t="shared" si="7"/>
        <v>0.10000000000000009</v>
      </c>
    </row>
    <row r="484" spans="1:30" x14ac:dyDescent="0.25">
      <c r="A484" t="s">
        <v>29</v>
      </c>
      <c r="B484" s="1">
        <v>307800000</v>
      </c>
      <c r="C484" t="s">
        <v>30</v>
      </c>
      <c r="D484" t="s">
        <v>31</v>
      </c>
      <c r="E484">
        <v>3252</v>
      </c>
      <c r="F484" s="1">
        <v>8548950000</v>
      </c>
      <c r="G484" s="1">
        <v>2628828</v>
      </c>
      <c r="H484" s="1">
        <v>2000000</v>
      </c>
      <c r="I484">
        <v>3252</v>
      </c>
      <c r="J484" s="1">
        <v>8548950000</v>
      </c>
      <c r="K484" s="1">
        <v>2628828</v>
      </c>
      <c r="L484" s="1">
        <v>2000000</v>
      </c>
      <c r="M484">
        <v>3252</v>
      </c>
      <c r="N484" t="s">
        <v>173</v>
      </c>
      <c r="O484">
        <v>7025</v>
      </c>
      <c r="P484" t="s">
        <v>172</v>
      </c>
      <c r="Q484" t="s">
        <v>459</v>
      </c>
      <c r="R484" s="2">
        <v>43627</v>
      </c>
      <c r="S484" t="s">
        <v>460</v>
      </c>
      <c r="T484">
        <v>1.5</v>
      </c>
      <c r="U484" s="1">
        <v>1500000</v>
      </c>
      <c r="V484" t="s">
        <v>173</v>
      </c>
      <c r="W484" t="s">
        <v>36</v>
      </c>
      <c r="X484" t="s">
        <v>96</v>
      </c>
      <c r="Y484" t="s">
        <v>401</v>
      </c>
      <c r="Z484" t="s">
        <v>31</v>
      </c>
      <c r="AA484">
        <v>1</v>
      </c>
      <c r="AB484" t="s">
        <v>39</v>
      </c>
      <c r="AC484">
        <v>2.76</v>
      </c>
      <c r="AD484">
        <f t="shared" si="7"/>
        <v>1.2599999999999998</v>
      </c>
    </row>
    <row r="485" spans="1:30" x14ac:dyDescent="0.25">
      <c r="A485" t="s">
        <v>29</v>
      </c>
      <c r="B485" s="1">
        <v>307800000</v>
      </c>
      <c r="C485" t="s">
        <v>30</v>
      </c>
      <c r="D485" t="s">
        <v>31</v>
      </c>
      <c r="E485">
        <v>3252</v>
      </c>
      <c r="F485" s="1">
        <v>8548950000</v>
      </c>
      <c r="G485" s="1">
        <v>2628828</v>
      </c>
      <c r="H485" s="1">
        <v>2000000</v>
      </c>
      <c r="I485">
        <v>3252</v>
      </c>
      <c r="J485" s="1">
        <v>8548950000</v>
      </c>
      <c r="K485" s="1">
        <v>2628828</v>
      </c>
      <c r="L485" s="1">
        <v>2000000</v>
      </c>
      <c r="M485">
        <v>3252</v>
      </c>
      <c r="N485" t="s">
        <v>173</v>
      </c>
      <c r="O485">
        <v>7026</v>
      </c>
      <c r="P485" t="s">
        <v>172</v>
      </c>
      <c r="Q485" t="s">
        <v>888</v>
      </c>
      <c r="R485" s="2">
        <v>43627</v>
      </c>
      <c r="S485" t="s">
        <v>889</v>
      </c>
      <c r="T485">
        <v>6.5</v>
      </c>
      <c r="U485" s="1">
        <v>6500000</v>
      </c>
      <c r="V485" t="s">
        <v>173</v>
      </c>
      <c r="W485" t="s">
        <v>36</v>
      </c>
      <c r="X485" t="s">
        <v>593</v>
      </c>
      <c r="Y485" t="s">
        <v>401</v>
      </c>
      <c r="Z485" t="s">
        <v>31</v>
      </c>
      <c r="AA485">
        <v>3</v>
      </c>
      <c r="AB485" t="s">
        <v>48</v>
      </c>
      <c r="AC485">
        <v>2.85</v>
      </c>
      <c r="AD485">
        <f t="shared" si="7"/>
        <v>3.65</v>
      </c>
    </row>
    <row r="486" spans="1:30" x14ac:dyDescent="0.25">
      <c r="A486" t="s">
        <v>29</v>
      </c>
      <c r="B486" s="1">
        <v>307800000</v>
      </c>
      <c r="C486" t="s">
        <v>30</v>
      </c>
      <c r="D486" t="s">
        <v>31</v>
      </c>
      <c r="E486">
        <v>3252</v>
      </c>
      <c r="F486" s="1">
        <v>8548950000</v>
      </c>
      <c r="G486" s="1">
        <v>2628828</v>
      </c>
      <c r="H486" s="1">
        <v>2000000</v>
      </c>
      <c r="I486">
        <v>3252</v>
      </c>
      <c r="J486" s="1">
        <v>8548950000</v>
      </c>
      <c r="K486" s="1">
        <v>2628828</v>
      </c>
      <c r="L486" s="1">
        <v>2000000</v>
      </c>
      <c r="M486">
        <v>3252</v>
      </c>
      <c r="N486" t="s">
        <v>173</v>
      </c>
      <c r="O486">
        <v>7027</v>
      </c>
      <c r="P486" t="s">
        <v>56</v>
      </c>
      <c r="Q486" t="s">
        <v>459</v>
      </c>
      <c r="R486" s="2">
        <v>43627</v>
      </c>
      <c r="S486" t="s">
        <v>460</v>
      </c>
      <c r="T486">
        <v>4</v>
      </c>
      <c r="U486" s="1">
        <v>4000000</v>
      </c>
      <c r="V486" t="s">
        <v>173</v>
      </c>
      <c r="W486" t="s">
        <v>36</v>
      </c>
      <c r="X486" t="s">
        <v>893</v>
      </c>
      <c r="Y486" t="s">
        <v>401</v>
      </c>
      <c r="Z486" t="s">
        <v>31</v>
      </c>
      <c r="AA486">
        <v>5</v>
      </c>
      <c r="AB486" t="s">
        <v>39</v>
      </c>
      <c r="AC486">
        <v>3.25</v>
      </c>
      <c r="AD486">
        <f t="shared" si="7"/>
        <v>0.75</v>
      </c>
    </row>
    <row r="487" spans="1:30" x14ac:dyDescent="0.25">
      <c r="A487" t="s">
        <v>29</v>
      </c>
      <c r="B487" s="1">
        <v>307800000</v>
      </c>
      <c r="C487" t="s">
        <v>30</v>
      </c>
      <c r="D487" t="s">
        <v>31</v>
      </c>
      <c r="E487">
        <v>3252</v>
      </c>
      <c r="F487" s="1">
        <v>8548950000</v>
      </c>
      <c r="G487" s="1">
        <v>2628828</v>
      </c>
      <c r="H487" s="1">
        <v>2000000</v>
      </c>
      <c r="I487">
        <v>3252</v>
      </c>
      <c r="J487" s="1">
        <v>8548950000</v>
      </c>
      <c r="K487" s="1">
        <v>2628828</v>
      </c>
      <c r="L487" s="1">
        <v>2000000</v>
      </c>
      <c r="M487">
        <v>3252</v>
      </c>
      <c r="N487" t="s">
        <v>173</v>
      </c>
      <c r="O487">
        <v>7028</v>
      </c>
      <c r="P487" t="s">
        <v>56</v>
      </c>
      <c r="Q487" t="s">
        <v>398</v>
      </c>
      <c r="R487" s="2">
        <v>43627</v>
      </c>
      <c r="S487" t="s">
        <v>399</v>
      </c>
      <c r="T487">
        <v>2</v>
      </c>
      <c r="U487" s="1">
        <v>2000000</v>
      </c>
      <c r="V487" t="s">
        <v>173</v>
      </c>
      <c r="W487" t="s">
        <v>36</v>
      </c>
      <c r="X487" t="s">
        <v>893</v>
      </c>
      <c r="Y487" t="s">
        <v>401</v>
      </c>
      <c r="Z487" t="s">
        <v>31</v>
      </c>
      <c r="AA487">
        <v>5</v>
      </c>
      <c r="AB487" t="s">
        <v>48</v>
      </c>
      <c r="AC487">
        <v>3.25</v>
      </c>
      <c r="AD487">
        <f t="shared" si="7"/>
        <v>1.25</v>
      </c>
    </row>
    <row r="488" spans="1:30" x14ac:dyDescent="0.25">
      <c r="A488" t="s">
        <v>29</v>
      </c>
      <c r="B488" s="1">
        <v>307800000</v>
      </c>
      <c r="C488" t="s">
        <v>30</v>
      </c>
      <c r="D488" t="s">
        <v>31</v>
      </c>
      <c r="E488">
        <v>3252</v>
      </c>
      <c r="F488" s="1">
        <v>8548950000</v>
      </c>
      <c r="G488" s="1">
        <v>2628828</v>
      </c>
      <c r="H488" s="1">
        <v>2000000</v>
      </c>
      <c r="I488">
        <v>3252</v>
      </c>
      <c r="J488" s="1">
        <v>8548950000</v>
      </c>
      <c r="K488" s="1">
        <v>2628828</v>
      </c>
      <c r="L488" s="1">
        <v>2000000</v>
      </c>
      <c r="M488">
        <v>3252</v>
      </c>
      <c r="N488" t="s">
        <v>173</v>
      </c>
      <c r="O488">
        <v>7029</v>
      </c>
      <c r="P488" t="s">
        <v>56</v>
      </c>
      <c r="Q488" t="s">
        <v>457</v>
      </c>
      <c r="R488" s="2">
        <v>43627</v>
      </c>
      <c r="S488" t="s">
        <v>458</v>
      </c>
      <c r="T488">
        <v>2</v>
      </c>
      <c r="U488" s="1">
        <v>2000000</v>
      </c>
      <c r="V488" t="s">
        <v>173</v>
      </c>
      <c r="W488" t="s">
        <v>36</v>
      </c>
      <c r="X488" t="s">
        <v>893</v>
      </c>
      <c r="Y488" t="s">
        <v>401</v>
      </c>
      <c r="Z488" t="s">
        <v>31</v>
      </c>
      <c r="AA488">
        <v>5</v>
      </c>
      <c r="AB488" t="s">
        <v>39</v>
      </c>
      <c r="AC488">
        <v>3.25</v>
      </c>
      <c r="AD488">
        <f t="shared" si="7"/>
        <v>1.25</v>
      </c>
    </row>
    <row r="489" spans="1:30" x14ac:dyDescent="0.25">
      <c r="A489" t="s">
        <v>29</v>
      </c>
      <c r="B489" s="1">
        <v>307800000</v>
      </c>
      <c r="C489" t="s">
        <v>30</v>
      </c>
      <c r="D489" t="s">
        <v>31</v>
      </c>
      <c r="E489">
        <v>3252</v>
      </c>
      <c r="F489" s="1">
        <v>8548950000</v>
      </c>
      <c r="G489" s="1">
        <v>2628828</v>
      </c>
      <c r="H489" s="1">
        <v>2000000</v>
      </c>
      <c r="I489">
        <v>3252</v>
      </c>
      <c r="J489" s="1">
        <v>8548950000</v>
      </c>
      <c r="K489" s="1">
        <v>2628828</v>
      </c>
      <c r="L489" s="1">
        <v>2000000</v>
      </c>
      <c r="M489">
        <v>3252</v>
      </c>
      <c r="N489" t="s">
        <v>173</v>
      </c>
      <c r="O489">
        <v>7030</v>
      </c>
      <c r="P489" t="s">
        <v>56</v>
      </c>
      <c r="Q489" t="s">
        <v>866</v>
      </c>
      <c r="R489" s="2">
        <v>43623</v>
      </c>
      <c r="S489" t="s">
        <v>867</v>
      </c>
      <c r="T489">
        <v>4</v>
      </c>
      <c r="U489" s="1">
        <v>4000000</v>
      </c>
      <c r="V489" t="s">
        <v>173</v>
      </c>
      <c r="W489" t="s">
        <v>36</v>
      </c>
      <c r="X489" t="s">
        <v>113</v>
      </c>
      <c r="Y489" t="s">
        <v>401</v>
      </c>
      <c r="Z489" s="1">
        <v>8000000</v>
      </c>
      <c r="AA489">
        <v>1</v>
      </c>
      <c r="AB489" t="s">
        <v>39</v>
      </c>
      <c r="AC489">
        <v>3.93</v>
      </c>
      <c r="AD489">
        <f t="shared" si="7"/>
        <v>6.999999999999984E-2</v>
      </c>
    </row>
    <row r="490" spans="1:30" x14ac:dyDescent="0.25">
      <c r="A490" t="s">
        <v>29</v>
      </c>
      <c r="B490" s="1">
        <v>307800000</v>
      </c>
      <c r="C490" t="s">
        <v>30</v>
      </c>
      <c r="D490" t="s">
        <v>31</v>
      </c>
      <c r="E490">
        <v>3252</v>
      </c>
      <c r="F490" s="1">
        <v>8548950000</v>
      </c>
      <c r="G490" s="1">
        <v>2628828</v>
      </c>
      <c r="H490" s="1">
        <v>2000000</v>
      </c>
      <c r="I490">
        <v>3252</v>
      </c>
      <c r="J490" s="1">
        <v>8548950000</v>
      </c>
      <c r="K490" s="1">
        <v>2628828</v>
      </c>
      <c r="L490" s="1">
        <v>2000000</v>
      </c>
      <c r="M490">
        <v>3252</v>
      </c>
      <c r="N490" t="s">
        <v>173</v>
      </c>
      <c r="O490">
        <v>7031</v>
      </c>
      <c r="P490" t="s">
        <v>56</v>
      </c>
      <c r="Q490" t="s">
        <v>398</v>
      </c>
      <c r="R490" s="2">
        <v>43623</v>
      </c>
      <c r="S490" t="s">
        <v>399</v>
      </c>
      <c r="T490">
        <v>3</v>
      </c>
      <c r="U490" s="1">
        <v>3000000</v>
      </c>
      <c r="V490" t="s">
        <v>173</v>
      </c>
      <c r="W490" t="s">
        <v>36</v>
      </c>
      <c r="X490" t="s">
        <v>113</v>
      </c>
      <c r="Y490" t="s">
        <v>401</v>
      </c>
      <c r="Z490" t="s">
        <v>31</v>
      </c>
      <c r="AA490">
        <v>1</v>
      </c>
      <c r="AB490" t="s">
        <v>39</v>
      </c>
      <c r="AC490">
        <v>3.1</v>
      </c>
      <c r="AD490">
        <f t="shared" si="7"/>
        <v>0.10000000000000009</v>
      </c>
    </row>
    <row r="491" spans="1:30" x14ac:dyDescent="0.25">
      <c r="A491" t="s">
        <v>29</v>
      </c>
      <c r="B491" s="1">
        <v>307800000</v>
      </c>
      <c r="C491" t="s">
        <v>30</v>
      </c>
      <c r="D491" t="s">
        <v>31</v>
      </c>
      <c r="E491">
        <v>3252</v>
      </c>
      <c r="F491" s="1">
        <v>8548950000</v>
      </c>
      <c r="G491" s="1">
        <v>2628828</v>
      </c>
      <c r="H491" s="1">
        <v>2000000</v>
      </c>
      <c r="I491">
        <v>3252</v>
      </c>
      <c r="J491" s="1">
        <v>8548950000</v>
      </c>
      <c r="K491" s="1">
        <v>2628828</v>
      </c>
      <c r="L491" s="1">
        <v>2000000</v>
      </c>
      <c r="M491">
        <v>3252</v>
      </c>
      <c r="N491" t="s">
        <v>173</v>
      </c>
      <c r="O491">
        <v>7032</v>
      </c>
      <c r="P491" t="s">
        <v>68</v>
      </c>
      <c r="Q491" t="s">
        <v>866</v>
      </c>
      <c r="R491" s="2">
        <v>43623</v>
      </c>
      <c r="S491" t="s">
        <v>867</v>
      </c>
      <c r="T491">
        <v>6</v>
      </c>
      <c r="U491" s="1">
        <v>6000000</v>
      </c>
      <c r="V491" t="s">
        <v>173</v>
      </c>
      <c r="W491" t="s">
        <v>36</v>
      </c>
      <c r="X491" t="s">
        <v>894</v>
      </c>
      <c r="Y491" t="s">
        <v>401</v>
      </c>
      <c r="Z491" s="1">
        <v>8000000</v>
      </c>
      <c r="AA491">
        <v>1</v>
      </c>
      <c r="AB491" t="s">
        <v>39</v>
      </c>
      <c r="AC491">
        <v>6.1</v>
      </c>
      <c r="AD491">
        <f t="shared" si="7"/>
        <v>9.9999999999999645E-2</v>
      </c>
    </row>
    <row r="492" spans="1:30" x14ac:dyDescent="0.25">
      <c r="A492" t="s">
        <v>29</v>
      </c>
      <c r="B492" s="1">
        <v>307800000</v>
      </c>
      <c r="C492" t="s">
        <v>30</v>
      </c>
      <c r="D492" t="s">
        <v>31</v>
      </c>
      <c r="E492">
        <v>3252</v>
      </c>
      <c r="F492" s="1">
        <v>8548950000</v>
      </c>
      <c r="G492" s="1">
        <v>2628828</v>
      </c>
      <c r="H492" s="1">
        <v>2000000</v>
      </c>
      <c r="I492">
        <v>3252</v>
      </c>
      <c r="J492" s="1">
        <v>8548950000</v>
      </c>
      <c r="K492" s="1">
        <v>2628828</v>
      </c>
      <c r="L492" s="1">
        <v>2000000</v>
      </c>
      <c r="M492">
        <v>3252</v>
      </c>
      <c r="N492" t="s">
        <v>173</v>
      </c>
      <c r="O492">
        <v>7033</v>
      </c>
      <c r="P492" t="s">
        <v>172</v>
      </c>
      <c r="Q492" t="s">
        <v>888</v>
      </c>
      <c r="R492" s="2">
        <v>43623</v>
      </c>
      <c r="S492" t="s">
        <v>889</v>
      </c>
      <c r="T492">
        <v>1</v>
      </c>
      <c r="U492" s="1">
        <v>1000000</v>
      </c>
      <c r="V492" t="s">
        <v>173</v>
      </c>
      <c r="W492" t="s">
        <v>36</v>
      </c>
      <c r="X492" t="s">
        <v>60</v>
      </c>
      <c r="Y492" t="s">
        <v>401</v>
      </c>
      <c r="Z492" t="s">
        <v>31</v>
      </c>
      <c r="AA492">
        <v>1</v>
      </c>
      <c r="AB492" t="s">
        <v>39</v>
      </c>
      <c r="AC492">
        <v>2.76</v>
      </c>
      <c r="AD492">
        <f t="shared" si="7"/>
        <v>1.7599999999999998</v>
      </c>
    </row>
    <row r="493" spans="1:30" x14ac:dyDescent="0.25">
      <c r="A493" t="s">
        <v>29</v>
      </c>
      <c r="B493" s="1">
        <v>307800000</v>
      </c>
      <c r="C493" t="s">
        <v>30</v>
      </c>
      <c r="D493" t="s">
        <v>31</v>
      </c>
      <c r="E493">
        <v>3252</v>
      </c>
      <c r="F493" s="1">
        <v>8548950000</v>
      </c>
      <c r="G493" s="1">
        <v>2628828</v>
      </c>
      <c r="H493" s="1">
        <v>2000000</v>
      </c>
      <c r="I493">
        <v>3252</v>
      </c>
      <c r="J493" s="1">
        <v>8548950000</v>
      </c>
      <c r="K493" s="1">
        <v>2628828</v>
      </c>
      <c r="L493" s="1">
        <v>2000000</v>
      </c>
      <c r="M493">
        <v>3252</v>
      </c>
      <c r="N493" t="s">
        <v>173</v>
      </c>
      <c r="O493">
        <v>7034</v>
      </c>
      <c r="P493" t="s">
        <v>109</v>
      </c>
      <c r="Q493" t="s">
        <v>888</v>
      </c>
      <c r="R493" s="2">
        <v>43622</v>
      </c>
      <c r="S493" t="s">
        <v>889</v>
      </c>
      <c r="T493">
        <v>4</v>
      </c>
      <c r="U493" s="1">
        <v>4000000</v>
      </c>
      <c r="V493" t="s">
        <v>173</v>
      </c>
      <c r="W493" t="s">
        <v>36</v>
      </c>
      <c r="X493" t="s">
        <v>895</v>
      </c>
      <c r="Y493" t="s">
        <v>401</v>
      </c>
      <c r="Z493" t="s">
        <v>31</v>
      </c>
      <c r="AA493">
        <v>8</v>
      </c>
      <c r="AB493" t="s">
        <v>39</v>
      </c>
      <c r="AC493">
        <v>3.9</v>
      </c>
      <c r="AD493">
        <f t="shared" si="7"/>
        <v>0.10000000000000009</v>
      </c>
    </row>
    <row r="494" spans="1:30" x14ac:dyDescent="0.25">
      <c r="A494" t="s">
        <v>29</v>
      </c>
      <c r="B494" s="1">
        <v>307800000</v>
      </c>
      <c r="C494" t="s">
        <v>30</v>
      </c>
      <c r="D494" t="s">
        <v>31</v>
      </c>
      <c r="E494">
        <v>3252</v>
      </c>
      <c r="F494" s="1">
        <v>8548950000</v>
      </c>
      <c r="G494" s="1">
        <v>2628828</v>
      </c>
      <c r="H494" s="1">
        <v>2000000</v>
      </c>
      <c r="I494">
        <v>3252</v>
      </c>
      <c r="J494" s="1">
        <v>8548950000</v>
      </c>
      <c r="K494" s="1">
        <v>2628828</v>
      </c>
      <c r="L494" s="1">
        <v>2000000</v>
      </c>
      <c r="M494">
        <v>3252</v>
      </c>
      <c r="N494" t="s">
        <v>173</v>
      </c>
      <c r="O494">
        <v>7035</v>
      </c>
      <c r="P494" t="s">
        <v>172</v>
      </c>
      <c r="Q494" t="s">
        <v>459</v>
      </c>
      <c r="R494" s="2">
        <v>43623</v>
      </c>
      <c r="S494" t="s">
        <v>460</v>
      </c>
      <c r="T494">
        <v>3</v>
      </c>
      <c r="U494" s="1">
        <v>3000000</v>
      </c>
      <c r="V494" t="s">
        <v>173</v>
      </c>
      <c r="W494" t="s">
        <v>36</v>
      </c>
      <c r="X494" t="s">
        <v>896</v>
      </c>
      <c r="Y494" t="s">
        <v>401</v>
      </c>
      <c r="Z494" t="s">
        <v>31</v>
      </c>
      <c r="AA494">
        <v>2</v>
      </c>
      <c r="AB494" t="s">
        <v>39</v>
      </c>
      <c r="AC494">
        <v>2.8</v>
      </c>
      <c r="AD494">
        <f t="shared" si="7"/>
        <v>0.20000000000000018</v>
      </c>
    </row>
    <row r="495" spans="1:30" x14ac:dyDescent="0.25">
      <c r="A495" t="s">
        <v>29</v>
      </c>
      <c r="B495" s="1">
        <v>307800000</v>
      </c>
      <c r="C495" t="s">
        <v>30</v>
      </c>
      <c r="D495" t="s">
        <v>31</v>
      </c>
      <c r="E495">
        <v>3252</v>
      </c>
      <c r="F495" s="1">
        <v>8548950000</v>
      </c>
      <c r="G495" s="1">
        <v>2628828</v>
      </c>
      <c r="H495" s="1">
        <v>2000000</v>
      </c>
      <c r="I495">
        <v>3252</v>
      </c>
      <c r="J495" s="1">
        <v>8548950000</v>
      </c>
      <c r="K495" s="1">
        <v>2628828</v>
      </c>
      <c r="L495" s="1">
        <v>2000000</v>
      </c>
      <c r="M495">
        <v>3252</v>
      </c>
      <c r="N495" t="s">
        <v>173</v>
      </c>
      <c r="O495">
        <v>7036</v>
      </c>
      <c r="P495" t="s">
        <v>68</v>
      </c>
      <c r="Q495" t="s">
        <v>888</v>
      </c>
      <c r="R495" s="2">
        <v>43623</v>
      </c>
      <c r="S495" t="s">
        <v>889</v>
      </c>
      <c r="T495">
        <v>2</v>
      </c>
      <c r="U495" s="1">
        <v>2000000</v>
      </c>
      <c r="V495" t="s">
        <v>173</v>
      </c>
      <c r="W495" t="s">
        <v>36</v>
      </c>
      <c r="X495" t="s">
        <v>897</v>
      </c>
      <c r="Y495" t="s">
        <v>401</v>
      </c>
      <c r="Z495" t="s">
        <v>31</v>
      </c>
      <c r="AA495">
        <v>2</v>
      </c>
      <c r="AB495" t="s">
        <v>48</v>
      </c>
      <c r="AC495">
        <v>5.95</v>
      </c>
      <c r="AD495">
        <f t="shared" si="7"/>
        <v>3.95</v>
      </c>
    </row>
    <row r="496" spans="1:30" x14ac:dyDescent="0.25">
      <c r="A496" t="s">
        <v>29</v>
      </c>
      <c r="B496" s="1">
        <v>307800000</v>
      </c>
      <c r="C496" t="s">
        <v>30</v>
      </c>
      <c r="D496" t="s">
        <v>31</v>
      </c>
      <c r="E496">
        <v>3252</v>
      </c>
      <c r="F496" s="1">
        <v>8548950000</v>
      </c>
      <c r="G496" s="1">
        <v>2628828</v>
      </c>
      <c r="H496" s="1">
        <v>2000000</v>
      </c>
      <c r="I496">
        <v>3252</v>
      </c>
      <c r="J496" s="1">
        <v>8548950000</v>
      </c>
      <c r="K496" s="1">
        <v>2628828</v>
      </c>
      <c r="L496" s="1">
        <v>2000000</v>
      </c>
      <c r="M496">
        <v>3252</v>
      </c>
      <c r="N496" t="s">
        <v>173</v>
      </c>
      <c r="O496">
        <v>7037</v>
      </c>
      <c r="P496" t="s">
        <v>109</v>
      </c>
      <c r="Q496" t="s">
        <v>888</v>
      </c>
      <c r="R496" s="2">
        <v>43623</v>
      </c>
      <c r="S496" t="s">
        <v>889</v>
      </c>
      <c r="T496">
        <v>6</v>
      </c>
      <c r="U496" s="1">
        <v>6000000</v>
      </c>
      <c r="V496" t="s">
        <v>173</v>
      </c>
      <c r="W496" t="s">
        <v>36</v>
      </c>
      <c r="X496" t="s">
        <v>898</v>
      </c>
      <c r="Y496" t="s">
        <v>401</v>
      </c>
      <c r="Z496" t="s">
        <v>31</v>
      </c>
      <c r="AA496">
        <v>2</v>
      </c>
      <c r="AB496" t="s">
        <v>39</v>
      </c>
      <c r="AC496">
        <v>3.67</v>
      </c>
      <c r="AD496">
        <f t="shared" si="7"/>
        <v>2.33</v>
      </c>
    </row>
    <row r="497" spans="1:30" x14ac:dyDescent="0.25">
      <c r="A497" t="s">
        <v>29</v>
      </c>
      <c r="B497" s="1">
        <v>307800000</v>
      </c>
      <c r="C497" t="s">
        <v>30</v>
      </c>
      <c r="D497" t="s">
        <v>31</v>
      </c>
      <c r="E497">
        <v>3252</v>
      </c>
      <c r="F497" s="1">
        <v>8548950000</v>
      </c>
      <c r="G497" s="1">
        <v>2628828</v>
      </c>
      <c r="H497" s="1">
        <v>2000000</v>
      </c>
      <c r="I497">
        <v>3252</v>
      </c>
      <c r="J497" s="1">
        <v>8548950000</v>
      </c>
      <c r="K497" s="1">
        <v>2628828</v>
      </c>
      <c r="L497" s="1">
        <v>2000000</v>
      </c>
      <c r="M497">
        <v>3252</v>
      </c>
      <c r="N497" t="s">
        <v>55</v>
      </c>
      <c r="O497">
        <v>5381</v>
      </c>
      <c r="P497" t="s">
        <v>40</v>
      </c>
      <c r="Q497" t="s">
        <v>899</v>
      </c>
      <c r="R497" s="2">
        <v>43705</v>
      </c>
      <c r="S497" t="s">
        <v>900</v>
      </c>
      <c r="T497">
        <v>3</v>
      </c>
      <c r="U497" s="1">
        <v>3000000</v>
      </c>
      <c r="V497" t="s">
        <v>59</v>
      </c>
      <c r="W497" t="s">
        <v>36</v>
      </c>
      <c r="X497" t="s">
        <v>292</v>
      </c>
      <c r="Y497" t="s">
        <v>38</v>
      </c>
      <c r="Z497" t="s">
        <v>31</v>
      </c>
      <c r="AA497">
        <v>1</v>
      </c>
      <c r="AB497" t="s">
        <v>39</v>
      </c>
      <c r="AC497">
        <v>1.67</v>
      </c>
      <c r="AD497">
        <f t="shared" si="7"/>
        <v>1.33</v>
      </c>
    </row>
    <row r="498" spans="1:30" x14ac:dyDescent="0.25">
      <c r="A498" t="s">
        <v>29</v>
      </c>
      <c r="B498" s="1">
        <v>307800000</v>
      </c>
      <c r="C498" t="s">
        <v>30</v>
      </c>
      <c r="D498" t="s">
        <v>31</v>
      </c>
      <c r="E498">
        <v>3252</v>
      </c>
      <c r="F498" s="1">
        <v>8548950000</v>
      </c>
      <c r="G498" s="1">
        <v>2628828</v>
      </c>
      <c r="H498" s="1">
        <v>2000000</v>
      </c>
      <c r="I498">
        <v>3252</v>
      </c>
      <c r="J498" s="1">
        <v>8548950000</v>
      </c>
      <c r="K498" s="1">
        <v>2628828</v>
      </c>
      <c r="L498" s="1">
        <v>2000000</v>
      </c>
      <c r="M498">
        <v>3252</v>
      </c>
      <c r="N498" t="s">
        <v>173</v>
      </c>
      <c r="O498">
        <v>7039</v>
      </c>
      <c r="P498" t="s">
        <v>56</v>
      </c>
      <c r="Q498" t="s">
        <v>457</v>
      </c>
      <c r="R498" s="2">
        <v>43621</v>
      </c>
      <c r="S498" t="s">
        <v>458</v>
      </c>
      <c r="T498">
        <v>4.5</v>
      </c>
      <c r="U498" s="1">
        <v>4500000</v>
      </c>
      <c r="V498" t="s">
        <v>173</v>
      </c>
      <c r="W498" t="s">
        <v>36</v>
      </c>
      <c r="X498" t="s">
        <v>113</v>
      </c>
      <c r="Y498" t="s">
        <v>401</v>
      </c>
      <c r="Z498" t="s">
        <v>31</v>
      </c>
      <c r="AA498">
        <v>1</v>
      </c>
      <c r="AB498" t="s">
        <v>39</v>
      </c>
      <c r="AC498">
        <v>3.1</v>
      </c>
      <c r="AD498">
        <f t="shared" si="7"/>
        <v>1.4</v>
      </c>
    </row>
    <row r="499" spans="1:30" x14ac:dyDescent="0.25">
      <c r="A499" t="s">
        <v>29</v>
      </c>
      <c r="B499" s="1">
        <v>307800000</v>
      </c>
      <c r="C499" t="s">
        <v>30</v>
      </c>
      <c r="D499" t="s">
        <v>31</v>
      </c>
      <c r="E499">
        <v>3252</v>
      </c>
      <c r="F499" s="1">
        <v>8548950000</v>
      </c>
      <c r="G499" s="1">
        <v>2628828</v>
      </c>
      <c r="H499" s="1">
        <v>2000000</v>
      </c>
      <c r="I499">
        <v>3252</v>
      </c>
      <c r="J499" s="1">
        <v>8548950000</v>
      </c>
      <c r="K499" s="1">
        <v>2628828</v>
      </c>
      <c r="L499" s="1">
        <v>2000000</v>
      </c>
      <c r="M499">
        <v>3252</v>
      </c>
      <c r="N499" t="s">
        <v>173</v>
      </c>
      <c r="O499">
        <v>7040</v>
      </c>
      <c r="P499" t="s">
        <v>172</v>
      </c>
      <c r="Q499" t="s">
        <v>459</v>
      </c>
      <c r="R499" s="2">
        <v>43622</v>
      </c>
      <c r="S499" t="s">
        <v>460</v>
      </c>
      <c r="T499">
        <v>3</v>
      </c>
      <c r="U499" s="1">
        <v>3000000</v>
      </c>
      <c r="V499" t="s">
        <v>173</v>
      </c>
      <c r="W499" t="s">
        <v>36</v>
      </c>
      <c r="X499" t="s">
        <v>219</v>
      </c>
      <c r="Y499" t="s">
        <v>401</v>
      </c>
      <c r="Z499" t="s">
        <v>31</v>
      </c>
      <c r="AA499">
        <v>1</v>
      </c>
      <c r="AB499" t="s">
        <v>39</v>
      </c>
      <c r="AC499">
        <v>2.76</v>
      </c>
      <c r="AD499">
        <f t="shared" si="7"/>
        <v>0.24000000000000021</v>
      </c>
    </row>
    <row r="500" spans="1:30" x14ac:dyDescent="0.25">
      <c r="A500" t="s">
        <v>29</v>
      </c>
      <c r="B500" s="1">
        <v>307800000</v>
      </c>
      <c r="C500" t="s">
        <v>30</v>
      </c>
      <c r="D500" t="s">
        <v>31</v>
      </c>
      <c r="E500">
        <v>3252</v>
      </c>
      <c r="F500" s="1">
        <v>8548950000</v>
      </c>
      <c r="G500" s="1">
        <v>2628828</v>
      </c>
      <c r="H500" s="1">
        <v>2000000</v>
      </c>
      <c r="I500">
        <v>3252</v>
      </c>
      <c r="J500" s="1">
        <v>8548950000</v>
      </c>
      <c r="K500" s="1">
        <v>2628828</v>
      </c>
      <c r="L500" s="1">
        <v>2000000</v>
      </c>
      <c r="M500">
        <v>3252</v>
      </c>
      <c r="N500" t="s">
        <v>173</v>
      </c>
      <c r="O500">
        <v>7041</v>
      </c>
      <c r="P500" t="s">
        <v>172</v>
      </c>
      <c r="Q500" t="s">
        <v>888</v>
      </c>
      <c r="R500" s="2">
        <v>43622</v>
      </c>
      <c r="S500" t="s">
        <v>889</v>
      </c>
      <c r="T500">
        <v>2.5</v>
      </c>
      <c r="U500" s="1">
        <v>2500000</v>
      </c>
      <c r="V500" t="s">
        <v>173</v>
      </c>
      <c r="W500" t="s">
        <v>36</v>
      </c>
      <c r="X500" t="s">
        <v>221</v>
      </c>
      <c r="Y500" t="s">
        <v>401</v>
      </c>
      <c r="Z500" t="s">
        <v>31</v>
      </c>
      <c r="AA500">
        <v>1</v>
      </c>
      <c r="AB500" t="s">
        <v>39</v>
      </c>
      <c r="AC500">
        <v>2.76</v>
      </c>
      <c r="AD500">
        <f t="shared" si="7"/>
        <v>0.25999999999999979</v>
      </c>
    </row>
    <row r="501" spans="1:30" x14ac:dyDescent="0.25">
      <c r="A501" t="s">
        <v>29</v>
      </c>
      <c r="B501" s="1">
        <v>307800000</v>
      </c>
      <c r="C501" t="s">
        <v>30</v>
      </c>
      <c r="D501" t="s">
        <v>31</v>
      </c>
      <c r="E501">
        <v>3252</v>
      </c>
      <c r="F501" s="1">
        <v>8548950000</v>
      </c>
      <c r="G501" s="1">
        <v>2628828</v>
      </c>
      <c r="H501" s="1">
        <v>2000000</v>
      </c>
      <c r="I501">
        <v>3252</v>
      </c>
      <c r="J501" s="1">
        <v>8548950000</v>
      </c>
      <c r="K501" s="1">
        <v>2628828</v>
      </c>
      <c r="L501" s="1">
        <v>2000000</v>
      </c>
      <c r="M501">
        <v>3252</v>
      </c>
      <c r="N501" t="s">
        <v>173</v>
      </c>
      <c r="O501">
        <v>7042</v>
      </c>
      <c r="P501" t="s">
        <v>172</v>
      </c>
      <c r="Q501" t="s">
        <v>901</v>
      </c>
      <c r="R501" s="2">
        <v>43622</v>
      </c>
      <c r="S501" t="s">
        <v>902</v>
      </c>
      <c r="T501">
        <v>2.5</v>
      </c>
      <c r="U501" s="1">
        <v>2500000</v>
      </c>
      <c r="V501" t="s">
        <v>173</v>
      </c>
      <c r="W501" t="s">
        <v>36</v>
      </c>
      <c r="X501" t="s">
        <v>593</v>
      </c>
      <c r="Y501" t="s">
        <v>401</v>
      </c>
      <c r="Z501" t="s">
        <v>31</v>
      </c>
      <c r="AA501">
        <v>3</v>
      </c>
      <c r="AB501" t="s">
        <v>39</v>
      </c>
      <c r="AC501">
        <v>2.85</v>
      </c>
      <c r="AD501">
        <f t="shared" si="7"/>
        <v>0.35000000000000009</v>
      </c>
    </row>
    <row r="502" spans="1:30" x14ac:dyDescent="0.25">
      <c r="A502" t="s">
        <v>29</v>
      </c>
      <c r="B502" s="1">
        <v>307800000</v>
      </c>
      <c r="C502" t="s">
        <v>30</v>
      </c>
      <c r="D502" t="s">
        <v>31</v>
      </c>
      <c r="E502">
        <v>3252</v>
      </c>
      <c r="F502" s="1">
        <v>8548950000</v>
      </c>
      <c r="G502" s="1">
        <v>2628828</v>
      </c>
      <c r="H502" s="1">
        <v>2000000</v>
      </c>
      <c r="I502">
        <v>3252</v>
      </c>
      <c r="J502" s="1">
        <v>8548950000</v>
      </c>
      <c r="K502" s="1">
        <v>2628828</v>
      </c>
      <c r="L502" s="1">
        <v>2000000</v>
      </c>
      <c r="M502">
        <v>3252</v>
      </c>
      <c r="N502" t="s">
        <v>173</v>
      </c>
      <c r="O502">
        <v>7043</v>
      </c>
      <c r="P502" t="s">
        <v>172</v>
      </c>
      <c r="Q502" t="s">
        <v>901</v>
      </c>
      <c r="R502" s="2">
        <v>43621</v>
      </c>
      <c r="S502" t="s">
        <v>902</v>
      </c>
      <c r="T502">
        <v>0.5</v>
      </c>
      <c r="U502" t="s">
        <v>52</v>
      </c>
      <c r="V502" t="s">
        <v>173</v>
      </c>
      <c r="W502" t="s">
        <v>36</v>
      </c>
      <c r="X502" t="s">
        <v>113</v>
      </c>
      <c r="Y502" t="s">
        <v>401</v>
      </c>
      <c r="Z502" t="s">
        <v>31</v>
      </c>
      <c r="AA502">
        <v>1</v>
      </c>
      <c r="AB502" t="s">
        <v>39</v>
      </c>
      <c r="AC502">
        <v>2.76</v>
      </c>
      <c r="AD502">
        <f t="shared" si="7"/>
        <v>2.2599999999999998</v>
      </c>
    </row>
    <row r="503" spans="1:30" x14ac:dyDescent="0.25">
      <c r="A503" t="s">
        <v>29</v>
      </c>
      <c r="B503" s="1">
        <v>307800000</v>
      </c>
      <c r="C503" t="s">
        <v>30</v>
      </c>
      <c r="D503" t="s">
        <v>31</v>
      </c>
      <c r="E503">
        <v>3252</v>
      </c>
      <c r="F503" s="1">
        <v>8548950000</v>
      </c>
      <c r="G503" s="1">
        <v>2628828</v>
      </c>
      <c r="H503" s="1">
        <v>2000000</v>
      </c>
      <c r="I503">
        <v>3252</v>
      </c>
      <c r="J503" s="1">
        <v>8548950000</v>
      </c>
      <c r="K503" s="1">
        <v>2628828</v>
      </c>
      <c r="L503" s="1">
        <v>2000000</v>
      </c>
      <c r="M503">
        <v>3252</v>
      </c>
      <c r="N503" t="s">
        <v>173</v>
      </c>
      <c r="O503">
        <v>7044</v>
      </c>
      <c r="P503" t="s">
        <v>172</v>
      </c>
      <c r="Q503" t="s">
        <v>903</v>
      </c>
      <c r="R503" s="2">
        <v>43621</v>
      </c>
      <c r="S503" t="s">
        <v>904</v>
      </c>
      <c r="T503">
        <v>0.5</v>
      </c>
      <c r="U503" t="s">
        <v>52</v>
      </c>
      <c r="V503" t="s">
        <v>173</v>
      </c>
      <c r="W503" t="s">
        <v>36</v>
      </c>
      <c r="X503" t="s">
        <v>60</v>
      </c>
      <c r="Y503" t="s">
        <v>401</v>
      </c>
      <c r="Z503" t="s">
        <v>31</v>
      </c>
      <c r="AA503">
        <v>1</v>
      </c>
      <c r="AB503" t="s">
        <v>39</v>
      </c>
      <c r="AC503">
        <v>2.76</v>
      </c>
      <c r="AD503">
        <f t="shared" si="7"/>
        <v>2.2599999999999998</v>
      </c>
    </row>
    <row r="504" spans="1:30" x14ac:dyDescent="0.25">
      <c r="A504" t="s">
        <v>29</v>
      </c>
      <c r="B504" s="1">
        <v>307800000</v>
      </c>
      <c r="C504" t="s">
        <v>30</v>
      </c>
      <c r="D504" t="s">
        <v>31</v>
      </c>
      <c r="E504">
        <v>3252</v>
      </c>
      <c r="F504" s="1">
        <v>8548950000</v>
      </c>
      <c r="G504" s="1">
        <v>2628828</v>
      </c>
      <c r="H504" s="1">
        <v>2000000</v>
      </c>
      <c r="I504">
        <v>3252</v>
      </c>
      <c r="J504" s="1">
        <v>8548950000</v>
      </c>
      <c r="K504" s="1">
        <v>2628828</v>
      </c>
      <c r="L504" s="1">
        <v>2000000</v>
      </c>
      <c r="M504">
        <v>3252</v>
      </c>
      <c r="N504" t="s">
        <v>173</v>
      </c>
      <c r="O504">
        <v>7045</v>
      </c>
      <c r="P504" t="s">
        <v>172</v>
      </c>
      <c r="Q504" t="s">
        <v>888</v>
      </c>
      <c r="R504" s="2">
        <v>43621</v>
      </c>
      <c r="S504" t="s">
        <v>889</v>
      </c>
      <c r="T504">
        <v>7</v>
      </c>
      <c r="U504" s="1">
        <v>7000000</v>
      </c>
      <c r="V504" t="s">
        <v>173</v>
      </c>
      <c r="W504" t="s">
        <v>36</v>
      </c>
      <c r="X504" t="s">
        <v>113</v>
      </c>
      <c r="Y504" t="s">
        <v>401</v>
      </c>
      <c r="Z504" t="s">
        <v>31</v>
      </c>
      <c r="AA504">
        <v>1</v>
      </c>
      <c r="AB504" t="s">
        <v>39</v>
      </c>
      <c r="AC504">
        <v>2.76</v>
      </c>
      <c r="AD504">
        <f t="shared" si="7"/>
        <v>4.24</v>
      </c>
    </row>
    <row r="505" spans="1:30" x14ac:dyDescent="0.25">
      <c r="A505" t="s">
        <v>29</v>
      </c>
      <c r="B505" s="1">
        <v>307800000</v>
      </c>
      <c r="C505" t="s">
        <v>30</v>
      </c>
      <c r="D505" t="s">
        <v>31</v>
      </c>
      <c r="E505">
        <v>3252</v>
      </c>
      <c r="F505" s="1">
        <v>8548950000</v>
      </c>
      <c r="G505" s="1">
        <v>2628828</v>
      </c>
      <c r="H505" s="1">
        <v>2000000</v>
      </c>
      <c r="I505">
        <v>3252</v>
      </c>
      <c r="J505" s="1">
        <v>8548950000</v>
      </c>
      <c r="K505" s="1">
        <v>2628828</v>
      </c>
      <c r="L505" s="1">
        <v>2000000</v>
      </c>
      <c r="M505">
        <v>3252</v>
      </c>
      <c r="N505" t="s">
        <v>32</v>
      </c>
      <c r="O505">
        <v>2914</v>
      </c>
      <c r="P505" t="s">
        <v>40</v>
      </c>
      <c r="Q505" t="s">
        <v>905</v>
      </c>
      <c r="R505" s="2">
        <v>43895</v>
      </c>
      <c r="S505" t="s">
        <v>906</v>
      </c>
      <c r="T505">
        <v>0.5</v>
      </c>
      <c r="U505" t="s">
        <v>52</v>
      </c>
      <c r="V505" t="s">
        <v>200</v>
      </c>
      <c r="W505" t="s">
        <v>77</v>
      </c>
      <c r="X505" t="s">
        <v>907</v>
      </c>
      <c r="Y505" t="s">
        <v>144</v>
      </c>
      <c r="Z505" t="s">
        <v>31</v>
      </c>
      <c r="AA505">
        <v>1</v>
      </c>
      <c r="AB505" t="s">
        <v>39</v>
      </c>
      <c r="AC505">
        <v>0.6</v>
      </c>
      <c r="AD505">
        <f t="shared" si="7"/>
        <v>9.9999999999999978E-2</v>
      </c>
    </row>
    <row r="506" spans="1:30" x14ac:dyDescent="0.25">
      <c r="A506" t="s">
        <v>29</v>
      </c>
      <c r="B506" s="1">
        <v>307800000</v>
      </c>
      <c r="C506" t="s">
        <v>30</v>
      </c>
      <c r="D506" t="s">
        <v>31</v>
      </c>
      <c r="E506">
        <v>3252</v>
      </c>
      <c r="F506" s="1">
        <v>8548950000</v>
      </c>
      <c r="G506" s="1">
        <v>2628828</v>
      </c>
      <c r="H506" s="1">
        <v>2000000</v>
      </c>
      <c r="I506">
        <v>3252</v>
      </c>
      <c r="J506" s="1">
        <v>8548950000</v>
      </c>
      <c r="K506" s="1">
        <v>2628828</v>
      </c>
      <c r="L506" s="1">
        <v>2000000</v>
      </c>
      <c r="M506">
        <v>3252</v>
      </c>
      <c r="N506" t="s">
        <v>32</v>
      </c>
      <c r="O506">
        <v>2313</v>
      </c>
      <c r="P506" t="s">
        <v>172</v>
      </c>
      <c r="Q506" t="s">
        <v>777</v>
      </c>
      <c r="R506" s="2">
        <v>43734</v>
      </c>
      <c r="S506" t="s">
        <v>778</v>
      </c>
      <c r="T506">
        <v>1</v>
      </c>
      <c r="U506" s="1">
        <v>1000000</v>
      </c>
      <c r="V506" t="s">
        <v>71</v>
      </c>
      <c r="W506" t="s">
        <v>36</v>
      </c>
      <c r="X506" t="s">
        <v>908</v>
      </c>
      <c r="Y506" t="s">
        <v>54</v>
      </c>
      <c r="Z506" t="s">
        <v>31</v>
      </c>
      <c r="AA506">
        <v>8</v>
      </c>
      <c r="AB506" t="s">
        <v>39</v>
      </c>
      <c r="AC506">
        <v>2.23</v>
      </c>
      <c r="AD506">
        <f t="shared" si="7"/>
        <v>1.23</v>
      </c>
    </row>
    <row r="507" spans="1:30" x14ac:dyDescent="0.25">
      <c r="A507" t="s">
        <v>29</v>
      </c>
      <c r="B507" s="1">
        <v>307800000</v>
      </c>
      <c r="C507" t="s">
        <v>30</v>
      </c>
      <c r="D507" t="s">
        <v>31</v>
      </c>
      <c r="E507">
        <v>3252</v>
      </c>
      <c r="F507" s="1">
        <v>8548950000</v>
      </c>
      <c r="G507" s="1">
        <v>2628828</v>
      </c>
      <c r="H507" s="1">
        <v>2000000</v>
      </c>
      <c r="I507">
        <v>3252</v>
      </c>
      <c r="J507" s="1">
        <v>8548950000</v>
      </c>
      <c r="K507" s="1">
        <v>2628828</v>
      </c>
      <c r="L507" s="1">
        <v>2000000</v>
      </c>
      <c r="M507">
        <v>3252</v>
      </c>
      <c r="N507" t="s">
        <v>32</v>
      </c>
      <c r="O507">
        <v>2312</v>
      </c>
      <c r="P507" t="s">
        <v>172</v>
      </c>
      <c r="Q507" t="s">
        <v>260</v>
      </c>
      <c r="R507" s="2">
        <v>43734</v>
      </c>
      <c r="S507" t="s">
        <v>261</v>
      </c>
      <c r="T507">
        <v>0.5</v>
      </c>
      <c r="U507" t="s">
        <v>52</v>
      </c>
      <c r="V507" t="s">
        <v>71</v>
      </c>
      <c r="W507" t="s">
        <v>36</v>
      </c>
      <c r="X507" t="s">
        <v>909</v>
      </c>
      <c r="Y507" t="s">
        <v>54</v>
      </c>
      <c r="Z507" t="s">
        <v>31</v>
      </c>
      <c r="AA507">
        <v>3</v>
      </c>
      <c r="AB507" t="s">
        <v>39</v>
      </c>
      <c r="AC507">
        <v>2</v>
      </c>
      <c r="AD507">
        <f t="shared" si="7"/>
        <v>1.5</v>
      </c>
    </row>
    <row r="508" spans="1:30" x14ac:dyDescent="0.25">
      <c r="A508" t="s">
        <v>29</v>
      </c>
      <c r="B508" s="1">
        <v>307800000</v>
      </c>
      <c r="C508" t="s">
        <v>30</v>
      </c>
      <c r="D508" t="s">
        <v>31</v>
      </c>
      <c r="E508">
        <v>3252</v>
      </c>
      <c r="F508" s="1">
        <v>8548950000</v>
      </c>
      <c r="G508" s="1">
        <v>2628828</v>
      </c>
      <c r="H508" s="1">
        <v>2000000</v>
      </c>
      <c r="I508">
        <v>3252</v>
      </c>
      <c r="J508" s="1">
        <v>8548950000</v>
      </c>
      <c r="K508" s="1">
        <v>2628828</v>
      </c>
      <c r="L508" s="1">
        <v>2000000</v>
      </c>
      <c r="M508">
        <v>3252</v>
      </c>
      <c r="N508" t="s">
        <v>32</v>
      </c>
      <c r="O508">
        <v>1244</v>
      </c>
      <c r="P508" t="s">
        <v>149</v>
      </c>
      <c r="Q508" t="s">
        <v>910</v>
      </c>
      <c r="R508" s="2">
        <v>43584</v>
      </c>
      <c r="S508" t="s">
        <v>911</v>
      </c>
      <c r="T508">
        <v>3.5</v>
      </c>
      <c r="U508" s="1">
        <v>3500000</v>
      </c>
      <c r="V508" t="s">
        <v>32</v>
      </c>
      <c r="W508" t="s">
        <v>36</v>
      </c>
      <c r="X508" t="s">
        <v>60</v>
      </c>
      <c r="Y508" t="s">
        <v>54</v>
      </c>
      <c r="Z508" t="s">
        <v>31</v>
      </c>
      <c r="AA508">
        <v>1</v>
      </c>
      <c r="AB508" t="s">
        <v>39</v>
      </c>
      <c r="AC508">
        <v>2.5499999999999998</v>
      </c>
      <c r="AD508">
        <f t="shared" si="7"/>
        <v>0.95000000000000018</v>
      </c>
    </row>
    <row r="509" spans="1:30" x14ac:dyDescent="0.25">
      <c r="A509" t="s">
        <v>29</v>
      </c>
      <c r="B509" s="1">
        <v>307800000</v>
      </c>
      <c r="C509" t="s">
        <v>30</v>
      </c>
      <c r="D509" t="s">
        <v>31</v>
      </c>
      <c r="E509">
        <v>3252</v>
      </c>
      <c r="F509" s="1">
        <v>8548950000</v>
      </c>
      <c r="G509" s="1">
        <v>2628828</v>
      </c>
      <c r="H509" s="1">
        <v>2000000</v>
      </c>
      <c r="I509">
        <v>3252</v>
      </c>
      <c r="J509" s="1">
        <v>8548950000</v>
      </c>
      <c r="K509" s="1">
        <v>2628828</v>
      </c>
      <c r="L509" s="1">
        <v>2000000</v>
      </c>
      <c r="M509">
        <v>3252</v>
      </c>
      <c r="N509" t="s">
        <v>32</v>
      </c>
      <c r="O509">
        <v>2310</v>
      </c>
      <c r="P509" t="s">
        <v>172</v>
      </c>
      <c r="Q509" t="s">
        <v>777</v>
      </c>
      <c r="R509" s="2">
        <v>43734</v>
      </c>
      <c r="S509" t="s">
        <v>778</v>
      </c>
      <c r="T509">
        <v>4.5</v>
      </c>
      <c r="U509" s="1">
        <v>4500000</v>
      </c>
      <c r="V509" t="s">
        <v>71</v>
      </c>
      <c r="W509" t="s">
        <v>36</v>
      </c>
      <c r="X509" t="s">
        <v>912</v>
      </c>
      <c r="Y509" t="s">
        <v>54</v>
      </c>
      <c r="Z509" t="s">
        <v>31</v>
      </c>
      <c r="AA509">
        <v>4</v>
      </c>
      <c r="AB509" t="s">
        <v>39</v>
      </c>
      <c r="AC509">
        <v>2.04</v>
      </c>
      <c r="AD509">
        <f t="shared" si="7"/>
        <v>2.46</v>
      </c>
    </row>
    <row r="510" spans="1:30" x14ac:dyDescent="0.25">
      <c r="A510" t="s">
        <v>29</v>
      </c>
      <c r="B510" s="1">
        <v>307800000</v>
      </c>
      <c r="C510" t="s">
        <v>30</v>
      </c>
      <c r="D510" t="s">
        <v>31</v>
      </c>
      <c r="E510">
        <v>3252</v>
      </c>
      <c r="F510" s="1">
        <v>8548950000</v>
      </c>
      <c r="G510" s="1">
        <v>2628828</v>
      </c>
      <c r="H510" s="1">
        <v>2000000</v>
      </c>
      <c r="I510">
        <v>3252</v>
      </c>
      <c r="J510" s="1">
        <v>8548950000</v>
      </c>
      <c r="K510" s="1">
        <v>2628828</v>
      </c>
      <c r="L510" s="1">
        <v>2000000</v>
      </c>
      <c r="M510">
        <v>3252</v>
      </c>
      <c r="N510" t="s">
        <v>173</v>
      </c>
      <c r="O510">
        <v>7051</v>
      </c>
      <c r="P510" t="s">
        <v>172</v>
      </c>
      <c r="Q510" t="s">
        <v>913</v>
      </c>
      <c r="R510" s="2">
        <v>43676</v>
      </c>
      <c r="S510" t="s">
        <v>914</v>
      </c>
      <c r="T510">
        <v>2</v>
      </c>
      <c r="U510" s="1">
        <v>2000000</v>
      </c>
      <c r="V510" t="s">
        <v>915</v>
      </c>
      <c r="W510" t="s">
        <v>36</v>
      </c>
      <c r="X510" t="s">
        <v>219</v>
      </c>
      <c r="Y510" t="s">
        <v>38</v>
      </c>
      <c r="Z510" t="s">
        <v>31</v>
      </c>
      <c r="AA510">
        <v>1</v>
      </c>
      <c r="AB510" t="s">
        <v>39</v>
      </c>
      <c r="AC510">
        <v>2.1</v>
      </c>
      <c r="AD510">
        <f t="shared" si="7"/>
        <v>0.10000000000000009</v>
      </c>
    </row>
    <row r="511" spans="1:30" x14ac:dyDescent="0.25">
      <c r="A511" t="s">
        <v>29</v>
      </c>
      <c r="B511" s="1">
        <v>307800000</v>
      </c>
      <c r="C511" t="s">
        <v>30</v>
      </c>
      <c r="D511" t="s">
        <v>31</v>
      </c>
      <c r="E511">
        <v>3252</v>
      </c>
      <c r="F511" s="1">
        <v>8548950000</v>
      </c>
      <c r="G511" s="1">
        <v>2628828</v>
      </c>
      <c r="H511" s="1">
        <v>2000000</v>
      </c>
      <c r="I511">
        <v>3252</v>
      </c>
      <c r="J511" s="1">
        <v>8548950000</v>
      </c>
      <c r="K511" s="1">
        <v>2628828</v>
      </c>
      <c r="L511" s="1">
        <v>2000000</v>
      </c>
      <c r="M511">
        <v>3252</v>
      </c>
      <c r="N511" t="s">
        <v>173</v>
      </c>
      <c r="O511">
        <v>7052</v>
      </c>
      <c r="P511" t="s">
        <v>741</v>
      </c>
      <c r="Q511" t="s">
        <v>916</v>
      </c>
      <c r="R511" s="2">
        <v>43672</v>
      </c>
      <c r="S511" t="s">
        <v>917</v>
      </c>
      <c r="T511">
        <v>2</v>
      </c>
      <c r="U511" s="1">
        <v>2000000</v>
      </c>
      <c r="V511" t="s">
        <v>71</v>
      </c>
      <c r="W511" t="s">
        <v>36</v>
      </c>
      <c r="X511" t="s">
        <v>918</v>
      </c>
      <c r="Y511" t="s">
        <v>322</v>
      </c>
      <c r="Z511" t="s">
        <v>31</v>
      </c>
      <c r="AA511">
        <v>1</v>
      </c>
      <c r="AB511" t="s">
        <v>39</v>
      </c>
      <c r="AC511">
        <v>1.9</v>
      </c>
      <c r="AD511">
        <f t="shared" si="7"/>
        <v>0.10000000000000009</v>
      </c>
    </row>
    <row r="512" spans="1:30" x14ac:dyDescent="0.25">
      <c r="A512" t="s">
        <v>29</v>
      </c>
      <c r="B512" s="1">
        <v>307800000</v>
      </c>
      <c r="C512" t="s">
        <v>30</v>
      </c>
      <c r="D512" t="s">
        <v>31</v>
      </c>
      <c r="E512">
        <v>3252</v>
      </c>
      <c r="F512" s="1">
        <v>8548950000</v>
      </c>
      <c r="G512" s="1">
        <v>2628828</v>
      </c>
      <c r="H512" s="1">
        <v>2000000</v>
      </c>
      <c r="I512">
        <v>3252</v>
      </c>
      <c r="J512" s="1">
        <v>8548950000</v>
      </c>
      <c r="K512" s="1">
        <v>2628828</v>
      </c>
      <c r="L512" s="1">
        <v>2000000</v>
      </c>
      <c r="M512">
        <v>3252</v>
      </c>
      <c r="N512" t="s">
        <v>173</v>
      </c>
      <c r="O512">
        <v>7053</v>
      </c>
      <c r="P512" t="s">
        <v>741</v>
      </c>
      <c r="Q512" t="s">
        <v>916</v>
      </c>
      <c r="R512" s="2">
        <v>43671</v>
      </c>
      <c r="S512" t="s">
        <v>917</v>
      </c>
      <c r="T512">
        <v>2</v>
      </c>
      <c r="U512" s="1">
        <v>2000000</v>
      </c>
      <c r="V512" t="s">
        <v>71</v>
      </c>
      <c r="W512" t="s">
        <v>36</v>
      </c>
      <c r="X512" t="s">
        <v>918</v>
      </c>
      <c r="Y512" t="s">
        <v>322</v>
      </c>
      <c r="Z512" t="s">
        <v>31</v>
      </c>
      <c r="AA512">
        <v>1</v>
      </c>
      <c r="AB512" t="s">
        <v>39</v>
      </c>
      <c r="AC512">
        <v>1.9</v>
      </c>
      <c r="AD512">
        <f t="shared" si="7"/>
        <v>0.10000000000000009</v>
      </c>
    </row>
    <row r="513" spans="1:30" x14ac:dyDescent="0.25">
      <c r="A513" t="s">
        <v>29</v>
      </c>
      <c r="B513" s="1">
        <v>307800000</v>
      </c>
      <c r="C513" t="s">
        <v>30</v>
      </c>
      <c r="D513" t="s">
        <v>31</v>
      </c>
      <c r="E513">
        <v>3252</v>
      </c>
      <c r="F513" s="1">
        <v>8548950000</v>
      </c>
      <c r="G513" s="1">
        <v>2628828</v>
      </c>
      <c r="H513" s="1">
        <v>2000000</v>
      </c>
      <c r="I513">
        <v>3252</v>
      </c>
      <c r="J513" s="1">
        <v>8548950000</v>
      </c>
      <c r="K513" s="1">
        <v>2628828</v>
      </c>
      <c r="L513" s="1">
        <v>2000000</v>
      </c>
      <c r="M513">
        <v>3252</v>
      </c>
      <c r="N513" t="s">
        <v>173</v>
      </c>
      <c r="O513">
        <v>7054</v>
      </c>
      <c r="P513" t="s">
        <v>172</v>
      </c>
      <c r="Q513" t="s">
        <v>916</v>
      </c>
      <c r="R513" s="2">
        <v>43672</v>
      </c>
      <c r="S513" t="s">
        <v>917</v>
      </c>
      <c r="T513">
        <v>4.5</v>
      </c>
      <c r="U513" s="1">
        <v>4500000</v>
      </c>
      <c r="V513" t="s">
        <v>71</v>
      </c>
      <c r="W513" t="s">
        <v>36</v>
      </c>
      <c r="X513" t="s">
        <v>221</v>
      </c>
      <c r="Y513" t="s">
        <v>322</v>
      </c>
      <c r="Z513" t="s">
        <v>31</v>
      </c>
      <c r="AA513">
        <v>1</v>
      </c>
      <c r="AB513" t="s">
        <v>39</v>
      </c>
      <c r="AC513">
        <v>1.62</v>
      </c>
      <c r="AD513">
        <f t="shared" si="7"/>
        <v>2.88</v>
      </c>
    </row>
    <row r="514" spans="1:30" x14ac:dyDescent="0.25">
      <c r="A514" t="s">
        <v>29</v>
      </c>
      <c r="B514" s="1">
        <v>307800000</v>
      </c>
      <c r="C514" t="s">
        <v>30</v>
      </c>
      <c r="D514" t="s">
        <v>31</v>
      </c>
      <c r="E514">
        <v>3252</v>
      </c>
      <c r="F514" s="1">
        <v>8548950000</v>
      </c>
      <c r="G514" s="1">
        <v>2628828</v>
      </c>
      <c r="H514" s="1">
        <v>2000000</v>
      </c>
      <c r="I514">
        <v>3252</v>
      </c>
      <c r="J514" s="1">
        <v>8548950000</v>
      </c>
      <c r="K514" s="1">
        <v>2628828</v>
      </c>
      <c r="L514" s="1">
        <v>2000000</v>
      </c>
      <c r="M514">
        <v>3252</v>
      </c>
      <c r="N514" t="s">
        <v>173</v>
      </c>
      <c r="O514">
        <v>7055</v>
      </c>
      <c r="P514" t="s">
        <v>172</v>
      </c>
      <c r="Q514" t="s">
        <v>919</v>
      </c>
      <c r="R514" s="2">
        <v>43671</v>
      </c>
      <c r="S514" t="s">
        <v>920</v>
      </c>
      <c r="T514">
        <v>1.5</v>
      </c>
      <c r="U514" s="1">
        <v>1500000</v>
      </c>
      <c r="V514" t="s">
        <v>71</v>
      </c>
      <c r="W514" t="s">
        <v>36</v>
      </c>
      <c r="X514" t="s">
        <v>921</v>
      </c>
      <c r="Y514" t="s">
        <v>322</v>
      </c>
      <c r="Z514" t="s">
        <v>31</v>
      </c>
      <c r="AA514">
        <v>3</v>
      </c>
      <c r="AB514" t="s">
        <v>39</v>
      </c>
      <c r="AC514">
        <v>1.7</v>
      </c>
      <c r="AD514">
        <f t="shared" si="7"/>
        <v>0.19999999999999996</v>
      </c>
    </row>
    <row r="515" spans="1:30" x14ac:dyDescent="0.25">
      <c r="A515" t="s">
        <v>29</v>
      </c>
      <c r="B515" s="1">
        <v>307800000</v>
      </c>
      <c r="C515" t="s">
        <v>30</v>
      </c>
      <c r="D515" t="s">
        <v>31</v>
      </c>
      <c r="E515">
        <v>3252</v>
      </c>
      <c r="F515" s="1">
        <v>8548950000</v>
      </c>
      <c r="G515" s="1">
        <v>2628828</v>
      </c>
      <c r="H515" s="1">
        <v>2000000</v>
      </c>
      <c r="I515">
        <v>3252</v>
      </c>
      <c r="J515" s="1">
        <v>8548950000</v>
      </c>
      <c r="K515" s="1">
        <v>2628828</v>
      </c>
      <c r="L515" s="1">
        <v>2000000</v>
      </c>
      <c r="M515">
        <v>3252</v>
      </c>
      <c r="N515" t="s">
        <v>173</v>
      </c>
      <c r="O515">
        <v>7056</v>
      </c>
      <c r="P515" t="s">
        <v>172</v>
      </c>
      <c r="Q515" t="s">
        <v>916</v>
      </c>
      <c r="R515" s="2">
        <v>43671</v>
      </c>
      <c r="S515" t="s">
        <v>917</v>
      </c>
      <c r="T515">
        <v>3</v>
      </c>
      <c r="U515" s="1">
        <v>3000000</v>
      </c>
      <c r="V515" t="s">
        <v>71</v>
      </c>
      <c r="W515" t="s">
        <v>36</v>
      </c>
      <c r="X515" t="s">
        <v>113</v>
      </c>
      <c r="Y515" t="s">
        <v>322</v>
      </c>
      <c r="Z515" t="s">
        <v>31</v>
      </c>
      <c r="AA515">
        <v>1</v>
      </c>
      <c r="AB515" t="s">
        <v>39</v>
      </c>
      <c r="AC515">
        <v>1.62</v>
      </c>
      <c r="AD515">
        <f t="shared" si="7"/>
        <v>1.38</v>
      </c>
    </row>
    <row r="516" spans="1:30" x14ac:dyDescent="0.25">
      <c r="A516" t="s">
        <v>29</v>
      </c>
      <c r="B516" s="1">
        <v>307800000</v>
      </c>
      <c r="C516" t="s">
        <v>30</v>
      </c>
      <c r="D516" t="s">
        <v>31</v>
      </c>
      <c r="E516">
        <v>3252</v>
      </c>
      <c r="F516" s="1">
        <v>8548950000</v>
      </c>
      <c r="G516" s="1">
        <v>2628828</v>
      </c>
      <c r="H516" s="1">
        <v>2000000</v>
      </c>
      <c r="I516">
        <v>3252</v>
      </c>
      <c r="J516" s="1">
        <v>8548950000</v>
      </c>
      <c r="K516" s="1">
        <v>2628828</v>
      </c>
      <c r="L516" s="1">
        <v>2000000</v>
      </c>
      <c r="M516">
        <v>3252</v>
      </c>
      <c r="N516" t="s">
        <v>173</v>
      </c>
      <c r="O516">
        <v>7057</v>
      </c>
      <c r="P516" t="s">
        <v>109</v>
      </c>
      <c r="Q516" t="s">
        <v>913</v>
      </c>
      <c r="R516" s="2">
        <v>43669</v>
      </c>
      <c r="S516" t="s">
        <v>914</v>
      </c>
      <c r="T516">
        <v>8</v>
      </c>
      <c r="U516" s="1">
        <v>8000000</v>
      </c>
      <c r="V516" t="s">
        <v>915</v>
      </c>
      <c r="W516" t="s">
        <v>36</v>
      </c>
      <c r="X516" t="s">
        <v>922</v>
      </c>
      <c r="Y516" t="s">
        <v>38</v>
      </c>
      <c r="Z516" t="s">
        <v>31</v>
      </c>
      <c r="AA516">
        <v>3</v>
      </c>
      <c r="AB516" t="s">
        <v>48</v>
      </c>
      <c r="AC516">
        <v>2.0499999999999998</v>
      </c>
      <c r="AD516">
        <f t="shared" si="7"/>
        <v>5.95</v>
      </c>
    </row>
    <row r="517" spans="1:30" x14ac:dyDescent="0.25">
      <c r="A517" t="s">
        <v>29</v>
      </c>
      <c r="B517" s="1">
        <v>307800000</v>
      </c>
      <c r="C517" t="s">
        <v>30</v>
      </c>
      <c r="D517" t="s">
        <v>31</v>
      </c>
      <c r="E517">
        <v>3252</v>
      </c>
      <c r="F517" s="1">
        <v>8548950000</v>
      </c>
      <c r="G517" s="1">
        <v>2628828</v>
      </c>
      <c r="H517" s="1">
        <v>2000000</v>
      </c>
      <c r="I517">
        <v>3252</v>
      </c>
      <c r="J517" s="1">
        <v>8548950000</v>
      </c>
      <c r="K517" s="1">
        <v>2628828</v>
      </c>
      <c r="L517" s="1">
        <v>2000000</v>
      </c>
      <c r="M517">
        <v>3252</v>
      </c>
      <c r="N517" t="s">
        <v>32</v>
      </c>
      <c r="O517">
        <v>2309</v>
      </c>
      <c r="P517" t="s">
        <v>56</v>
      </c>
      <c r="Q517" t="s">
        <v>734</v>
      </c>
      <c r="R517" s="2">
        <v>43734</v>
      </c>
      <c r="S517" t="s">
        <v>735</v>
      </c>
      <c r="T517">
        <v>8</v>
      </c>
      <c r="U517" s="1">
        <v>8000000</v>
      </c>
      <c r="V517" t="s">
        <v>71</v>
      </c>
      <c r="W517" t="s">
        <v>36</v>
      </c>
      <c r="X517" t="s">
        <v>60</v>
      </c>
      <c r="Y517" t="s">
        <v>54</v>
      </c>
      <c r="Z517" t="s">
        <v>31</v>
      </c>
      <c r="AA517">
        <v>1</v>
      </c>
      <c r="AB517" t="s">
        <v>48</v>
      </c>
      <c r="AC517">
        <v>2.9</v>
      </c>
      <c r="AD517">
        <f t="shared" si="7"/>
        <v>5.0999999999999996</v>
      </c>
    </row>
    <row r="518" spans="1:30" x14ac:dyDescent="0.25">
      <c r="A518" t="s">
        <v>29</v>
      </c>
      <c r="B518" s="1">
        <v>307800000</v>
      </c>
      <c r="C518" t="s">
        <v>30</v>
      </c>
      <c r="D518" t="s">
        <v>31</v>
      </c>
      <c r="E518">
        <v>3252</v>
      </c>
      <c r="F518" s="1">
        <v>8548950000</v>
      </c>
      <c r="G518" s="1">
        <v>2628828</v>
      </c>
      <c r="H518" s="1">
        <v>2000000</v>
      </c>
      <c r="I518">
        <v>3252</v>
      </c>
      <c r="J518" s="1">
        <v>8548950000</v>
      </c>
      <c r="K518" s="1">
        <v>2628828</v>
      </c>
      <c r="L518" s="1">
        <v>2000000</v>
      </c>
      <c r="M518">
        <v>3252</v>
      </c>
      <c r="N518" t="s">
        <v>173</v>
      </c>
      <c r="O518">
        <v>7059</v>
      </c>
      <c r="P518" t="s">
        <v>109</v>
      </c>
      <c r="Q518" t="s">
        <v>913</v>
      </c>
      <c r="R518" s="2">
        <v>43670</v>
      </c>
      <c r="S518" t="s">
        <v>914</v>
      </c>
      <c r="T518">
        <v>2</v>
      </c>
      <c r="U518" s="1">
        <v>2000000</v>
      </c>
      <c r="V518" t="s">
        <v>915</v>
      </c>
      <c r="W518" t="s">
        <v>36</v>
      </c>
      <c r="X518" t="s">
        <v>923</v>
      </c>
      <c r="Y518" t="s">
        <v>38</v>
      </c>
      <c r="Z518" t="s">
        <v>31</v>
      </c>
      <c r="AA518">
        <v>5</v>
      </c>
      <c r="AB518" t="s">
        <v>39</v>
      </c>
      <c r="AC518">
        <v>2.15</v>
      </c>
      <c r="AD518">
        <f t="shared" si="7"/>
        <v>0.14999999999999991</v>
      </c>
    </row>
    <row r="519" spans="1:30" x14ac:dyDescent="0.25">
      <c r="A519" t="s">
        <v>29</v>
      </c>
      <c r="B519" s="1">
        <v>307800000</v>
      </c>
      <c r="C519" t="s">
        <v>30</v>
      </c>
      <c r="D519" t="s">
        <v>31</v>
      </c>
      <c r="E519">
        <v>3252</v>
      </c>
      <c r="F519" s="1">
        <v>8548950000</v>
      </c>
      <c r="G519" s="1">
        <v>2628828</v>
      </c>
      <c r="H519" s="1">
        <v>2000000</v>
      </c>
      <c r="I519">
        <v>3252</v>
      </c>
      <c r="J519" s="1">
        <v>8548950000</v>
      </c>
      <c r="K519" s="1">
        <v>2628828</v>
      </c>
      <c r="L519" s="1">
        <v>2000000</v>
      </c>
      <c r="M519">
        <v>3252</v>
      </c>
      <c r="N519" t="s">
        <v>55</v>
      </c>
      <c r="O519">
        <v>5384</v>
      </c>
      <c r="P519" t="s">
        <v>49</v>
      </c>
      <c r="Q519" t="s">
        <v>924</v>
      </c>
      <c r="R519" s="2">
        <v>43705</v>
      </c>
      <c r="S519" t="s">
        <v>925</v>
      </c>
      <c r="T519">
        <v>2</v>
      </c>
      <c r="U519" s="1">
        <v>2000000</v>
      </c>
      <c r="V519" t="s">
        <v>59</v>
      </c>
      <c r="W519" t="s">
        <v>36</v>
      </c>
      <c r="X519" t="s">
        <v>926</v>
      </c>
      <c r="Y519" t="s">
        <v>38</v>
      </c>
      <c r="Z519" t="s">
        <v>31</v>
      </c>
      <c r="AA519">
        <v>3</v>
      </c>
      <c r="AB519" t="s">
        <v>39</v>
      </c>
      <c r="AC519">
        <v>2.1</v>
      </c>
      <c r="AD519">
        <f t="shared" ref="AD519:AD582" si="8">ABS(T519-AC519)</f>
        <v>0.10000000000000009</v>
      </c>
    </row>
    <row r="520" spans="1:30" x14ac:dyDescent="0.25">
      <c r="A520" t="s">
        <v>29</v>
      </c>
      <c r="B520" s="1">
        <v>307800000</v>
      </c>
      <c r="C520" t="s">
        <v>30</v>
      </c>
      <c r="D520" t="s">
        <v>31</v>
      </c>
      <c r="E520">
        <v>3252</v>
      </c>
      <c r="F520" s="1">
        <v>8548950000</v>
      </c>
      <c r="G520" s="1">
        <v>2628828</v>
      </c>
      <c r="H520" s="1">
        <v>2000000</v>
      </c>
      <c r="I520">
        <v>3252</v>
      </c>
      <c r="J520" s="1">
        <v>8548950000</v>
      </c>
      <c r="K520" s="1">
        <v>2628828</v>
      </c>
      <c r="L520" s="1">
        <v>2000000</v>
      </c>
      <c r="M520">
        <v>3252</v>
      </c>
      <c r="N520" t="s">
        <v>173</v>
      </c>
      <c r="O520">
        <v>7061</v>
      </c>
      <c r="P520" t="s">
        <v>109</v>
      </c>
      <c r="Q520" t="s">
        <v>913</v>
      </c>
      <c r="R520" s="2">
        <v>43671</v>
      </c>
      <c r="S520" t="s">
        <v>914</v>
      </c>
      <c r="T520">
        <v>4</v>
      </c>
      <c r="U520" s="1">
        <v>4000000</v>
      </c>
      <c r="V520" t="s">
        <v>915</v>
      </c>
      <c r="W520" t="s">
        <v>36</v>
      </c>
      <c r="X520" t="s">
        <v>927</v>
      </c>
      <c r="Y520" t="s">
        <v>38</v>
      </c>
      <c r="Z520" t="s">
        <v>31</v>
      </c>
      <c r="AA520">
        <v>5</v>
      </c>
      <c r="AB520" t="s">
        <v>39</v>
      </c>
      <c r="AC520">
        <v>2.15</v>
      </c>
      <c r="AD520">
        <f t="shared" si="8"/>
        <v>1.85</v>
      </c>
    </row>
    <row r="521" spans="1:30" x14ac:dyDescent="0.25">
      <c r="A521" t="s">
        <v>29</v>
      </c>
      <c r="B521" s="1">
        <v>307800000</v>
      </c>
      <c r="C521" t="s">
        <v>30</v>
      </c>
      <c r="D521" t="s">
        <v>31</v>
      </c>
      <c r="E521">
        <v>3252</v>
      </c>
      <c r="F521" s="1">
        <v>8548950000</v>
      </c>
      <c r="G521" s="1">
        <v>2628828</v>
      </c>
      <c r="H521" s="1">
        <v>2000000</v>
      </c>
      <c r="I521">
        <v>3252</v>
      </c>
      <c r="J521" s="1">
        <v>8548950000</v>
      </c>
      <c r="K521" s="1">
        <v>2628828</v>
      </c>
      <c r="L521" s="1">
        <v>2000000</v>
      </c>
      <c r="M521">
        <v>3252</v>
      </c>
      <c r="N521" t="s">
        <v>173</v>
      </c>
      <c r="O521">
        <v>7062</v>
      </c>
      <c r="P521" t="s">
        <v>741</v>
      </c>
      <c r="Q521" t="s">
        <v>928</v>
      </c>
      <c r="R521" s="2">
        <v>43671</v>
      </c>
      <c r="S521" t="s">
        <v>929</v>
      </c>
      <c r="T521">
        <v>0.5</v>
      </c>
      <c r="U521" t="s">
        <v>52</v>
      </c>
      <c r="V521" t="s">
        <v>71</v>
      </c>
      <c r="W521" t="s">
        <v>36</v>
      </c>
      <c r="X521" t="s">
        <v>930</v>
      </c>
      <c r="Y521" t="s">
        <v>322</v>
      </c>
      <c r="Z521" t="s">
        <v>31</v>
      </c>
      <c r="AA521">
        <v>8</v>
      </c>
      <c r="AB521" t="s">
        <v>39</v>
      </c>
      <c r="AC521">
        <v>2</v>
      </c>
      <c r="AD521">
        <f t="shared" si="8"/>
        <v>1.5</v>
      </c>
    </row>
    <row r="522" spans="1:30" x14ac:dyDescent="0.25">
      <c r="A522" t="s">
        <v>29</v>
      </c>
      <c r="B522" s="1">
        <v>307800000</v>
      </c>
      <c r="C522" t="s">
        <v>30</v>
      </c>
      <c r="D522" t="s">
        <v>31</v>
      </c>
      <c r="E522">
        <v>3252</v>
      </c>
      <c r="F522" s="1">
        <v>8548950000</v>
      </c>
      <c r="G522" s="1">
        <v>2628828</v>
      </c>
      <c r="H522" s="1">
        <v>2000000</v>
      </c>
      <c r="I522">
        <v>3252</v>
      </c>
      <c r="J522" s="1">
        <v>8548950000</v>
      </c>
      <c r="K522" s="1">
        <v>2628828</v>
      </c>
      <c r="L522" s="1">
        <v>2000000</v>
      </c>
      <c r="M522">
        <v>3252</v>
      </c>
      <c r="N522" t="s">
        <v>55</v>
      </c>
      <c r="O522">
        <v>5385</v>
      </c>
      <c r="P522" t="s">
        <v>144</v>
      </c>
      <c r="Q522" t="s">
        <v>721</v>
      </c>
      <c r="R522" s="2">
        <v>43705</v>
      </c>
      <c r="S522" t="s">
        <v>722</v>
      </c>
      <c r="T522">
        <v>1.5</v>
      </c>
      <c r="U522" s="1">
        <v>1500000</v>
      </c>
      <c r="V522" t="s">
        <v>59</v>
      </c>
      <c r="W522" t="s">
        <v>36</v>
      </c>
      <c r="Y522" t="s">
        <v>61</v>
      </c>
      <c r="Z522" t="s">
        <v>31</v>
      </c>
      <c r="AA522">
        <v>1</v>
      </c>
      <c r="AB522" t="s">
        <v>39</v>
      </c>
      <c r="AC522">
        <v>1.4</v>
      </c>
      <c r="AD522">
        <f t="shared" si="8"/>
        <v>0.10000000000000009</v>
      </c>
    </row>
    <row r="523" spans="1:30" x14ac:dyDescent="0.25">
      <c r="A523" t="s">
        <v>29</v>
      </c>
      <c r="B523" s="1">
        <v>307800000</v>
      </c>
      <c r="C523" t="s">
        <v>30</v>
      </c>
      <c r="D523" t="s">
        <v>31</v>
      </c>
      <c r="E523">
        <v>3252</v>
      </c>
      <c r="F523" s="1">
        <v>8548950000</v>
      </c>
      <c r="G523" s="1">
        <v>2628828</v>
      </c>
      <c r="H523" s="1">
        <v>2000000</v>
      </c>
      <c r="I523">
        <v>3252</v>
      </c>
      <c r="J523" s="1">
        <v>8548950000</v>
      </c>
      <c r="K523" s="1">
        <v>2628828</v>
      </c>
      <c r="L523" s="1">
        <v>2000000</v>
      </c>
      <c r="M523">
        <v>3252</v>
      </c>
      <c r="N523" t="s">
        <v>32</v>
      </c>
      <c r="O523">
        <v>1242</v>
      </c>
      <c r="P523" t="s">
        <v>64</v>
      </c>
      <c r="Q523" t="s">
        <v>931</v>
      </c>
      <c r="R523" s="2">
        <v>43585</v>
      </c>
      <c r="S523" t="s">
        <v>932</v>
      </c>
      <c r="T523">
        <v>2</v>
      </c>
      <c r="U523" s="1">
        <v>2000000</v>
      </c>
      <c r="V523" t="s">
        <v>71</v>
      </c>
      <c r="W523" t="s">
        <v>36</v>
      </c>
      <c r="X523" t="s">
        <v>67</v>
      </c>
      <c r="Y523" t="s">
        <v>64</v>
      </c>
      <c r="Z523" t="s">
        <v>31</v>
      </c>
      <c r="AA523">
        <v>1</v>
      </c>
      <c r="AB523" t="s">
        <v>39</v>
      </c>
      <c r="AC523">
        <v>1.9</v>
      </c>
      <c r="AD523">
        <f t="shared" si="8"/>
        <v>0.10000000000000009</v>
      </c>
    </row>
    <row r="524" spans="1:30" x14ac:dyDescent="0.25">
      <c r="A524" t="s">
        <v>29</v>
      </c>
      <c r="B524" s="1">
        <v>307800000</v>
      </c>
      <c r="C524" t="s">
        <v>30</v>
      </c>
      <c r="D524" t="s">
        <v>31</v>
      </c>
      <c r="E524">
        <v>3252</v>
      </c>
      <c r="F524" s="1">
        <v>8548950000</v>
      </c>
      <c r="G524" s="1">
        <v>2628828</v>
      </c>
      <c r="H524" s="1">
        <v>2000000</v>
      </c>
      <c r="I524">
        <v>3252</v>
      </c>
      <c r="J524" s="1">
        <v>8548950000</v>
      </c>
      <c r="K524" s="1">
        <v>2628828</v>
      </c>
      <c r="L524" s="1">
        <v>2000000</v>
      </c>
      <c r="M524">
        <v>3252</v>
      </c>
      <c r="N524" t="s">
        <v>32</v>
      </c>
      <c r="O524">
        <v>2303</v>
      </c>
      <c r="P524" t="s">
        <v>172</v>
      </c>
      <c r="Q524" t="s">
        <v>777</v>
      </c>
      <c r="R524" s="2">
        <v>43735</v>
      </c>
      <c r="S524" t="s">
        <v>778</v>
      </c>
      <c r="T524">
        <v>4</v>
      </c>
      <c r="U524" s="1">
        <v>4000000</v>
      </c>
      <c r="V524" t="s">
        <v>71</v>
      </c>
      <c r="W524" t="s">
        <v>36</v>
      </c>
      <c r="X524" t="s">
        <v>221</v>
      </c>
      <c r="Y524" t="s">
        <v>54</v>
      </c>
      <c r="Z524" t="s">
        <v>31</v>
      </c>
      <c r="AA524">
        <v>1</v>
      </c>
      <c r="AB524" t="s">
        <v>48</v>
      </c>
      <c r="AC524">
        <v>1.9</v>
      </c>
      <c r="AD524">
        <f t="shared" si="8"/>
        <v>2.1</v>
      </c>
    </row>
    <row r="525" spans="1:30" x14ac:dyDescent="0.25">
      <c r="A525" t="s">
        <v>29</v>
      </c>
      <c r="B525" s="1">
        <v>307800000</v>
      </c>
      <c r="C525" t="s">
        <v>30</v>
      </c>
      <c r="D525" t="s">
        <v>31</v>
      </c>
      <c r="E525">
        <v>3252</v>
      </c>
      <c r="F525" s="1">
        <v>8548950000</v>
      </c>
      <c r="G525" s="1">
        <v>2628828</v>
      </c>
      <c r="H525" s="1">
        <v>2000000</v>
      </c>
      <c r="I525">
        <v>3252</v>
      </c>
      <c r="J525" s="1">
        <v>8548950000</v>
      </c>
      <c r="K525" s="1">
        <v>2628828</v>
      </c>
      <c r="L525" s="1">
        <v>2000000</v>
      </c>
      <c r="M525">
        <v>3252</v>
      </c>
      <c r="N525" t="s">
        <v>173</v>
      </c>
      <c r="O525">
        <v>7066</v>
      </c>
      <c r="P525" t="s">
        <v>741</v>
      </c>
      <c r="Q525" t="s">
        <v>919</v>
      </c>
      <c r="R525" s="2">
        <v>43671</v>
      </c>
      <c r="S525" t="s">
        <v>920</v>
      </c>
      <c r="T525">
        <v>1.5</v>
      </c>
      <c r="U525" s="1">
        <v>1500000</v>
      </c>
      <c r="V525" t="s">
        <v>71</v>
      </c>
      <c r="W525" t="s">
        <v>36</v>
      </c>
      <c r="X525" t="s">
        <v>933</v>
      </c>
      <c r="Y525" t="s">
        <v>322</v>
      </c>
      <c r="Z525" t="s">
        <v>31</v>
      </c>
      <c r="AA525">
        <v>9</v>
      </c>
      <c r="AB525" t="s">
        <v>48</v>
      </c>
      <c r="AC525">
        <v>2.0099999999999998</v>
      </c>
      <c r="AD525">
        <f t="shared" si="8"/>
        <v>0.50999999999999979</v>
      </c>
    </row>
    <row r="526" spans="1:30" x14ac:dyDescent="0.25">
      <c r="A526" t="s">
        <v>29</v>
      </c>
      <c r="B526" s="1">
        <v>307800000</v>
      </c>
      <c r="C526" t="s">
        <v>30</v>
      </c>
      <c r="D526" t="s">
        <v>31</v>
      </c>
      <c r="E526">
        <v>3252</v>
      </c>
      <c r="F526" s="1">
        <v>8548950000</v>
      </c>
      <c r="G526" s="1">
        <v>2628828</v>
      </c>
      <c r="H526" s="1">
        <v>2000000</v>
      </c>
      <c r="I526">
        <v>3252</v>
      </c>
      <c r="J526" s="1">
        <v>8548950000</v>
      </c>
      <c r="K526" s="1">
        <v>2628828</v>
      </c>
      <c r="L526" s="1">
        <v>2000000</v>
      </c>
      <c r="M526">
        <v>3252</v>
      </c>
      <c r="N526" t="s">
        <v>32</v>
      </c>
      <c r="O526">
        <v>2302</v>
      </c>
      <c r="P526" t="s">
        <v>56</v>
      </c>
      <c r="Q526" t="s">
        <v>734</v>
      </c>
      <c r="R526" s="2">
        <v>43735</v>
      </c>
      <c r="S526" t="s">
        <v>735</v>
      </c>
      <c r="T526">
        <v>2.5</v>
      </c>
      <c r="U526" s="1">
        <v>2500000</v>
      </c>
      <c r="V526" t="s">
        <v>71</v>
      </c>
      <c r="W526" t="s">
        <v>36</v>
      </c>
      <c r="X526" t="s">
        <v>934</v>
      </c>
      <c r="Y526" t="s">
        <v>54</v>
      </c>
      <c r="Z526" t="s">
        <v>31</v>
      </c>
      <c r="AA526">
        <v>3</v>
      </c>
      <c r="AB526" t="s">
        <v>48</v>
      </c>
      <c r="AC526">
        <v>2.98</v>
      </c>
      <c r="AD526">
        <f t="shared" si="8"/>
        <v>0.48</v>
      </c>
    </row>
    <row r="527" spans="1:30" x14ac:dyDescent="0.25">
      <c r="A527" t="s">
        <v>29</v>
      </c>
      <c r="B527" s="1">
        <v>307800000</v>
      </c>
      <c r="C527" t="s">
        <v>30</v>
      </c>
      <c r="D527" t="s">
        <v>31</v>
      </c>
      <c r="E527">
        <v>3252</v>
      </c>
      <c r="F527" s="1">
        <v>8548950000</v>
      </c>
      <c r="G527" s="1">
        <v>2628828</v>
      </c>
      <c r="H527" s="1">
        <v>2000000</v>
      </c>
      <c r="I527">
        <v>3252</v>
      </c>
      <c r="J527" s="1">
        <v>8548950000</v>
      </c>
      <c r="K527" s="1">
        <v>2628828</v>
      </c>
      <c r="L527" s="1">
        <v>2000000</v>
      </c>
      <c r="M527">
        <v>3252</v>
      </c>
      <c r="N527" t="s">
        <v>32</v>
      </c>
      <c r="O527">
        <v>2301</v>
      </c>
      <c r="P527" t="s">
        <v>172</v>
      </c>
      <c r="Q527" t="s">
        <v>260</v>
      </c>
      <c r="R527" s="2">
        <v>43735</v>
      </c>
      <c r="S527" t="s">
        <v>261</v>
      </c>
      <c r="T527">
        <v>2</v>
      </c>
      <c r="U527" s="1">
        <v>2000000</v>
      </c>
      <c r="V527" t="s">
        <v>71</v>
      </c>
      <c r="W527" t="s">
        <v>36</v>
      </c>
      <c r="X527" t="s">
        <v>454</v>
      </c>
      <c r="Y527" t="s">
        <v>54</v>
      </c>
      <c r="Z527" t="s">
        <v>31</v>
      </c>
      <c r="AA527">
        <v>5</v>
      </c>
      <c r="AB527" t="s">
        <v>39</v>
      </c>
      <c r="AC527">
        <v>2.09</v>
      </c>
      <c r="AD527">
        <f t="shared" si="8"/>
        <v>8.9999999999999858E-2</v>
      </c>
    </row>
    <row r="528" spans="1:30" x14ac:dyDescent="0.25">
      <c r="A528" t="s">
        <v>29</v>
      </c>
      <c r="B528" s="1">
        <v>307800000</v>
      </c>
      <c r="C528" t="s">
        <v>30</v>
      </c>
      <c r="D528" t="s">
        <v>31</v>
      </c>
      <c r="E528">
        <v>3252</v>
      </c>
      <c r="F528" s="1">
        <v>8548950000</v>
      </c>
      <c r="G528" s="1">
        <v>2628828</v>
      </c>
      <c r="H528" s="1">
        <v>2000000</v>
      </c>
      <c r="I528">
        <v>3252</v>
      </c>
      <c r="J528" s="1">
        <v>8548950000</v>
      </c>
      <c r="K528" s="1">
        <v>2628828</v>
      </c>
      <c r="L528" s="1">
        <v>2000000</v>
      </c>
      <c r="M528">
        <v>3252</v>
      </c>
      <c r="N528" t="s">
        <v>73</v>
      </c>
      <c r="O528">
        <v>3654</v>
      </c>
      <c r="P528" t="s">
        <v>800</v>
      </c>
      <c r="Q528" t="s">
        <v>801</v>
      </c>
      <c r="R528" s="2">
        <v>43853</v>
      </c>
      <c r="S528" t="s">
        <v>802</v>
      </c>
      <c r="T528">
        <v>8</v>
      </c>
      <c r="U528" s="1">
        <v>8000000</v>
      </c>
      <c r="V528" t="s">
        <v>258</v>
      </c>
      <c r="W528" t="s">
        <v>77</v>
      </c>
      <c r="X528" t="s">
        <v>935</v>
      </c>
      <c r="Y528" t="s">
        <v>54</v>
      </c>
      <c r="Z528" t="s">
        <v>31</v>
      </c>
      <c r="AA528">
        <v>5</v>
      </c>
      <c r="AB528" t="s">
        <v>48</v>
      </c>
      <c r="AC528">
        <v>3.01</v>
      </c>
      <c r="AD528">
        <f t="shared" si="8"/>
        <v>4.99</v>
      </c>
    </row>
    <row r="529" spans="1:30" x14ac:dyDescent="0.25">
      <c r="A529" t="s">
        <v>29</v>
      </c>
      <c r="B529" s="1">
        <v>307800000</v>
      </c>
      <c r="C529" t="s">
        <v>30</v>
      </c>
      <c r="D529" t="s">
        <v>31</v>
      </c>
      <c r="E529">
        <v>3252</v>
      </c>
      <c r="F529" s="1">
        <v>8548950000</v>
      </c>
      <c r="G529" s="1">
        <v>2628828</v>
      </c>
      <c r="H529" s="1">
        <v>2000000</v>
      </c>
      <c r="I529">
        <v>3252</v>
      </c>
      <c r="J529" s="1">
        <v>8548950000</v>
      </c>
      <c r="K529" s="1">
        <v>2628828</v>
      </c>
      <c r="L529" s="1">
        <v>2000000</v>
      </c>
      <c r="M529">
        <v>3252</v>
      </c>
      <c r="N529" t="s">
        <v>173</v>
      </c>
      <c r="O529">
        <v>7070</v>
      </c>
      <c r="P529" t="s">
        <v>741</v>
      </c>
      <c r="Q529" t="s">
        <v>936</v>
      </c>
      <c r="R529" s="2">
        <v>43670</v>
      </c>
      <c r="S529" t="s">
        <v>937</v>
      </c>
      <c r="T529">
        <v>2</v>
      </c>
      <c r="U529" s="1">
        <v>2000000</v>
      </c>
      <c r="V529" t="s">
        <v>173</v>
      </c>
      <c r="W529" t="s">
        <v>36</v>
      </c>
      <c r="X529" t="s">
        <v>938</v>
      </c>
      <c r="Y529" t="s">
        <v>322</v>
      </c>
      <c r="Z529" t="s">
        <v>31</v>
      </c>
      <c r="AA529">
        <v>2</v>
      </c>
      <c r="AB529" t="s">
        <v>39</v>
      </c>
      <c r="AC529">
        <v>2.2000000000000002</v>
      </c>
      <c r="AD529">
        <f t="shared" si="8"/>
        <v>0.20000000000000018</v>
      </c>
    </row>
    <row r="530" spans="1:30" x14ac:dyDescent="0.25">
      <c r="A530" t="s">
        <v>29</v>
      </c>
      <c r="B530" s="1">
        <v>307800000</v>
      </c>
      <c r="C530" t="s">
        <v>30</v>
      </c>
      <c r="D530" t="s">
        <v>31</v>
      </c>
      <c r="E530">
        <v>3252</v>
      </c>
      <c r="F530" s="1">
        <v>8548950000</v>
      </c>
      <c r="G530" s="1">
        <v>2628828</v>
      </c>
      <c r="H530" s="1">
        <v>2000000</v>
      </c>
      <c r="I530">
        <v>3252</v>
      </c>
      <c r="J530" s="1">
        <v>8548950000</v>
      </c>
      <c r="K530" s="1">
        <v>2628828</v>
      </c>
      <c r="L530" s="1">
        <v>2000000</v>
      </c>
      <c r="M530">
        <v>3252</v>
      </c>
      <c r="N530" t="s">
        <v>173</v>
      </c>
      <c r="O530">
        <v>7071</v>
      </c>
      <c r="P530" t="s">
        <v>172</v>
      </c>
      <c r="Q530" t="s">
        <v>913</v>
      </c>
      <c r="R530" s="2">
        <v>43670</v>
      </c>
      <c r="S530" t="s">
        <v>914</v>
      </c>
      <c r="T530">
        <v>1</v>
      </c>
      <c r="U530" s="1">
        <v>1000000</v>
      </c>
      <c r="V530" t="s">
        <v>915</v>
      </c>
      <c r="W530" t="s">
        <v>36</v>
      </c>
      <c r="X530" t="s">
        <v>939</v>
      </c>
      <c r="Y530" t="s">
        <v>38</v>
      </c>
      <c r="Z530" t="s">
        <v>31</v>
      </c>
      <c r="AA530">
        <v>7</v>
      </c>
      <c r="AB530" t="s">
        <v>39</v>
      </c>
      <c r="AC530">
        <v>2.41</v>
      </c>
      <c r="AD530">
        <f t="shared" si="8"/>
        <v>1.4100000000000001</v>
      </c>
    </row>
    <row r="531" spans="1:30" x14ac:dyDescent="0.25">
      <c r="A531" t="s">
        <v>29</v>
      </c>
      <c r="B531" s="1">
        <v>307800000</v>
      </c>
      <c r="C531" t="s">
        <v>30</v>
      </c>
      <c r="D531" t="s">
        <v>31</v>
      </c>
      <c r="E531">
        <v>3252</v>
      </c>
      <c r="F531" s="1">
        <v>8548950000</v>
      </c>
      <c r="G531" s="1">
        <v>2628828</v>
      </c>
      <c r="H531" s="1">
        <v>2000000</v>
      </c>
      <c r="I531">
        <v>3252</v>
      </c>
      <c r="J531" s="1">
        <v>8548950000</v>
      </c>
      <c r="K531" s="1">
        <v>2628828</v>
      </c>
      <c r="L531" s="1">
        <v>2000000</v>
      </c>
      <c r="M531">
        <v>3252</v>
      </c>
      <c r="N531" t="s">
        <v>173</v>
      </c>
      <c r="O531">
        <v>7072</v>
      </c>
      <c r="P531" t="s">
        <v>741</v>
      </c>
      <c r="Q531" t="s">
        <v>936</v>
      </c>
      <c r="R531" s="2">
        <v>43669</v>
      </c>
      <c r="S531" t="s">
        <v>937</v>
      </c>
      <c r="T531">
        <v>3</v>
      </c>
      <c r="U531" s="1">
        <v>3000000</v>
      </c>
      <c r="V531" t="s">
        <v>173</v>
      </c>
      <c r="W531" t="s">
        <v>36</v>
      </c>
      <c r="X531" t="s">
        <v>940</v>
      </c>
      <c r="Y531" t="s">
        <v>322</v>
      </c>
      <c r="Z531" t="s">
        <v>31</v>
      </c>
      <c r="AA531">
        <v>7</v>
      </c>
      <c r="AB531" t="s">
        <v>39</v>
      </c>
      <c r="AC531">
        <v>2.2999999999999998</v>
      </c>
      <c r="AD531">
        <f t="shared" si="8"/>
        <v>0.70000000000000018</v>
      </c>
    </row>
    <row r="532" spans="1:30" x14ac:dyDescent="0.25">
      <c r="A532" t="s">
        <v>29</v>
      </c>
      <c r="B532" s="1">
        <v>307800000</v>
      </c>
      <c r="C532" t="s">
        <v>30</v>
      </c>
      <c r="D532" t="s">
        <v>31</v>
      </c>
      <c r="E532">
        <v>3252</v>
      </c>
      <c r="F532" s="1">
        <v>8548950000</v>
      </c>
      <c r="G532" s="1">
        <v>2628828</v>
      </c>
      <c r="H532" s="1">
        <v>2000000</v>
      </c>
      <c r="I532">
        <v>3252</v>
      </c>
      <c r="J532" s="1">
        <v>8548950000</v>
      </c>
      <c r="K532" s="1">
        <v>2628828</v>
      </c>
      <c r="L532" s="1">
        <v>2000000</v>
      </c>
      <c r="M532">
        <v>3252</v>
      </c>
      <c r="N532" t="s">
        <v>173</v>
      </c>
      <c r="O532">
        <v>7073</v>
      </c>
      <c r="P532" t="s">
        <v>33</v>
      </c>
      <c r="Q532" t="s">
        <v>913</v>
      </c>
      <c r="R532" s="2">
        <v>43669</v>
      </c>
      <c r="S532" t="s">
        <v>914</v>
      </c>
      <c r="T532">
        <v>2.5</v>
      </c>
      <c r="U532" s="1">
        <v>2500000</v>
      </c>
      <c r="V532" t="s">
        <v>915</v>
      </c>
      <c r="W532" t="s">
        <v>36</v>
      </c>
      <c r="X532" t="s">
        <v>941</v>
      </c>
      <c r="Y532" t="s">
        <v>38</v>
      </c>
      <c r="Z532" t="s">
        <v>31</v>
      </c>
      <c r="AA532">
        <v>2</v>
      </c>
      <c r="AB532" t="s">
        <v>39</v>
      </c>
      <c r="AC532">
        <v>2.4</v>
      </c>
      <c r="AD532">
        <f t="shared" si="8"/>
        <v>0.10000000000000009</v>
      </c>
    </row>
    <row r="533" spans="1:30" x14ac:dyDescent="0.25">
      <c r="A533" t="s">
        <v>29</v>
      </c>
      <c r="B533" s="1">
        <v>307800000</v>
      </c>
      <c r="C533" t="s">
        <v>30</v>
      </c>
      <c r="D533" t="s">
        <v>31</v>
      </c>
      <c r="E533">
        <v>3252</v>
      </c>
      <c r="F533" s="1">
        <v>8548950000</v>
      </c>
      <c r="G533" s="1">
        <v>2628828</v>
      </c>
      <c r="H533" s="1">
        <v>2000000</v>
      </c>
      <c r="I533">
        <v>3252</v>
      </c>
      <c r="J533" s="1">
        <v>8548950000</v>
      </c>
      <c r="K533" s="1">
        <v>2628828</v>
      </c>
      <c r="L533" s="1">
        <v>2000000</v>
      </c>
      <c r="M533">
        <v>3252</v>
      </c>
      <c r="N533" t="s">
        <v>173</v>
      </c>
      <c r="O533">
        <v>7074</v>
      </c>
      <c r="P533" t="s">
        <v>172</v>
      </c>
      <c r="Q533" t="s">
        <v>913</v>
      </c>
      <c r="R533" s="2">
        <v>43669</v>
      </c>
      <c r="S533" t="s">
        <v>914</v>
      </c>
      <c r="T533">
        <v>1.5</v>
      </c>
      <c r="U533" s="1">
        <v>1500000</v>
      </c>
      <c r="V533" t="s">
        <v>915</v>
      </c>
      <c r="W533" t="s">
        <v>36</v>
      </c>
      <c r="X533" t="s">
        <v>221</v>
      </c>
      <c r="Y533" t="s">
        <v>38</v>
      </c>
      <c r="Z533" t="s">
        <v>31</v>
      </c>
      <c r="AA533">
        <v>1</v>
      </c>
      <c r="AB533" t="s">
        <v>39</v>
      </c>
      <c r="AC533">
        <v>2.1</v>
      </c>
      <c r="AD533">
        <f t="shared" si="8"/>
        <v>0.60000000000000009</v>
      </c>
    </row>
    <row r="534" spans="1:30" x14ac:dyDescent="0.25">
      <c r="A534" t="s">
        <v>29</v>
      </c>
      <c r="B534" s="1">
        <v>307800000</v>
      </c>
      <c r="C534" t="s">
        <v>30</v>
      </c>
      <c r="D534" t="s">
        <v>31</v>
      </c>
      <c r="E534">
        <v>3252</v>
      </c>
      <c r="F534" s="1">
        <v>8548950000</v>
      </c>
      <c r="G534" s="1">
        <v>2628828</v>
      </c>
      <c r="H534" s="1">
        <v>2000000</v>
      </c>
      <c r="I534">
        <v>3252</v>
      </c>
      <c r="J534" s="1">
        <v>8548950000</v>
      </c>
      <c r="K534" s="1">
        <v>2628828</v>
      </c>
      <c r="L534" s="1">
        <v>2000000</v>
      </c>
      <c r="M534">
        <v>3252</v>
      </c>
      <c r="N534" t="s">
        <v>32</v>
      </c>
      <c r="O534">
        <v>2647</v>
      </c>
      <c r="P534" t="s">
        <v>42</v>
      </c>
      <c r="Q534" t="s">
        <v>942</v>
      </c>
      <c r="R534" s="2">
        <v>43797</v>
      </c>
      <c r="S534" t="s">
        <v>943</v>
      </c>
      <c r="T534">
        <v>2</v>
      </c>
      <c r="U534" s="1">
        <v>2000000</v>
      </c>
      <c r="V534" t="s">
        <v>275</v>
      </c>
      <c r="W534" t="s">
        <v>825</v>
      </c>
      <c r="X534" t="s">
        <v>944</v>
      </c>
      <c r="Y534" t="s">
        <v>167</v>
      </c>
      <c r="Z534" t="s">
        <v>31</v>
      </c>
      <c r="AA534">
        <v>2</v>
      </c>
      <c r="AB534" t="s">
        <v>39</v>
      </c>
      <c r="AC534">
        <v>1.9</v>
      </c>
      <c r="AD534">
        <f t="shared" si="8"/>
        <v>0.10000000000000009</v>
      </c>
    </row>
    <row r="535" spans="1:30" x14ac:dyDescent="0.25">
      <c r="A535" t="s">
        <v>29</v>
      </c>
      <c r="B535" s="1">
        <v>307800000</v>
      </c>
      <c r="C535" t="s">
        <v>30</v>
      </c>
      <c r="D535" t="s">
        <v>31</v>
      </c>
      <c r="E535">
        <v>3252</v>
      </c>
      <c r="F535" s="1">
        <v>8548950000</v>
      </c>
      <c r="G535" s="1">
        <v>2628828</v>
      </c>
      <c r="H535" s="1">
        <v>2000000</v>
      </c>
      <c r="I535">
        <v>3252</v>
      </c>
      <c r="J535" s="1">
        <v>8548950000</v>
      </c>
      <c r="K535" s="1">
        <v>2628828</v>
      </c>
      <c r="L535" s="1">
        <v>2000000</v>
      </c>
      <c r="M535">
        <v>3252</v>
      </c>
      <c r="N535" t="s">
        <v>55</v>
      </c>
      <c r="O535">
        <v>5388</v>
      </c>
      <c r="P535" t="s">
        <v>120</v>
      </c>
      <c r="Q535" t="s">
        <v>118</v>
      </c>
      <c r="R535" s="2">
        <v>43704</v>
      </c>
      <c r="S535" t="s">
        <v>119</v>
      </c>
      <c r="T535">
        <v>4</v>
      </c>
      <c r="U535" s="1">
        <v>4000000</v>
      </c>
      <c r="V535" t="s">
        <v>71</v>
      </c>
      <c r="W535" t="s">
        <v>36</v>
      </c>
      <c r="X535" t="s">
        <v>96</v>
      </c>
      <c r="Y535" t="s">
        <v>120</v>
      </c>
      <c r="Z535" t="s">
        <v>31</v>
      </c>
      <c r="AA535">
        <v>1</v>
      </c>
      <c r="AB535" t="s">
        <v>39</v>
      </c>
      <c r="AC535">
        <v>3.86</v>
      </c>
      <c r="AD535">
        <f t="shared" si="8"/>
        <v>0.14000000000000012</v>
      </c>
    </row>
    <row r="536" spans="1:30" x14ac:dyDescent="0.25">
      <c r="A536" t="s">
        <v>29</v>
      </c>
      <c r="B536" s="1">
        <v>307800000</v>
      </c>
      <c r="C536" t="s">
        <v>30</v>
      </c>
      <c r="D536" t="s">
        <v>31</v>
      </c>
      <c r="E536">
        <v>3252</v>
      </c>
      <c r="F536" s="1">
        <v>8548950000</v>
      </c>
      <c r="G536" s="1">
        <v>2628828</v>
      </c>
      <c r="H536" s="1">
        <v>2000000</v>
      </c>
      <c r="I536">
        <v>3252</v>
      </c>
      <c r="J536" s="1">
        <v>8548950000</v>
      </c>
      <c r="K536" s="1">
        <v>2628828</v>
      </c>
      <c r="L536" s="1">
        <v>2000000</v>
      </c>
      <c r="M536">
        <v>3252</v>
      </c>
      <c r="N536" t="s">
        <v>173</v>
      </c>
      <c r="O536">
        <v>7077</v>
      </c>
      <c r="P536" t="s">
        <v>172</v>
      </c>
      <c r="Q536" t="s">
        <v>945</v>
      </c>
      <c r="R536" s="2">
        <v>43668</v>
      </c>
      <c r="S536" t="s">
        <v>946</v>
      </c>
      <c r="T536">
        <v>1</v>
      </c>
      <c r="U536" s="1">
        <v>1000000</v>
      </c>
      <c r="V536" t="s">
        <v>71</v>
      </c>
      <c r="W536" t="s">
        <v>36</v>
      </c>
      <c r="X536" t="s">
        <v>449</v>
      </c>
      <c r="Y536" t="s">
        <v>322</v>
      </c>
      <c r="Z536" t="s">
        <v>31</v>
      </c>
      <c r="AA536">
        <v>4</v>
      </c>
      <c r="AB536" t="s">
        <v>39</v>
      </c>
      <c r="AC536">
        <v>1.73</v>
      </c>
      <c r="AD536">
        <f t="shared" si="8"/>
        <v>0.73</v>
      </c>
    </row>
    <row r="537" spans="1:30" x14ac:dyDescent="0.25">
      <c r="A537" t="s">
        <v>29</v>
      </c>
      <c r="B537" s="1">
        <v>307800000</v>
      </c>
      <c r="C537" t="s">
        <v>30</v>
      </c>
      <c r="D537" t="s">
        <v>31</v>
      </c>
      <c r="E537">
        <v>3252</v>
      </c>
      <c r="F537" s="1">
        <v>8548950000</v>
      </c>
      <c r="G537" s="1">
        <v>2628828</v>
      </c>
      <c r="H537" s="1">
        <v>2000000</v>
      </c>
      <c r="I537">
        <v>3252</v>
      </c>
      <c r="J537" s="1">
        <v>8548950000</v>
      </c>
      <c r="K537" s="1">
        <v>2628828</v>
      </c>
      <c r="L537" s="1">
        <v>2000000</v>
      </c>
      <c r="M537">
        <v>3252</v>
      </c>
      <c r="N537" t="s">
        <v>73</v>
      </c>
      <c r="O537">
        <v>3445</v>
      </c>
      <c r="P537" t="s">
        <v>145</v>
      </c>
      <c r="Q537" t="s">
        <v>780</v>
      </c>
      <c r="R537" s="2">
        <v>43868</v>
      </c>
      <c r="S537" t="s">
        <v>781</v>
      </c>
      <c r="T537">
        <v>1</v>
      </c>
      <c r="U537" s="1">
        <v>1000000</v>
      </c>
      <c r="V537" t="s">
        <v>258</v>
      </c>
      <c r="W537" t="s">
        <v>77</v>
      </c>
      <c r="X537" t="s">
        <v>947</v>
      </c>
      <c r="Y537" t="s">
        <v>54</v>
      </c>
      <c r="Z537" t="s">
        <v>31</v>
      </c>
      <c r="AA537">
        <v>2</v>
      </c>
      <c r="AB537" t="s">
        <v>48</v>
      </c>
      <c r="AC537">
        <v>1.6</v>
      </c>
      <c r="AD537">
        <f t="shared" si="8"/>
        <v>0.60000000000000009</v>
      </c>
    </row>
    <row r="538" spans="1:30" x14ac:dyDescent="0.25">
      <c r="A538" t="s">
        <v>29</v>
      </c>
      <c r="B538" s="1">
        <v>307800000</v>
      </c>
      <c r="C538" t="s">
        <v>30</v>
      </c>
      <c r="D538" t="s">
        <v>31</v>
      </c>
      <c r="E538">
        <v>3252</v>
      </c>
      <c r="F538" s="1">
        <v>8548950000</v>
      </c>
      <c r="G538" s="1">
        <v>2628828</v>
      </c>
      <c r="H538" s="1">
        <v>2000000</v>
      </c>
      <c r="I538">
        <v>3252</v>
      </c>
      <c r="J538" s="1">
        <v>8548950000</v>
      </c>
      <c r="K538" s="1">
        <v>2628828</v>
      </c>
      <c r="L538" s="1">
        <v>2000000</v>
      </c>
      <c r="M538">
        <v>3252</v>
      </c>
      <c r="N538" t="s">
        <v>32</v>
      </c>
      <c r="O538">
        <v>1238</v>
      </c>
      <c r="P538" t="s">
        <v>68</v>
      </c>
      <c r="Q538" t="s">
        <v>948</v>
      </c>
      <c r="R538" s="2">
        <v>43585</v>
      </c>
      <c r="S538" t="s">
        <v>949</v>
      </c>
      <c r="T538">
        <v>4</v>
      </c>
      <c r="U538" s="1">
        <v>4000000</v>
      </c>
      <c r="V538" t="s">
        <v>32</v>
      </c>
      <c r="W538" t="s">
        <v>36</v>
      </c>
      <c r="X538" t="s">
        <v>950</v>
      </c>
      <c r="Y538" t="s">
        <v>167</v>
      </c>
      <c r="Z538" t="s">
        <v>31</v>
      </c>
      <c r="AA538">
        <v>21</v>
      </c>
      <c r="AB538" t="s">
        <v>39</v>
      </c>
      <c r="AC538">
        <v>4.7300000000000004</v>
      </c>
      <c r="AD538">
        <f t="shared" si="8"/>
        <v>0.73000000000000043</v>
      </c>
    </row>
    <row r="539" spans="1:30" x14ac:dyDescent="0.25">
      <c r="A539" t="s">
        <v>29</v>
      </c>
      <c r="B539" s="1">
        <v>307800000</v>
      </c>
      <c r="C539" t="s">
        <v>30</v>
      </c>
      <c r="D539" t="s">
        <v>31</v>
      </c>
      <c r="E539">
        <v>3252</v>
      </c>
      <c r="F539" s="1">
        <v>8548950000</v>
      </c>
      <c r="G539" s="1">
        <v>2628828</v>
      </c>
      <c r="H539" s="1">
        <v>2000000</v>
      </c>
      <c r="I539">
        <v>3252</v>
      </c>
      <c r="J539" s="1">
        <v>8548950000</v>
      </c>
      <c r="K539" s="1">
        <v>2628828</v>
      </c>
      <c r="L539" s="1">
        <v>2000000</v>
      </c>
      <c r="M539">
        <v>3252</v>
      </c>
      <c r="N539" t="s">
        <v>32</v>
      </c>
      <c r="O539">
        <v>1237</v>
      </c>
      <c r="P539" t="s">
        <v>68</v>
      </c>
      <c r="Q539" t="s">
        <v>948</v>
      </c>
      <c r="R539" s="2">
        <v>43584</v>
      </c>
      <c r="S539" t="s">
        <v>949</v>
      </c>
      <c r="T539">
        <v>6</v>
      </c>
      <c r="U539" s="1">
        <v>6000000</v>
      </c>
      <c r="V539" t="s">
        <v>32</v>
      </c>
      <c r="W539" t="s">
        <v>36</v>
      </c>
      <c r="X539" t="s">
        <v>951</v>
      </c>
      <c r="Y539" t="s">
        <v>167</v>
      </c>
      <c r="Z539" t="s">
        <v>31</v>
      </c>
      <c r="AA539">
        <v>1</v>
      </c>
      <c r="AB539" t="s">
        <v>48</v>
      </c>
      <c r="AC539">
        <v>3.9</v>
      </c>
      <c r="AD539">
        <f t="shared" si="8"/>
        <v>2.1</v>
      </c>
    </row>
    <row r="540" spans="1:30" x14ac:dyDescent="0.25">
      <c r="A540" t="s">
        <v>29</v>
      </c>
      <c r="B540" s="1">
        <v>307800000</v>
      </c>
      <c r="C540" t="s">
        <v>30</v>
      </c>
      <c r="D540" t="s">
        <v>31</v>
      </c>
      <c r="E540">
        <v>3252</v>
      </c>
      <c r="F540" s="1">
        <v>8548950000</v>
      </c>
      <c r="G540" s="1">
        <v>2628828</v>
      </c>
      <c r="H540" s="1">
        <v>2000000</v>
      </c>
      <c r="I540">
        <v>3252</v>
      </c>
      <c r="J540" s="1">
        <v>8548950000</v>
      </c>
      <c r="K540" s="1">
        <v>2628828</v>
      </c>
      <c r="L540" s="1">
        <v>2000000</v>
      </c>
      <c r="M540">
        <v>3252</v>
      </c>
      <c r="N540" t="s">
        <v>173</v>
      </c>
      <c r="O540">
        <v>7081</v>
      </c>
      <c r="P540" t="s">
        <v>741</v>
      </c>
      <c r="Q540" t="s">
        <v>952</v>
      </c>
      <c r="R540" s="2">
        <v>43664</v>
      </c>
      <c r="S540" t="s">
        <v>953</v>
      </c>
      <c r="T540">
        <v>1.5</v>
      </c>
      <c r="U540" s="1">
        <v>1500000</v>
      </c>
      <c r="V540" t="s">
        <v>71</v>
      </c>
      <c r="W540" t="s">
        <v>36</v>
      </c>
      <c r="X540" t="s">
        <v>954</v>
      </c>
      <c r="Y540" t="s">
        <v>850</v>
      </c>
      <c r="Z540" t="s">
        <v>31</v>
      </c>
      <c r="AA540">
        <v>1</v>
      </c>
      <c r="AB540" t="s">
        <v>39</v>
      </c>
      <c r="AC540">
        <v>1.4</v>
      </c>
      <c r="AD540">
        <f t="shared" si="8"/>
        <v>0.10000000000000009</v>
      </c>
    </row>
    <row r="541" spans="1:30" x14ac:dyDescent="0.25">
      <c r="A541" t="s">
        <v>29</v>
      </c>
      <c r="B541" s="1">
        <v>307800000</v>
      </c>
      <c r="C541" t="s">
        <v>30</v>
      </c>
      <c r="D541" t="s">
        <v>31</v>
      </c>
      <c r="E541">
        <v>3252</v>
      </c>
      <c r="F541" s="1">
        <v>8548950000</v>
      </c>
      <c r="G541" s="1">
        <v>2628828</v>
      </c>
      <c r="H541" s="1">
        <v>2000000</v>
      </c>
      <c r="I541">
        <v>3252</v>
      </c>
      <c r="J541" s="1">
        <v>8548950000</v>
      </c>
      <c r="K541" s="1">
        <v>2628828</v>
      </c>
      <c r="L541" s="1">
        <v>2000000</v>
      </c>
      <c r="M541">
        <v>3252</v>
      </c>
      <c r="N541" t="s">
        <v>32</v>
      </c>
      <c r="O541">
        <v>2293</v>
      </c>
      <c r="P541" t="s">
        <v>172</v>
      </c>
      <c r="Q541" t="s">
        <v>810</v>
      </c>
      <c r="R541" s="2">
        <v>43738</v>
      </c>
      <c r="S541" t="s">
        <v>811</v>
      </c>
      <c r="T541">
        <v>1</v>
      </c>
      <c r="U541" s="1">
        <v>1000000</v>
      </c>
      <c r="V541" t="s">
        <v>71</v>
      </c>
      <c r="W541" t="s">
        <v>36</v>
      </c>
      <c r="X541" t="s">
        <v>955</v>
      </c>
      <c r="Y541" t="s">
        <v>54</v>
      </c>
      <c r="Z541" t="s">
        <v>31</v>
      </c>
      <c r="AA541">
        <v>4</v>
      </c>
      <c r="AB541" t="s">
        <v>39</v>
      </c>
      <c r="AC541">
        <v>2.04</v>
      </c>
      <c r="AD541">
        <f t="shared" si="8"/>
        <v>1.04</v>
      </c>
    </row>
    <row r="542" spans="1:30" x14ac:dyDescent="0.25">
      <c r="A542" t="s">
        <v>29</v>
      </c>
      <c r="B542" s="1">
        <v>307800000</v>
      </c>
      <c r="C542" t="s">
        <v>30</v>
      </c>
      <c r="D542" t="s">
        <v>31</v>
      </c>
      <c r="E542">
        <v>3252</v>
      </c>
      <c r="F542" s="1">
        <v>8548950000</v>
      </c>
      <c r="G542" s="1">
        <v>2628828</v>
      </c>
      <c r="H542" s="1">
        <v>2000000</v>
      </c>
      <c r="I542">
        <v>3252</v>
      </c>
      <c r="J542" s="1">
        <v>8548950000</v>
      </c>
      <c r="K542" s="1">
        <v>2628828</v>
      </c>
      <c r="L542" s="1">
        <v>2000000</v>
      </c>
      <c r="M542">
        <v>3252</v>
      </c>
      <c r="N542" t="s">
        <v>32</v>
      </c>
      <c r="O542">
        <v>2292</v>
      </c>
      <c r="P542" t="s">
        <v>172</v>
      </c>
      <c r="Q542" t="s">
        <v>810</v>
      </c>
      <c r="R542" s="2">
        <v>43739</v>
      </c>
      <c r="S542" t="s">
        <v>811</v>
      </c>
      <c r="T542">
        <v>1</v>
      </c>
      <c r="U542" s="1">
        <v>1000000</v>
      </c>
      <c r="V542" t="s">
        <v>71</v>
      </c>
      <c r="W542" t="s">
        <v>36</v>
      </c>
      <c r="X542" t="s">
        <v>956</v>
      </c>
      <c r="Y542" t="s">
        <v>54</v>
      </c>
      <c r="Z542" t="s">
        <v>31</v>
      </c>
      <c r="AA542">
        <v>6</v>
      </c>
      <c r="AB542" t="s">
        <v>48</v>
      </c>
      <c r="AC542">
        <v>2.14</v>
      </c>
      <c r="AD542">
        <f t="shared" si="8"/>
        <v>1.1400000000000001</v>
      </c>
    </row>
    <row r="543" spans="1:30" x14ac:dyDescent="0.25">
      <c r="A543" t="s">
        <v>29</v>
      </c>
      <c r="B543" s="1">
        <v>307800000</v>
      </c>
      <c r="C543" t="s">
        <v>30</v>
      </c>
      <c r="D543" t="s">
        <v>31</v>
      </c>
      <c r="E543">
        <v>3252</v>
      </c>
      <c r="F543" s="1">
        <v>8548950000</v>
      </c>
      <c r="G543" s="1">
        <v>2628828</v>
      </c>
      <c r="H543" s="1">
        <v>2000000</v>
      </c>
      <c r="I543">
        <v>3252</v>
      </c>
      <c r="J543" s="1">
        <v>8548950000</v>
      </c>
      <c r="K543" s="1">
        <v>2628828</v>
      </c>
      <c r="L543" s="1">
        <v>2000000</v>
      </c>
      <c r="M543">
        <v>3252</v>
      </c>
      <c r="N543" t="s">
        <v>55</v>
      </c>
      <c r="O543">
        <v>5393</v>
      </c>
      <c r="P543" t="s">
        <v>40</v>
      </c>
      <c r="Q543" t="s">
        <v>899</v>
      </c>
      <c r="R543" s="2">
        <v>43704</v>
      </c>
      <c r="S543" t="s">
        <v>900</v>
      </c>
      <c r="T543">
        <v>4</v>
      </c>
      <c r="U543" s="1">
        <v>4000000</v>
      </c>
      <c r="V543" t="s">
        <v>59</v>
      </c>
      <c r="W543" t="s">
        <v>36</v>
      </c>
      <c r="X543" t="s">
        <v>957</v>
      </c>
      <c r="Y543" t="s">
        <v>38</v>
      </c>
      <c r="Z543" t="s">
        <v>31</v>
      </c>
      <c r="AA543">
        <v>11</v>
      </c>
      <c r="AB543" t="s">
        <v>39</v>
      </c>
      <c r="AC543">
        <v>2.34</v>
      </c>
      <c r="AD543">
        <f t="shared" si="8"/>
        <v>1.6600000000000001</v>
      </c>
    </row>
    <row r="544" spans="1:30" x14ac:dyDescent="0.25">
      <c r="A544" t="s">
        <v>29</v>
      </c>
      <c r="B544" s="1">
        <v>307800000</v>
      </c>
      <c r="C544" t="s">
        <v>30</v>
      </c>
      <c r="D544" t="s">
        <v>31</v>
      </c>
      <c r="E544">
        <v>3252</v>
      </c>
      <c r="F544" s="1">
        <v>8548950000</v>
      </c>
      <c r="G544" s="1">
        <v>2628828</v>
      </c>
      <c r="H544" s="1">
        <v>2000000</v>
      </c>
      <c r="I544">
        <v>3252</v>
      </c>
      <c r="J544" s="1">
        <v>8548950000</v>
      </c>
      <c r="K544" s="1">
        <v>2628828</v>
      </c>
      <c r="L544" s="1">
        <v>2000000</v>
      </c>
      <c r="M544">
        <v>3252</v>
      </c>
      <c r="N544" t="s">
        <v>55</v>
      </c>
      <c r="O544">
        <v>5394</v>
      </c>
      <c r="P544" t="s">
        <v>144</v>
      </c>
      <c r="Q544" t="s">
        <v>958</v>
      </c>
      <c r="R544" s="2">
        <v>43704</v>
      </c>
      <c r="S544" t="s">
        <v>959</v>
      </c>
      <c r="T544">
        <v>1</v>
      </c>
      <c r="U544" s="1">
        <v>1000000</v>
      </c>
      <c r="V544" t="s">
        <v>960</v>
      </c>
      <c r="W544" t="s">
        <v>36</v>
      </c>
      <c r="Y544" t="s">
        <v>134</v>
      </c>
      <c r="Z544" t="s">
        <v>31</v>
      </c>
      <c r="AA544">
        <v>1</v>
      </c>
      <c r="AB544" t="s">
        <v>39</v>
      </c>
      <c r="AC544">
        <v>1.1000000000000001</v>
      </c>
      <c r="AD544">
        <f t="shared" si="8"/>
        <v>0.10000000000000009</v>
      </c>
    </row>
    <row r="545" spans="1:30" x14ac:dyDescent="0.25">
      <c r="A545" t="s">
        <v>29</v>
      </c>
      <c r="B545" s="1">
        <v>307800000</v>
      </c>
      <c r="C545" t="s">
        <v>30</v>
      </c>
      <c r="D545" t="s">
        <v>31</v>
      </c>
      <c r="E545">
        <v>3252</v>
      </c>
      <c r="F545" s="1">
        <v>8548950000</v>
      </c>
      <c r="G545" s="1">
        <v>2628828</v>
      </c>
      <c r="H545" s="1">
        <v>2000000</v>
      </c>
      <c r="I545">
        <v>3252</v>
      </c>
      <c r="J545" s="1">
        <v>8548950000</v>
      </c>
      <c r="K545" s="1">
        <v>2628828</v>
      </c>
      <c r="L545" s="1">
        <v>2000000</v>
      </c>
      <c r="M545">
        <v>3252</v>
      </c>
      <c r="N545" t="s">
        <v>173</v>
      </c>
      <c r="O545">
        <v>7086</v>
      </c>
      <c r="P545" t="s">
        <v>741</v>
      </c>
      <c r="Q545" t="s">
        <v>961</v>
      </c>
      <c r="R545" s="2">
        <v>43663</v>
      </c>
      <c r="S545" t="s">
        <v>962</v>
      </c>
      <c r="T545">
        <v>0.5</v>
      </c>
      <c r="U545" t="s">
        <v>52</v>
      </c>
      <c r="V545" t="s">
        <v>71</v>
      </c>
      <c r="W545" t="s">
        <v>36</v>
      </c>
      <c r="X545" t="s">
        <v>963</v>
      </c>
      <c r="Y545" t="s">
        <v>850</v>
      </c>
      <c r="Z545" t="s">
        <v>31</v>
      </c>
      <c r="AA545">
        <v>6</v>
      </c>
      <c r="AB545" t="s">
        <v>39</v>
      </c>
      <c r="AC545">
        <v>1.47</v>
      </c>
      <c r="AD545">
        <f t="shared" si="8"/>
        <v>0.97</v>
      </c>
    </row>
    <row r="546" spans="1:30" x14ac:dyDescent="0.25">
      <c r="A546" t="s">
        <v>29</v>
      </c>
      <c r="B546" s="1">
        <v>307800000</v>
      </c>
      <c r="C546" t="s">
        <v>30</v>
      </c>
      <c r="D546" t="s">
        <v>31</v>
      </c>
      <c r="E546">
        <v>3252</v>
      </c>
      <c r="F546" s="1">
        <v>8548950000</v>
      </c>
      <c r="G546" s="1">
        <v>2628828</v>
      </c>
      <c r="H546" s="1">
        <v>2000000</v>
      </c>
      <c r="I546">
        <v>3252</v>
      </c>
      <c r="J546" s="1">
        <v>8548950000</v>
      </c>
      <c r="K546" s="1">
        <v>2628828</v>
      </c>
      <c r="L546" s="1">
        <v>2000000</v>
      </c>
      <c r="M546">
        <v>3252</v>
      </c>
      <c r="N546" t="s">
        <v>173</v>
      </c>
      <c r="O546">
        <v>7087</v>
      </c>
      <c r="P546" t="s">
        <v>741</v>
      </c>
      <c r="Q546" t="s">
        <v>952</v>
      </c>
      <c r="R546" s="2">
        <v>43664</v>
      </c>
      <c r="S546" t="s">
        <v>953</v>
      </c>
      <c r="T546">
        <v>2</v>
      </c>
      <c r="U546" s="1">
        <v>2000000</v>
      </c>
      <c r="V546" t="s">
        <v>71</v>
      </c>
      <c r="W546" t="s">
        <v>36</v>
      </c>
      <c r="X546" t="s">
        <v>964</v>
      </c>
      <c r="Y546" t="s">
        <v>850</v>
      </c>
      <c r="Z546" t="s">
        <v>31</v>
      </c>
      <c r="AA546">
        <v>6</v>
      </c>
      <c r="AB546" t="s">
        <v>39</v>
      </c>
      <c r="AC546">
        <v>1.47</v>
      </c>
      <c r="AD546">
        <f t="shared" si="8"/>
        <v>0.53</v>
      </c>
    </row>
    <row r="547" spans="1:30" x14ac:dyDescent="0.25">
      <c r="A547" t="s">
        <v>29</v>
      </c>
      <c r="B547" s="1">
        <v>307800000</v>
      </c>
      <c r="C547" t="s">
        <v>30</v>
      </c>
      <c r="D547" t="s">
        <v>31</v>
      </c>
      <c r="E547">
        <v>3252</v>
      </c>
      <c r="F547" s="1">
        <v>8548950000</v>
      </c>
      <c r="G547" s="1">
        <v>2628828</v>
      </c>
      <c r="H547" s="1">
        <v>2000000</v>
      </c>
      <c r="I547">
        <v>3252</v>
      </c>
      <c r="J547" s="1">
        <v>8548950000</v>
      </c>
      <c r="K547" s="1">
        <v>2628828</v>
      </c>
      <c r="L547" s="1">
        <v>2000000</v>
      </c>
      <c r="M547">
        <v>3252</v>
      </c>
      <c r="N547" t="s">
        <v>173</v>
      </c>
      <c r="O547">
        <v>7088</v>
      </c>
      <c r="P547" t="s">
        <v>741</v>
      </c>
      <c r="Q547" t="s">
        <v>952</v>
      </c>
      <c r="R547" s="2">
        <v>43663</v>
      </c>
      <c r="S547" t="s">
        <v>953</v>
      </c>
      <c r="T547">
        <v>1</v>
      </c>
      <c r="U547" s="1">
        <v>1000000</v>
      </c>
      <c r="V547" t="s">
        <v>71</v>
      </c>
      <c r="W547" t="s">
        <v>36</v>
      </c>
      <c r="X547" t="s">
        <v>965</v>
      </c>
      <c r="Y547" t="s">
        <v>850</v>
      </c>
      <c r="Z547" t="s">
        <v>31</v>
      </c>
      <c r="AA547">
        <v>2</v>
      </c>
      <c r="AB547" t="s">
        <v>39</v>
      </c>
      <c r="AC547">
        <v>1.41</v>
      </c>
      <c r="AD547">
        <f t="shared" si="8"/>
        <v>0.40999999999999992</v>
      </c>
    </row>
    <row r="548" spans="1:30" x14ac:dyDescent="0.25">
      <c r="A548" t="s">
        <v>29</v>
      </c>
      <c r="B548" s="1">
        <v>307800000</v>
      </c>
      <c r="C548" t="s">
        <v>30</v>
      </c>
      <c r="D548" t="s">
        <v>31</v>
      </c>
      <c r="E548">
        <v>3252</v>
      </c>
      <c r="F548" s="1">
        <v>8548950000</v>
      </c>
      <c r="G548" s="1">
        <v>2628828</v>
      </c>
      <c r="H548" s="1">
        <v>2000000</v>
      </c>
      <c r="I548">
        <v>3252</v>
      </c>
      <c r="J548" s="1">
        <v>8548950000</v>
      </c>
      <c r="K548" s="1">
        <v>2628828</v>
      </c>
      <c r="L548" s="1">
        <v>2000000</v>
      </c>
      <c r="M548">
        <v>3252</v>
      </c>
      <c r="N548" t="s">
        <v>32</v>
      </c>
      <c r="O548">
        <v>2907</v>
      </c>
      <c r="P548" t="s">
        <v>81</v>
      </c>
      <c r="Q548" t="s">
        <v>966</v>
      </c>
      <c r="R548" s="2">
        <v>43896</v>
      </c>
      <c r="S548" t="s">
        <v>967</v>
      </c>
      <c r="T548">
        <v>8</v>
      </c>
      <c r="U548" s="1">
        <v>8000000</v>
      </c>
      <c r="V548" t="s">
        <v>200</v>
      </c>
      <c r="W548" t="s">
        <v>77</v>
      </c>
      <c r="X548" t="s">
        <v>968</v>
      </c>
      <c r="Y548" t="s">
        <v>239</v>
      </c>
      <c r="Z548" t="s">
        <v>31</v>
      </c>
      <c r="AA548">
        <v>6</v>
      </c>
      <c r="AB548" t="s">
        <v>48</v>
      </c>
      <c r="AC548">
        <v>1.88</v>
      </c>
      <c r="AD548">
        <f t="shared" si="8"/>
        <v>6.12</v>
      </c>
    </row>
    <row r="549" spans="1:30" x14ac:dyDescent="0.25">
      <c r="A549" t="s">
        <v>29</v>
      </c>
      <c r="B549" s="1">
        <v>307800000</v>
      </c>
      <c r="C549" t="s">
        <v>30</v>
      </c>
      <c r="D549" t="s">
        <v>31</v>
      </c>
      <c r="E549">
        <v>3252</v>
      </c>
      <c r="F549" s="1">
        <v>8548950000</v>
      </c>
      <c r="G549" s="1">
        <v>2628828</v>
      </c>
      <c r="H549" s="1">
        <v>2000000</v>
      </c>
      <c r="I549">
        <v>3252</v>
      </c>
      <c r="J549" s="1">
        <v>8548950000</v>
      </c>
      <c r="K549" s="1">
        <v>2628828</v>
      </c>
      <c r="L549" s="1">
        <v>2000000</v>
      </c>
      <c r="M549">
        <v>3252</v>
      </c>
      <c r="N549" t="s">
        <v>32</v>
      </c>
      <c r="O549">
        <v>1214</v>
      </c>
      <c r="P549" t="s">
        <v>149</v>
      </c>
      <c r="Q549" t="s">
        <v>969</v>
      </c>
      <c r="R549" s="2">
        <v>43585</v>
      </c>
      <c r="S549" t="s">
        <v>970</v>
      </c>
      <c r="T549">
        <v>2.5</v>
      </c>
      <c r="U549" s="1">
        <v>2500000</v>
      </c>
      <c r="V549" t="s">
        <v>32</v>
      </c>
      <c r="W549" t="s">
        <v>36</v>
      </c>
      <c r="X549" t="s">
        <v>582</v>
      </c>
      <c r="Y549" t="s">
        <v>54</v>
      </c>
      <c r="Z549" t="s">
        <v>31</v>
      </c>
      <c r="AA549">
        <v>2</v>
      </c>
      <c r="AB549" t="s">
        <v>39</v>
      </c>
      <c r="AC549">
        <v>2.6</v>
      </c>
      <c r="AD549">
        <f t="shared" si="8"/>
        <v>0.10000000000000009</v>
      </c>
    </row>
    <row r="550" spans="1:30" x14ac:dyDescent="0.25">
      <c r="A550" t="s">
        <v>29</v>
      </c>
      <c r="B550" s="1">
        <v>307800000</v>
      </c>
      <c r="C550" t="s">
        <v>30</v>
      </c>
      <c r="D550" t="s">
        <v>31</v>
      </c>
      <c r="E550">
        <v>3252</v>
      </c>
      <c r="F550" s="1">
        <v>8548950000</v>
      </c>
      <c r="G550" s="1">
        <v>2628828</v>
      </c>
      <c r="H550" s="1">
        <v>2000000</v>
      </c>
      <c r="I550">
        <v>3252</v>
      </c>
      <c r="J550" s="1">
        <v>8548950000</v>
      </c>
      <c r="K550" s="1">
        <v>2628828</v>
      </c>
      <c r="L550" s="1">
        <v>2000000</v>
      </c>
      <c r="M550">
        <v>3252</v>
      </c>
      <c r="N550" t="s">
        <v>173</v>
      </c>
      <c r="O550">
        <v>7091</v>
      </c>
      <c r="P550" t="s">
        <v>741</v>
      </c>
      <c r="Q550" t="s">
        <v>952</v>
      </c>
      <c r="R550" s="2">
        <v>43663</v>
      </c>
      <c r="S550" t="s">
        <v>953</v>
      </c>
      <c r="T550">
        <v>2</v>
      </c>
      <c r="U550" s="1">
        <v>2000000</v>
      </c>
      <c r="V550" t="s">
        <v>71</v>
      </c>
      <c r="W550" t="s">
        <v>36</v>
      </c>
      <c r="X550" t="s">
        <v>971</v>
      </c>
      <c r="Y550" t="s">
        <v>850</v>
      </c>
      <c r="Z550" t="s">
        <v>31</v>
      </c>
      <c r="AA550">
        <v>12</v>
      </c>
      <c r="AB550" t="s">
        <v>48</v>
      </c>
      <c r="AC550">
        <v>1.55</v>
      </c>
      <c r="AD550">
        <f t="shared" si="8"/>
        <v>0.44999999999999996</v>
      </c>
    </row>
    <row r="551" spans="1:30" x14ac:dyDescent="0.25">
      <c r="A551" t="s">
        <v>29</v>
      </c>
      <c r="B551" s="1">
        <v>307800000</v>
      </c>
      <c r="C551" t="s">
        <v>30</v>
      </c>
      <c r="D551" t="s">
        <v>31</v>
      </c>
      <c r="E551">
        <v>3252</v>
      </c>
      <c r="F551" s="1">
        <v>8548950000</v>
      </c>
      <c r="G551" s="1">
        <v>2628828</v>
      </c>
      <c r="H551" s="1">
        <v>2000000</v>
      </c>
      <c r="I551">
        <v>3252</v>
      </c>
      <c r="J551" s="1">
        <v>8548950000</v>
      </c>
      <c r="K551" s="1">
        <v>2628828</v>
      </c>
      <c r="L551" s="1">
        <v>2000000</v>
      </c>
      <c r="M551">
        <v>3252</v>
      </c>
      <c r="N551" t="s">
        <v>173</v>
      </c>
      <c r="O551">
        <v>7092</v>
      </c>
      <c r="P551" t="s">
        <v>741</v>
      </c>
      <c r="Q551" t="s">
        <v>972</v>
      </c>
      <c r="R551" s="2">
        <v>43663</v>
      </c>
      <c r="S551" t="s">
        <v>973</v>
      </c>
      <c r="T551">
        <v>1.5</v>
      </c>
      <c r="U551" s="1">
        <v>1500000</v>
      </c>
      <c r="V551" t="s">
        <v>71</v>
      </c>
      <c r="W551" t="s">
        <v>36</v>
      </c>
      <c r="X551" t="s">
        <v>974</v>
      </c>
      <c r="Y551" t="s">
        <v>401</v>
      </c>
      <c r="Z551" t="s">
        <v>31</v>
      </c>
      <c r="AA551">
        <v>4</v>
      </c>
      <c r="AB551" t="s">
        <v>48</v>
      </c>
      <c r="AC551">
        <v>2.12</v>
      </c>
      <c r="AD551">
        <f t="shared" si="8"/>
        <v>0.62000000000000011</v>
      </c>
    </row>
    <row r="552" spans="1:30" x14ac:dyDescent="0.25">
      <c r="A552" t="s">
        <v>29</v>
      </c>
      <c r="B552" s="1">
        <v>307800000</v>
      </c>
      <c r="C552" t="s">
        <v>30</v>
      </c>
      <c r="D552" t="s">
        <v>31</v>
      </c>
      <c r="E552">
        <v>3252</v>
      </c>
      <c r="F552" s="1">
        <v>8548950000</v>
      </c>
      <c r="G552" s="1">
        <v>2628828</v>
      </c>
      <c r="H552" s="1">
        <v>2000000</v>
      </c>
      <c r="I552">
        <v>3252</v>
      </c>
      <c r="J552" s="1">
        <v>8548950000</v>
      </c>
      <c r="K552" s="1">
        <v>2628828</v>
      </c>
      <c r="L552" s="1">
        <v>2000000</v>
      </c>
      <c r="M552">
        <v>3252</v>
      </c>
      <c r="N552" t="s">
        <v>32</v>
      </c>
      <c r="O552">
        <v>2289</v>
      </c>
      <c r="P552" t="s">
        <v>172</v>
      </c>
      <c r="Q552" t="s">
        <v>810</v>
      </c>
      <c r="R552" s="2">
        <v>43739</v>
      </c>
      <c r="S552" t="s">
        <v>811</v>
      </c>
      <c r="T552">
        <v>7</v>
      </c>
      <c r="U552" s="1">
        <v>7000000</v>
      </c>
      <c r="V552" t="s">
        <v>71</v>
      </c>
      <c r="W552" t="s">
        <v>36</v>
      </c>
      <c r="X552" t="s">
        <v>975</v>
      </c>
      <c r="Y552" t="s">
        <v>54</v>
      </c>
      <c r="Z552" t="s">
        <v>31</v>
      </c>
      <c r="AA552">
        <v>5</v>
      </c>
      <c r="AB552" t="s">
        <v>39</v>
      </c>
      <c r="AC552">
        <v>2.09</v>
      </c>
      <c r="AD552">
        <f t="shared" si="8"/>
        <v>4.91</v>
      </c>
    </row>
    <row r="553" spans="1:30" x14ac:dyDescent="0.25">
      <c r="A553" t="s">
        <v>29</v>
      </c>
      <c r="B553" s="1">
        <v>307800000</v>
      </c>
      <c r="C553" t="s">
        <v>30</v>
      </c>
      <c r="D553" t="s">
        <v>31</v>
      </c>
      <c r="E553">
        <v>3252</v>
      </c>
      <c r="F553" s="1">
        <v>8548950000</v>
      </c>
      <c r="G553" s="1">
        <v>2628828</v>
      </c>
      <c r="H553" s="1">
        <v>2000000</v>
      </c>
      <c r="I553">
        <v>3252</v>
      </c>
      <c r="J553" s="1">
        <v>8548950000</v>
      </c>
      <c r="K553" s="1">
        <v>2628828</v>
      </c>
      <c r="L553" s="1">
        <v>2000000</v>
      </c>
      <c r="M553">
        <v>3252</v>
      </c>
      <c r="N553" t="s">
        <v>173</v>
      </c>
      <c r="O553">
        <v>7094</v>
      </c>
      <c r="P553" t="s">
        <v>109</v>
      </c>
      <c r="Q553" t="s">
        <v>727</v>
      </c>
      <c r="R553" s="2">
        <v>43662</v>
      </c>
      <c r="S553" t="s">
        <v>728</v>
      </c>
      <c r="T553">
        <v>1</v>
      </c>
      <c r="U553" s="1">
        <v>1000000</v>
      </c>
      <c r="V553" t="s">
        <v>173</v>
      </c>
      <c r="W553" t="s">
        <v>36</v>
      </c>
      <c r="X553" t="s">
        <v>976</v>
      </c>
      <c r="Y553" t="s">
        <v>54</v>
      </c>
      <c r="Z553" t="s">
        <v>31</v>
      </c>
      <c r="AA553">
        <v>7</v>
      </c>
      <c r="AB553" t="s">
        <v>39</v>
      </c>
      <c r="AC553">
        <v>2.2000000000000002</v>
      </c>
      <c r="AD553">
        <f t="shared" si="8"/>
        <v>1.2000000000000002</v>
      </c>
    </row>
    <row r="554" spans="1:30" x14ac:dyDescent="0.25">
      <c r="A554" t="s">
        <v>29</v>
      </c>
      <c r="B554" s="1">
        <v>307800000</v>
      </c>
      <c r="C554" t="s">
        <v>30</v>
      </c>
      <c r="D554" t="s">
        <v>31</v>
      </c>
      <c r="E554">
        <v>3252</v>
      </c>
      <c r="F554" s="1">
        <v>8548950000</v>
      </c>
      <c r="G554" s="1">
        <v>2628828</v>
      </c>
      <c r="H554" s="1">
        <v>2000000</v>
      </c>
      <c r="I554">
        <v>3252</v>
      </c>
      <c r="J554" s="1">
        <v>8548950000</v>
      </c>
      <c r="K554" s="1">
        <v>2628828</v>
      </c>
      <c r="L554" s="1">
        <v>2000000</v>
      </c>
      <c r="M554">
        <v>3252</v>
      </c>
      <c r="N554" t="s">
        <v>73</v>
      </c>
      <c r="O554">
        <v>4020</v>
      </c>
      <c r="P554" t="s">
        <v>149</v>
      </c>
      <c r="Q554" t="s">
        <v>977</v>
      </c>
      <c r="R554" s="2">
        <v>43927</v>
      </c>
      <c r="S554" t="s">
        <v>978</v>
      </c>
      <c r="T554">
        <v>1</v>
      </c>
      <c r="U554" s="1">
        <v>1000000</v>
      </c>
      <c r="V554" t="s">
        <v>76</v>
      </c>
      <c r="W554" t="s">
        <v>77</v>
      </c>
      <c r="X554" t="s">
        <v>979</v>
      </c>
      <c r="Y554" t="s">
        <v>193</v>
      </c>
      <c r="Z554" t="s">
        <v>31</v>
      </c>
      <c r="AA554">
        <v>3</v>
      </c>
      <c r="AB554" t="s">
        <v>39</v>
      </c>
      <c r="AC554">
        <v>0.9</v>
      </c>
      <c r="AD554">
        <f t="shared" si="8"/>
        <v>9.9999999999999978E-2</v>
      </c>
    </row>
    <row r="555" spans="1:30" x14ac:dyDescent="0.25">
      <c r="A555" t="s">
        <v>29</v>
      </c>
      <c r="B555" s="1">
        <v>307800000</v>
      </c>
      <c r="C555" t="s">
        <v>30</v>
      </c>
      <c r="D555" t="s">
        <v>31</v>
      </c>
      <c r="E555">
        <v>3252</v>
      </c>
      <c r="F555" s="1">
        <v>8548950000</v>
      </c>
      <c r="G555" s="1">
        <v>2628828</v>
      </c>
      <c r="H555" s="1">
        <v>2000000</v>
      </c>
      <c r="I555">
        <v>3252</v>
      </c>
      <c r="J555" s="1">
        <v>8548950000</v>
      </c>
      <c r="K555" s="1">
        <v>2628828</v>
      </c>
      <c r="L555" s="1">
        <v>2000000</v>
      </c>
      <c r="M555">
        <v>3252</v>
      </c>
      <c r="N555" t="s">
        <v>32</v>
      </c>
      <c r="O555">
        <v>2288</v>
      </c>
      <c r="P555" t="s">
        <v>81</v>
      </c>
      <c r="Q555" t="s">
        <v>810</v>
      </c>
      <c r="R555" s="2">
        <v>43739</v>
      </c>
      <c r="S555" t="s">
        <v>811</v>
      </c>
      <c r="T555">
        <v>1</v>
      </c>
      <c r="U555" s="1">
        <v>1000000</v>
      </c>
      <c r="V555" t="s">
        <v>71</v>
      </c>
      <c r="W555" t="s">
        <v>36</v>
      </c>
      <c r="X555" t="s">
        <v>115</v>
      </c>
      <c r="Y555" t="s">
        <v>54</v>
      </c>
      <c r="Z555" t="s">
        <v>31</v>
      </c>
      <c r="AA555">
        <v>1</v>
      </c>
      <c r="AB555" t="s">
        <v>39</v>
      </c>
      <c r="AC555">
        <v>2.1</v>
      </c>
      <c r="AD555">
        <f t="shared" si="8"/>
        <v>1.1000000000000001</v>
      </c>
    </row>
    <row r="556" spans="1:30" x14ac:dyDescent="0.25">
      <c r="A556" t="s">
        <v>29</v>
      </c>
      <c r="B556" s="1">
        <v>307800000</v>
      </c>
      <c r="C556" t="s">
        <v>30</v>
      </c>
      <c r="D556" t="s">
        <v>31</v>
      </c>
      <c r="E556">
        <v>3252</v>
      </c>
      <c r="F556" s="1">
        <v>8548950000</v>
      </c>
      <c r="G556" s="1">
        <v>2628828</v>
      </c>
      <c r="H556" s="1">
        <v>2000000</v>
      </c>
      <c r="I556">
        <v>3252</v>
      </c>
      <c r="J556" s="1">
        <v>8548950000</v>
      </c>
      <c r="K556" s="1">
        <v>2628828</v>
      </c>
      <c r="L556" s="1">
        <v>2000000</v>
      </c>
      <c r="M556">
        <v>3252</v>
      </c>
      <c r="N556" t="s">
        <v>173</v>
      </c>
      <c r="O556">
        <v>7097</v>
      </c>
      <c r="P556" t="s">
        <v>741</v>
      </c>
      <c r="Q556" t="s">
        <v>952</v>
      </c>
      <c r="R556" s="2">
        <v>43661</v>
      </c>
      <c r="S556" t="s">
        <v>953</v>
      </c>
      <c r="T556">
        <v>4.5</v>
      </c>
      <c r="U556" s="1">
        <v>4500000</v>
      </c>
      <c r="V556" t="s">
        <v>71</v>
      </c>
      <c r="W556" t="s">
        <v>36</v>
      </c>
      <c r="X556" t="s">
        <v>980</v>
      </c>
      <c r="Y556" t="s">
        <v>850</v>
      </c>
      <c r="Z556" t="s">
        <v>31</v>
      </c>
      <c r="AA556">
        <v>3</v>
      </c>
      <c r="AB556" t="s">
        <v>39</v>
      </c>
      <c r="AC556">
        <v>1.43</v>
      </c>
      <c r="AD556">
        <f t="shared" si="8"/>
        <v>3.0700000000000003</v>
      </c>
    </row>
    <row r="557" spans="1:30" x14ac:dyDescent="0.25">
      <c r="A557" t="s">
        <v>29</v>
      </c>
      <c r="B557" s="1">
        <v>307800000</v>
      </c>
      <c r="C557" t="s">
        <v>30</v>
      </c>
      <c r="D557" t="s">
        <v>31</v>
      </c>
      <c r="E557">
        <v>3252</v>
      </c>
      <c r="F557" s="1">
        <v>8548950000</v>
      </c>
      <c r="G557" s="1">
        <v>2628828</v>
      </c>
      <c r="H557" s="1">
        <v>2000000</v>
      </c>
      <c r="I557">
        <v>3252</v>
      </c>
      <c r="J557" s="1">
        <v>8548950000</v>
      </c>
      <c r="K557" s="1">
        <v>2628828</v>
      </c>
      <c r="L557" s="1">
        <v>2000000</v>
      </c>
      <c r="M557">
        <v>3252</v>
      </c>
      <c r="N557" t="s">
        <v>173</v>
      </c>
      <c r="O557">
        <v>7098</v>
      </c>
      <c r="P557" t="s">
        <v>172</v>
      </c>
      <c r="Q557" t="s">
        <v>981</v>
      </c>
      <c r="R557" s="2">
        <v>43661</v>
      </c>
      <c r="S557" t="s">
        <v>982</v>
      </c>
      <c r="T557">
        <v>7.5</v>
      </c>
      <c r="U557" s="1">
        <v>7500000</v>
      </c>
      <c r="V557" t="s">
        <v>71</v>
      </c>
      <c r="W557" t="s">
        <v>36</v>
      </c>
      <c r="X557" t="s">
        <v>449</v>
      </c>
      <c r="Y557" t="s">
        <v>850</v>
      </c>
      <c r="Z557" t="s">
        <v>31</v>
      </c>
      <c r="AA557">
        <v>4</v>
      </c>
      <c r="AB557" t="s">
        <v>48</v>
      </c>
      <c r="AC557">
        <v>0.7</v>
      </c>
      <c r="AD557">
        <f t="shared" si="8"/>
        <v>6.8</v>
      </c>
    </row>
    <row r="558" spans="1:30" x14ac:dyDescent="0.25">
      <c r="A558" t="s">
        <v>29</v>
      </c>
      <c r="B558" s="1">
        <v>307800000</v>
      </c>
      <c r="C558" t="s">
        <v>30</v>
      </c>
      <c r="D558" t="s">
        <v>31</v>
      </c>
      <c r="E558">
        <v>3252</v>
      </c>
      <c r="F558" s="1">
        <v>8548950000</v>
      </c>
      <c r="G558" s="1">
        <v>2628828</v>
      </c>
      <c r="H558" s="1">
        <v>2000000</v>
      </c>
      <c r="I558">
        <v>3252</v>
      </c>
      <c r="J558" s="1">
        <v>8548950000</v>
      </c>
      <c r="K558" s="1">
        <v>2628828</v>
      </c>
      <c r="L558" s="1">
        <v>2000000</v>
      </c>
      <c r="M558">
        <v>3252</v>
      </c>
      <c r="N558" t="s">
        <v>32</v>
      </c>
      <c r="O558">
        <v>2287</v>
      </c>
      <c r="P558" t="s">
        <v>172</v>
      </c>
      <c r="Q558" t="s">
        <v>810</v>
      </c>
      <c r="R558" s="2">
        <v>43740</v>
      </c>
      <c r="S558" t="s">
        <v>811</v>
      </c>
      <c r="T558">
        <v>4</v>
      </c>
      <c r="U558" s="1">
        <v>4000000</v>
      </c>
      <c r="V558" t="s">
        <v>71</v>
      </c>
      <c r="W558" t="s">
        <v>36</v>
      </c>
      <c r="X558" t="s">
        <v>449</v>
      </c>
      <c r="Y558" t="s">
        <v>54</v>
      </c>
      <c r="Z558" t="s">
        <v>31</v>
      </c>
      <c r="AA558">
        <v>4</v>
      </c>
      <c r="AB558" t="s">
        <v>48</v>
      </c>
      <c r="AC558">
        <v>2.04</v>
      </c>
      <c r="AD558">
        <f t="shared" si="8"/>
        <v>1.96</v>
      </c>
    </row>
    <row r="559" spans="1:30" x14ac:dyDescent="0.25">
      <c r="A559" t="s">
        <v>29</v>
      </c>
      <c r="B559" s="1">
        <v>307800000</v>
      </c>
      <c r="C559" t="s">
        <v>30</v>
      </c>
      <c r="D559" t="s">
        <v>31</v>
      </c>
      <c r="E559">
        <v>3252</v>
      </c>
      <c r="F559" s="1">
        <v>8548950000</v>
      </c>
      <c r="G559" s="1">
        <v>2628828</v>
      </c>
      <c r="H559" s="1">
        <v>2000000</v>
      </c>
      <c r="I559">
        <v>3252</v>
      </c>
      <c r="J559" s="1">
        <v>8548950000</v>
      </c>
      <c r="K559" s="1">
        <v>2628828</v>
      </c>
      <c r="L559" s="1">
        <v>2000000</v>
      </c>
      <c r="M559">
        <v>3252</v>
      </c>
      <c r="N559" t="s">
        <v>173</v>
      </c>
      <c r="O559">
        <v>7100</v>
      </c>
      <c r="P559" t="s">
        <v>172</v>
      </c>
      <c r="Q559" t="s">
        <v>983</v>
      </c>
      <c r="R559" s="2">
        <v>43661</v>
      </c>
      <c r="S559" t="s">
        <v>984</v>
      </c>
      <c r="T559">
        <v>0.5</v>
      </c>
      <c r="U559" t="s">
        <v>52</v>
      </c>
      <c r="V559" t="s">
        <v>71</v>
      </c>
      <c r="W559" t="s">
        <v>36</v>
      </c>
      <c r="X559" t="s">
        <v>449</v>
      </c>
      <c r="Y559" t="s">
        <v>850</v>
      </c>
      <c r="Z559" t="s">
        <v>31</v>
      </c>
      <c r="AA559">
        <v>4</v>
      </c>
      <c r="AB559" t="s">
        <v>39</v>
      </c>
      <c r="AC559">
        <v>0.7</v>
      </c>
      <c r="AD559">
        <f t="shared" si="8"/>
        <v>0.19999999999999996</v>
      </c>
    </row>
    <row r="560" spans="1:30" x14ac:dyDescent="0.25">
      <c r="A560" t="s">
        <v>29</v>
      </c>
      <c r="B560" s="1">
        <v>307800000</v>
      </c>
      <c r="C560" t="s">
        <v>30</v>
      </c>
      <c r="D560" t="s">
        <v>31</v>
      </c>
      <c r="E560">
        <v>3252</v>
      </c>
      <c r="F560" s="1">
        <v>8548950000</v>
      </c>
      <c r="G560" s="1">
        <v>2628828</v>
      </c>
      <c r="H560" s="1">
        <v>2000000</v>
      </c>
      <c r="I560">
        <v>3252</v>
      </c>
      <c r="J560" s="1">
        <v>8548950000</v>
      </c>
      <c r="K560" s="1">
        <v>2628828</v>
      </c>
      <c r="L560" s="1">
        <v>2000000</v>
      </c>
      <c r="M560">
        <v>3252</v>
      </c>
      <c r="N560" t="s">
        <v>173</v>
      </c>
      <c r="O560">
        <v>7101</v>
      </c>
      <c r="P560" t="s">
        <v>172</v>
      </c>
      <c r="Q560" t="s">
        <v>981</v>
      </c>
      <c r="R560" s="2">
        <v>43658</v>
      </c>
      <c r="S560" t="s">
        <v>982</v>
      </c>
      <c r="T560">
        <v>1</v>
      </c>
      <c r="U560" s="1">
        <v>1000000</v>
      </c>
      <c r="V560" t="s">
        <v>71</v>
      </c>
      <c r="W560" t="s">
        <v>36</v>
      </c>
      <c r="X560" t="s">
        <v>985</v>
      </c>
      <c r="Y560" t="s">
        <v>850</v>
      </c>
      <c r="Z560" t="s">
        <v>31</v>
      </c>
      <c r="AA560">
        <v>1</v>
      </c>
      <c r="AB560" t="s">
        <v>48</v>
      </c>
      <c r="AC560">
        <v>0.57999999999999996</v>
      </c>
      <c r="AD560">
        <f t="shared" si="8"/>
        <v>0.42000000000000004</v>
      </c>
    </row>
    <row r="561" spans="1:30" x14ac:dyDescent="0.25">
      <c r="A561" t="s">
        <v>29</v>
      </c>
      <c r="B561" s="1">
        <v>307800000</v>
      </c>
      <c r="C561" t="s">
        <v>30</v>
      </c>
      <c r="D561" t="s">
        <v>31</v>
      </c>
      <c r="E561">
        <v>3252</v>
      </c>
      <c r="F561" s="1">
        <v>8548950000</v>
      </c>
      <c r="G561" s="1">
        <v>2628828</v>
      </c>
      <c r="H561" s="1">
        <v>2000000</v>
      </c>
      <c r="I561">
        <v>3252</v>
      </c>
      <c r="J561" s="1">
        <v>8548950000</v>
      </c>
      <c r="K561" s="1">
        <v>2628828</v>
      </c>
      <c r="L561" s="1">
        <v>2000000</v>
      </c>
      <c r="M561">
        <v>3252</v>
      </c>
      <c r="N561" t="s">
        <v>173</v>
      </c>
      <c r="O561">
        <v>7102</v>
      </c>
      <c r="P561" t="s">
        <v>109</v>
      </c>
      <c r="Q561" t="s">
        <v>727</v>
      </c>
      <c r="R561" s="2">
        <v>43658</v>
      </c>
      <c r="S561" t="s">
        <v>728</v>
      </c>
      <c r="T561">
        <v>2</v>
      </c>
      <c r="U561" s="1">
        <v>2000000</v>
      </c>
      <c r="V561" t="s">
        <v>173</v>
      </c>
      <c r="W561" t="s">
        <v>36</v>
      </c>
      <c r="X561" t="s">
        <v>986</v>
      </c>
      <c r="Y561" t="s">
        <v>54</v>
      </c>
      <c r="Z561" t="s">
        <v>31</v>
      </c>
      <c r="AA561">
        <v>4</v>
      </c>
      <c r="AB561" t="s">
        <v>39</v>
      </c>
      <c r="AC561">
        <v>2.1</v>
      </c>
      <c r="AD561">
        <f t="shared" si="8"/>
        <v>0.10000000000000009</v>
      </c>
    </row>
    <row r="562" spans="1:30" x14ac:dyDescent="0.25">
      <c r="A562" t="s">
        <v>29</v>
      </c>
      <c r="B562" s="1">
        <v>307800000</v>
      </c>
      <c r="C562" t="s">
        <v>30</v>
      </c>
      <c r="D562" t="s">
        <v>31</v>
      </c>
      <c r="E562">
        <v>3252</v>
      </c>
      <c r="F562" s="1">
        <v>8548950000</v>
      </c>
      <c r="G562" s="1">
        <v>2628828</v>
      </c>
      <c r="H562" s="1">
        <v>2000000</v>
      </c>
      <c r="I562">
        <v>3252</v>
      </c>
      <c r="J562" s="1">
        <v>8548950000</v>
      </c>
      <c r="K562" s="1">
        <v>2628828</v>
      </c>
      <c r="L562" s="1">
        <v>2000000</v>
      </c>
      <c r="M562">
        <v>3252</v>
      </c>
      <c r="N562" t="s">
        <v>173</v>
      </c>
      <c r="O562">
        <v>7103</v>
      </c>
      <c r="P562" t="s">
        <v>172</v>
      </c>
      <c r="Q562" t="s">
        <v>987</v>
      </c>
      <c r="R562" s="2">
        <v>43658</v>
      </c>
      <c r="S562" t="s">
        <v>988</v>
      </c>
      <c r="T562">
        <v>7</v>
      </c>
      <c r="U562" s="1">
        <v>7000000</v>
      </c>
      <c r="V562" t="s">
        <v>71</v>
      </c>
      <c r="W562" t="s">
        <v>36</v>
      </c>
      <c r="X562" t="s">
        <v>989</v>
      </c>
      <c r="Y562" t="s">
        <v>850</v>
      </c>
      <c r="Z562" t="s">
        <v>31</v>
      </c>
      <c r="AA562">
        <v>5</v>
      </c>
      <c r="AB562" t="s">
        <v>48</v>
      </c>
      <c r="AC562">
        <v>0.73</v>
      </c>
      <c r="AD562">
        <f t="shared" si="8"/>
        <v>6.27</v>
      </c>
    </row>
    <row r="563" spans="1:30" x14ac:dyDescent="0.25">
      <c r="A563" t="s">
        <v>29</v>
      </c>
      <c r="B563" s="1">
        <v>307800000</v>
      </c>
      <c r="C563" t="s">
        <v>30</v>
      </c>
      <c r="D563" t="s">
        <v>31</v>
      </c>
      <c r="E563">
        <v>3252</v>
      </c>
      <c r="F563" s="1">
        <v>8548950000</v>
      </c>
      <c r="G563" s="1">
        <v>2628828</v>
      </c>
      <c r="H563" s="1">
        <v>2000000</v>
      </c>
      <c r="I563">
        <v>3252</v>
      </c>
      <c r="J563" s="1">
        <v>8548950000</v>
      </c>
      <c r="K563" s="1">
        <v>2628828</v>
      </c>
      <c r="L563" s="1">
        <v>2000000</v>
      </c>
      <c r="M563">
        <v>3252</v>
      </c>
      <c r="N563" t="s">
        <v>55</v>
      </c>
      <c r="O563">
        <v>5397</v>
      </c>
      <c r="P563" t="s">
        <v>81</v>
      </c>
      <c r="Q563" t="s">
        <v>118</v>
      </c>
      <c r="R563" s="2">
        <v>43704</v>
      </c>
      <c r="S563" t="s">
        <v>119</v>
      </c>
      <c r="T563">
        <v>0.5</v>
      </c>
      <c r="U563" t="s">
        <v>52</v>
      </c>
      <c r="V563" t="s">
        <v>71</v>
      </c>
      <c r="W563" t="s">
        <v>36</v>
      </c>
      <c r="X563" t="s">
        <v>990</v>
      </c>
      <c r="Y563" t="s">
        <v>120</v>
      </c>
      <c r="Z563" t="s">
        <v>31</v>
      </c>
      <c r="AA563">
        <v>2</v>
      </c>
      <c r="AB563" t="s">
        <v>39</v>
      </c>
      <c r="AC563">
        <v>2.2000000000000002</v>
      </c>
      <c r="AD563">
        <f t="shared" si="8"/>
        <v>1.7000000000000002</v>
      </c>
    </row>
    <row r="564" spans="1:30" x14ac:dyDescent="0.25">
      <c r="A564" t="s">
        <v>29</v>
      </c>
      <c r="B564" s="1">
        <v>307800000</v>
      </c>
      <c r="C564" t="s">
        <v>30</v>
      </c>
      <c r="D564" t="s">
        <v>31</v>
      </c>
      <c r="E564">
        <v>3252</v>
      </c>
      <c r="F564" s="1">
        <v>8548950000</v>
      </c>
      <c r="G564" s="1">
        <v>2628828</v>
      </c>
      <c r="H564" s="1">
        <v>2000000</v>
      </c>
      <c r="I564">
        <v>3252</v>
      </c>
      <c r="J564" s="1">
        <v>8548950000</v>
      </c>
      <c r="K564" s="1">
        <v>2628828</v>
      </c>
      <c r="L564" s="1">
        <v>2000000</v>
      </c>
      <c r="M564">
        <v>3252</v>
      </c>
      <c r="N564" t="s">
        <v>173</v>
      </c>
      <c r="O564">
        <v>7105</v>
      </c>
      <c r="P564" t="s">
        <v>741</v>
      </c>
      <c r="Q564" t="s">
        <v>991</v>
      </c>
      <c r="R564" s="2">
        <v>43658</v>
      </c>
      <c r="S564" t="s">
        <v>992</v>
      </c>
      <c r="T564">
        <v>1.5</v>
      </c>
      <c r="U564" s="1">
        <v>1500000</v>
      </c>
      <c r="V564" t="s">
        <v>173</v>
      </c>
      <c r="W564" t="s">
        <v>36</v>
      </c>
      <c r="X564" t="s">
        <v>993</v>
      </c>
      <c r="Y564" t="s">
        <v>850</v>
      </c>
      <c r="Z564" t="s">
        <v>31</v>
      </c>
      <c r="AA564">
        <v>8</v>
      </c>
      <c r="AB564" t="s">
        <v>48</v>
      </c>
      <c r="AC564">
        <v>1.71</v>
      </c>
      <c r="AD564">
        <f t="shared" si="8"/>
        <v>0.20999999999999996</v>
      </c>
    </row>
    <row r="565" spans="1:30" x14ac:dyDescent="0.25">
      <c r="A565" t="s">
        <v>29</v>
      </c>
      <c r="B565" s="1">
        <v>307800000</v>
      </c>
      <c r="C565" t="s">
        <v>30</v>
      </c>
      <c r="D565" t="s">
        <v>31</v>
      </c>
      <c r="E565">
        <v>3252</v>
      </c>
      <c r="F565" s="1">
        <v>8548950000</v>
      </c>
      <c r="G565" s="1">
        <v>2628828</v>
      </c>
      <c r="H565" s="1">
        <v>2000000</v>
      </c>
      <c r="I565">
        <v>3252</v>
      </c>
      <c r="J565" s="1">
        <v>8548950000</v>
      </c>
      <c r="K565" s="1">
        <v>2628828</v>
      </c>
      <c r="L565" s="1">
        <v>2000000</v>
      </c>
      <c r="M565">
        <v>3252</v>
      </c>
      <c r="N565" t="s">
        <v>173</v>
      </c>
      <c r="O565">
        <v>7106</v>
      </c>
      <c r="P565" t="s">
        <v>741</v>
      </c>
      <c r="Q565" t="s">
        <v>972</v>
      </c>
      <c r="R565" s="2">
        <v>43658</v>
      </c>
      <c r="S565" t="s">
        <v>973</v>
      </c>
      <c r="T565">
        <v>1.5</v>
      </c>
      <c r="U565" s="1">
        <v>1500000</v>
      </c>
      <c r="V565" t="s">
        <v>71</v>
      </c>
      <c r="W565" t="s">
        <v>36</v>
      </c>
      <c r="X565" t="s">
        <v>994</v>
      </c>
      <c r="Y565" t="s">
        <v>401</v>
      </c>
      <c r="Z565" t="s">
        <v>31</v>
      </c>
      <c r="AA565">
        <v>10</v>
      </c>
      <c r="AB565" t="s">
        <v>48</v>
      </c>
      <c r="AC565">
        <v>2.23</v>
      </c>
      <c r="AD565">
        <f t="shared" si="8"/>
        <v>0.73</v>
      </c>
    </row>
    <row r="566" spans="1:30" x14ac:dyDescent="0.25">
      <c r="A566" t="s">
        <v>29</v>
      </c>
      <c r="B566" s="1">
        <v>307800000</v>
      </c>
      <c r="C566" t="s">
        <v>30</v>
      </c>
      <c r="D566" t="s">
        <v>31</v>
      </c>
      <c r="E566">
        <v>3252</v>
      </c>
      <c r="F566" s="1">
        <v>8548950000</v>
      </c>
      <c r="G566" s="1">
        <v>2628828</v>
      </c>
      <c r="H566" s="1">
        <v>2000000</v>
      </c>
      <c r="I566">
        <v>3252</v>
      </c>
      <c r="J566" s="1">
        <v>8548950000</v>
      </c>
      <c r="K566" s="1">
        <v>2628828</v>
      </c>
      <c r="L566" s="1">
        <v>2000000</v>
      </c>
      <c r="M566">
        <v>3252</v>
      </c>
      <c r="N566" t="s">
        <v>173</v>
      </c>
      <c r="O566">
        <v>7107</v>
      </c>
      <c r="P566" t="s">
        <v>109</v>
      </c>
      <c r="Q566" t="s">
        <v>972</v>
      </c>
      <c r="R566" s="2">
        <v>43658</v>
      </c>
      <c r="S566" t="s">
        <v>973</v>
      </c>
      <c r="T566">
        <v>1</v>
      </c>
      <c r="U566" s="1">
        <v>1000000</v>
      </c>
      <c r="V566" t="s">
        <v>71</v>
      </c>
      <c r="W566" t="s">
        <v>36</v>
      </c>
      <c r="X566" t="s">
        <v>995</v>
      </c>
      <c r="Y566" t="s">
        <v>401</v>
      </c>
      <c r="Z566" t="s">
        <v>31</v>
      </c>
      <c r="AA566">
        <v>5</v>
      </c>
      <c r="AB566" t="s">
        <v>48</v>
      </c>
      <c r="AC566">
        <v>3.18</v>
      </c>
      <c r="AD566">
        <f t="shared" si="8"/>
        <v>2.1800000000000002</v>
      </c>
    </row>
    <row r="567" spans="1:30" x14ac:dyDescent="0.25">
      <c r="A567" t="s">
        <v>29</v>
      </c>
      <c r="B567" s="1">
        <v>307800000</v>
      </c>
      <c r="C567" t="s">
        <v>30</v>
      </c>
      <c r="D567" t="s">
        <v>31</v>
      </c>
      <c r="E567">
        <v>3252</v>
      </c>
      <c r="F567" s="1">
        <v>8548950000</v>
      </c>
      <c r="G567" s="1">
        <v>2628828</v>
      </c>
      <c r="H567" s="1">
        <v>2000000</v>
      </c>
      <c r="I567">
        <v>3252</v>
      </c>
      <c r="J567" s="1">
        <v>8548950000</v>
      </c>
      <c r="K567" s="1">
        <v>2628828</v>
      </c>
      <c r="L567" s="1">
        <v>2000000</v>
      </c>
      <c r="M567">
        <v>3252</v>
      </c>
      <c r="N567" t="s">
        <v>173</v>
      </c>
      <c r="O567">
        <v>7108</v>
      </c>
      <c r="P567" t="s">
        <v>109</v>
      </c>
      <c r="Q567" t="s">
        <v>972</v>
      </c>
      <c r="R567" s="2">
        <v>43657</v>
      </c>
      <c r="S567" t="s">
        <v>973</v>
      </c>
      <c r="T567">
        <v>1</v>
      </c>
      <c r="U567" s="1">
        <v>1000000</v>
      </c>
      <c r="V567" t="s">
        <v>71</v>
      </c>
      <c r="W567" t="s">
        <v>36</v>
      </c>
      <c r="X567" t="s">
        <v>996</v>
      </c>
      <c r="Y567" t="s">
        <v>401</v>
      </c>
      <c r="Z567" t="s">
        <v>31</v>
      </c>
      <c r="AA567">
        <v>4</v>
      </c>
      <c r="AB567" t="s">
        <v>48</v>
      </c>
      <c r="AC567">
        <v>3.14</v>
      </c>
      <c r="AD567">
        <f t="shared" si="8"/>
        <v>2.14</v>
      </c>
    </row>
    <row r="568" spans="1:30" x14ac:dyDescent="0.25">
      <c r="A568" t="s">
        <v>29</v>
      </c>
      <c r="B568" s="1">
        <v>307800000</v>
      </c>
      <c r="C568" t="s">
        <v>30</v>
      </c>
      <c r="D568" t="s">
        <v>31</v>
      </c>
      <c r="E568">
        <v>3252</v>
      </c>
      <c r="F568" s="1">
        <v>8548950000</v>
      </c>
      <c r="G568" s="1">
        <v>2628828</v>
      </c>
      <c r="H568" s="1">
        <v>2000000</v>
      </c>
      <c r="I568">
        <v>3252</v>
      </c>
      <c r="J568" s="1">
        <v>8548950000</v>
      </c>
      <c r="K568" s="1">
        <v>2628828</v>
      </c>
      <c r="L568" s="1">
        <v>2000000</v>
      </c>
      <c r="M568">
        <v>3252</v>
      </c>
      <c r="N568" t="s">
        <v>73</v>
      </c>
      <c r="O568">
        <v>3444</v>
      </c>
      <c r="P568" t="s">
        <v>145</v>
      </c>
      <c r="Q568" t="s">
        <v>872</v>
      </c>
      <c r="R568" s="2">
        <v>43868</v>
      </c>
      <c r="S568" t="s">
        <v>873</v>
      </c>
      <c r="T568">
        <v>1</v>
      </c>
      <c r="U568" s="1">
        <v>1000000</v>
      </c>
      <c r="V568" t="s">
        <v>258</v>
      </c>
      <c r="W568" t="s">
        <v>77</v>
      </c>
      <c r="X568" t="s">
        <v>947</v>
      </c>
      <c r="Y568" t="s">
        <v>54</v>
      </c>
      <c r="Z568" t="s">
        <v>52</v>
      </c>
      <c r="AA568">
        <v>2</v>
      </c>
      <c r="AB568" t="s">
        <v>48</v>
      </c>
      <c r="AC568">
        <v>1.66</v>
      </c>
      <c r="AD568">
        <f t="shared" si="8"/>
        <v>0.65999999999999992</v>
      </c>
    </row>
    <row r="569" spans="1:30" x14ac:dyDescent="0.25">
      <c r="A569" t="s">
        <v>29</v>
      </c>
      <c r="B569" s="1">
        <v>307800000</v>
      </c>
      <c r="C569" t="s">
        <v>30</v>
      </c>
      <c r="D569" t="s">
        <v>31</v>
      </c>
      <c r="E569">
        <v>3252</v>
      </c>
      <c r="F569" s="1">
        <v>8548950000</v>
      </c>
      <c r="G569" s="1">
        <v>2628828</v>
      </c>
      <c r="H569" s="1">
        <v>2000000</v>
      </c>
      <c r="I569">
        <v>3252</v>
      </c>
      <c r="J569" s="1">
        <v>8548950000</v>
      </c>
      <c r="K569" s="1">
        <v>2628828</v>
      </c>
      <c r="L569" s="1">
        <v>2000000</v>
      </c>
      <c r="M569">
        <v>3252</v>
      </c>
      <c r="N569" t="s">
        <v>173</v>
      </c>
      <c r="O569">
        <v>7110</v>
      </c>
      <c r="P569" t="s">
        <v>741</v>
      </c>
      <c r="Q569" t="s">
        <v>952</v>
      </c>
      <c r="R569" s="2">
        <v>43658</v>
      </c>
      <c r="S569" t="s">
        <v>953</v>
      </c>
      <c r="T569">
        <v>1.5</v>
      </c>
      <c r="U569" s="1">
        <v>1500000</v>
      </c>
      <c r="V569" t="s">
        <v>71</v>
      </c>
      <c r="W569" t="s">
        <v>36</v>
      </c>
      <c r="X569" t="s">
        <v>221</v>
      </c>
      <c r="Y569" t="s">
        <v>850</v>
      </c>
      <c r="Z569" t="s">
        <v>31</v>
      </c>
      <c r="AA569">
        <v>1</v>
      </c>
      <c r="AB569" t="s">
        <v>39</v>
      </c>
      <c r="AC569">
        <v>1.4</v>
      </c>
      <c r="AD569">
        <f t="shared" si="8"/>
        <v>0.10000000000000009</v>
      </c>
    </row>
    <row r="570" spans="1:30" x14ac:dyDescent="0.25">
      <c r="A570" t="s">
        <v>29</v>
      </c>
      <c r="B570" s="1">
        <v>307800000</v>
      </c>
      <c r="C570" t="s">
        <v>30</v>
      </c>
      <c r="D570" t="s">
        <v>31</v>
      </c>
      <c r="E570">
        <v>3252</v>
      </c>
      <c r="F570" s="1">
        <v>8548950000</v>
      </c>
      <c r="G570" s="1">
        <v>2628828</v>
      </c>
      <c r="H570" s="1">
        <v>2000000</v>
      </c>
      <c r="I570">
        <v>3252</v>
      </c>
      <c r="J570" s="1">
        <v>8548950000</v>
      </c>
      <c r="K570" s="1">
        <v>2628828</v>
      </c>
      <c r="L570" s="1">
        <v>2000000</v>
      </c>
      <c r="M570">
        <v>3252</v>
      </c>
      <c r="N570" t="s">
        <v>173</v>
      </c>
      <c r="O570">
        <v>7111</v>
      </c>
      <c r="P570" t="s">
        <v>741</v>
      </c>
      <c r="Q570" t="s">
        <v>997</v>
      </c>
      <c r="R570" s="2">
        <v>43658</v>
      </c>
      <c r="S570" t="s">
        <v>998</v>
      </c>
      <c r="T570">
        <v>1</v>
      </c>
      <c r="U570" s="1">
        <v>1000000</v>
      </c>
      <c r="V570" t="s">
        <v>71</v>
      </c>
      <c r="W570" t="s">
        <v>36</v>
      </c>
      <c r="X570" t="s">
        <v>999</v>
      </c>
      <c r="Y570" t="s">
        <v>401</v>
      </c>
      <c r="Z570" t="s">
        <v>31</v>
      </c>
      <c r="AA570">
        <v>3</v>
      </c>
      <c r="AB570" t="s">
        <v>39</v>
      </c>
      <c r="AC570">
        <v>2.11</v>
      </c>
      <c r="AD570">
        <f t="shared" si="8"/>
        <v>1.1099999999999999</v>
      </c>
    </row>
    <row r="571" spans="1:30" x14ac:dyDescent="0.25">
      <c r="A571" t="s">
        <v>29</v>
      </c>
      <c r="B571" s="1">
        <v>307800000</v>
      </c>
      <c r="C571" t="s">
        <v>30</v>
      </c>
      <c r="D571" t="s">
        <v>31</v>
      </c>
      <c r="E571">
        <v>3252</v>
      </c>
      <c r="F571" s="1">
        <v>8548950000</v>
      </c>
      <c r="G571" s="1">
        <v>2628828</v>
      </c>
      <c r="H571" s="1">
        <v>2000000</v>
      </c>
      <c r="I571">
        <v>3252</v>
      </c>
      <c r="J571" s="1">
        <v>8548950000</v>
      </c>
      <c r="K571" s="1">
        <v>2628828</v>
      </c>
      <c r="L571" s="1">
        <v>2000000</v>
      </c>
      <c r="M571">
        <v>3252</v>
      </c>
      <c r="N571" t="s">
        <v>173</v>
      </c>
      <c r="O571">
        <v>7112</v>
      </c>
      <c r="P571" t="s">
        <v>741</v>
      </c>
      <c r="Q571" t="s">
        <v>997</v>
      </c>
      <c r="R571" s="2">
        <v>43657</v>
      </c>
      <c r="S571" t="s">
        <v>998</v>
      </c>
      <c r="T571">
        <v>3</v>
      </c>
      <c r="U571" s="1">
        <v>3000000</v>
      </c>
      <c r="V571" t="s">
        <v>71</v>
      </c>
      <c r="W571" t="s">
        <v>36</v>
      </c>
      <c r="X571" t="s">
        <v>1000</v>
      </c>
      <c r="Y571" t="s">
        <v>401</v>
      </c>
      <c r="Z571" t="s">
        <v>31</v>
      </c>
      <c r="AA571">
        <v>1</v>
      </c>
      <c r="AB571" t="s">
        <v>39</v>
      </c>
      <c r="AC571">
        <v>2.0699999999999998</v>
      </c>
      <c r="AD571">
        <f t="shared" si="8"/>
        <v>0.93000000000000016</v>
      </c>
    </row>
    <row r="572" spans="1:30" x14ac:dyDescent="0.25">
      <c r="A572" t="s">
        <v>29</v>
      </c>
      <c r="B572" s="1">
        <v>307800000</v>
      </c>
      <c r="C572" t="s">
        <v>30</v>
      </c>
      <c r="D572" t="s">
        <v>31</v>
      </c>
      <c r="E572">
        <v>3252</v>
      </c>
      <c r="F572" s="1">
        <v>8548950000</v>
      </c>
      <c r="G572" s="1">
        <v>2628828</v>
      </c>
      <c r="H572" s="1">
        <v>2000000</v>
      </c>
      <c r="I572">
        <v>3252</v>
      </c>
      <c r="J572" s="1">
        <v>8548950000</v>
      </c>
      <c r="K572" s="1">
        <v>2628828</v>
      </c>
      <c r="L572" s="1">
        <v>2000000</v>
      </c>
      <c r="M572">
        <v>3252</v>
      </c>
      <c r="N572" t="s">
        <v>173</v>
      </c>
      <c r="O572">
        <v>7113</v>
      </c>
      <c r="P572" t="s">
        <v>172</v>
      </c>
      <c r="Q572" t="s">
        <v>987</v>
      </c>
      <c r="R572" s="2">
        <v>43657</v>
      </c>
      <c r="S572" t="s">
        <v>988</v>
      </c>
      <c r="T572">
        <v>1</v>
      </c>
      <c r="U572" s="1">
        <v>1000000</v>
      </c>
      <c r="V572" t="s">
        <v>71</v>
      </c>
      <c r="W572" t="s">
        <v>36</v>
      </c>
      <c r="X572" t="s">
        <v>1001</v>
      </c>
      <c r="Y572" t="s">
        <v>850</v>
      </c>
      <c r="Z572" t="s">
        <v>31</v>
      </c>
      <c r="AA572">
        <v>3</v>
      </c>
      <c r="AB572" t="s">
        <v>39</v>
      </c>
      <c r="AC572">
        <v>0.66</v>
      </c>
      <c r="AD572">
        <f t="shared" si="8"/>
        <v>0.33999999999999997</v>
      </c>
    </row>
    <row r="573" spans="1:30" x14ac:dyDescent="0.25">
      <c r="A573" t="s">
        <v>29</v>
      </c>
      <c r="B573" s="1">
        <v>307800000</v>
      </c>
      <c r="C573" t="s">
        <v>30</v>
      </c>
      <c r="D573" t="s">
        <v>31</v>
      </c>
      <c r="E573">
        <v>3252</v>
      </c>
      <c r="F573" s="1">
        <v>8548950000</v>
      </c>
      <c r="G573" s="1">
        <v>2628828</v>
      </c>
      <c r="H573" s="1">
        <v>2000000</v>
      </c>
      <c r="I573">
        <v>3252</v>
      </c>
      <c r="J573" s="1">
        <v>8548950000</v>
      </c>
      <c r="K573" s="1">
        <v>2628828</v>
      </c>
      <c r="L573" s="1">
        <v>2000000</v>
      </c>
      <c r="M573">
        <v>3252</v>
      </c>
      <c r="N573" t="s">
        <v>173</v>
      </c>
      <c r="O573">
        <v>7114</v>
      </c>
      <c r="P573" t="s">
        <v>741</v>
      </c>
      <c r="Q573" t="s">
        <v>972</v>
      </c>
      <c r="R573" s="2">
        <v>43657</v>
      </c>
      <c r="S573" t="s">
        <v>973</v>
      </c>
      <c r="T573">
        <v>1</v>
      </c>
      <c r="U573" s="1">
        <v>1000000</v>
      </c>
      <c r="V573" t="s">
        <v>71</v>
      </c>
      <c r="W573" t="s">
        <v>36</v>
      </c>
      <c r="X573" t="s">
        <v>1002</v>
      </c>
      <c r="Y573" t="s">
        <v>401</v>
      </c>
      <c r="Z573" t="s">
        <v>31</v>
      </c>
      <c r="AA573">
        <v>5</v>
      </c>
      <c r="AB573" t="s">
        <v>39</v>
      </c>
      <c r="AC573">
        <v>2.14</v>
      </c>
      <c r="AD573">
        <f t="shared" si="8"/>
        <v>1.1400000000000001</v>
      </c>
    </row>
    <row r="574" spans="1:30" x14ac:dyDescent="0.25">
      <c r="A574" t="s">
        <v>29</v>
      </c>
      <c r="B574" s="1">
        <v>307800000</v>
      </c>
      <c r="C574" t="s">
        <v>30</v>
      </c>
      <c r="D574" t="s">
        <v>31</v>
      </c>
      <c r="E574">
        <v>3252</v>
      </c>
      <c r="F574" s="1">
        <v>8548950000</v>
      </c>
      <c r="G574" s="1">
        <v>2628828</v>
      </c>
      <c r="H574" s="1">
        <v>2000000</v>
      </c>
      <c r="I574">
        <v>3252</v>
      </c>
      <c r="J574" s="1">
        <v>8548950000</v>
      </c>
      <c r="K574" s="1">
        <v>2628828</v>
      </c>
      <c r="L574" s="1">
        <v>2000000</v>
      </c>
      <c r="M574">
        <v>3252</v>
      </c>
      <c r="N574" t="s">
        <v>173</v>
      </c>
      <c r="O574">
        <v>7115</v>
      </c>
      <c r="P574" t="s">
        <v>172</v>
      </c>
      <c r="Q574" t="s">
        <v>981</v>
      </c>
      <c r="R574" s="2">
        <v>43657</v>
      </c>
      <c r="S574" t="s">
        <v>982</v>
      </c>
      <c r="T574">
        <v>0.5</v>
      </c>
      <c r="U574" t="s">
        <v>52</v>
      </c>
      <c r="V574" t="s">
        <v>71</v>
      </c>
      <c r="W574" t="s">
        <v>36</v>
      </c>
      <c r="X574" t="s">
        <v>1003</v>
      </c>
      <c r="Y574" t="s">
        <v>850</v>
      </c>
      <c r="Z574" t="s">
        <v>31</v>
      </c>
      <c r="AA574">
        <v>1</v>
      </c>
      <c r="AB574" t="s">
        <v>48</v>
      </c>
      <c r="AC574">
        <v>0.57999999999999996</v>
      </c>
      <c r="AD574">
        <f t="shared" si="8"/>
        <v>7.999999999999996E-2</v>
      </c>
    </row>
    <row r="575" spans="1:30" x14ac:dyDescent="0.25">
      <c r="A575" t="s">
        <v>29</v>
      </c>
      <c r="B575" s="1">
        <v>307800000</v>
      </c>
      <c r="C575" t="s">
        <v>30</v>
      </c>
      <c r="D575" t="s">
        <v>31</v>
      </c>
      <c r="E575">
        <v>3252</v>
      </c>
      <c r="F575" s="1">
        <v>8548950000</v>
      </c>
      <c r="G575" s="1">
        <v>2628828</v>
      </c>
      <c r="H575" s="1">
        <v>2000000</v>
      </c>
      <c r="I575">
        <v>3252</v>
      </c>
      <c r="J575" s="1">
        <v>8548950000</v>
      </c>
      <c r="K575" s="1">
        <v>2628828</v>
      </c>
      <c r="L575" s="1">
        <v>2000000</v>
      </c>
      <c r="M575">
        <v>3252</v>
      </c>
      <c r="N575" t="s">
        <v>173</v>
      </c>
      <c r="O575">
        <v>7116</v>
      </c>
      <c r="P575" t="s">
        <v>172</v>
      </c>
      <c r="Q575" t="s">
        <v>1004</v>
      </c>
      <c r="R575" s="2">
        <v>43657</v>
      </c>
      <c r="S575" t="s">
        <v>1005</v>
      </c>
      <c r="T575">
        <v>3</v>
      </c>
      <c r="U575" s="1">
        <v>3000000</v>
      </c>
      <c r="V575" t="s">
        <v>71</v>
      </c>
      <c r="W575" t="s">
        <v>36</v>
      </c>
      <c r="X575" t="s">
        <v>989</v>
      </c>
      <c r="Y575" t="s">
        <v>401</v>
      </c>
      <c r="Z575" t="s">
        <v>31</v>
      </c>
      <c r="AA575">
        <v>5</v>
      </c>
      <c r="AB575" t="s">
        <v>39</v>
      </c>
      <c r="AC575">
        <v>2.68</v>
      </c>
      <c r="AD575">
        <f t="shared" si="8"/>
        <v>0.31999999999999984</v>
      </c>
    </row>
    <row r="576" spans="1:30" x14ac:dyDescent="0.25">
      <c r="A576" t="s">
        <v>29</v>
      </c>
      <c r="B576" s="1">
        <v>307800000</v>
      </c>
      <c r="C576" t="s">
        <v>30</v>
      </c>
      <c r="D576" t="s">
        <v>31</v>
      </c>
      <c r="E576">
        <v>3252</v>
      </c>
      <c r="F576" s="1">
        <v>8548950000</v>
      </c>
      <c r="G576" s="1">
        <v>2628828</v>
      </c>
      <c r="H576" s="1">
        <v>2000000</v>
      </c>
      <c r="I576">
        <v>3252</v>
      </c>
      <c r="J576" s="1">
        <v>8548950000</v>
      </c>
      <c r="K576" s="1">
        <v>2628828</v>
      </c>
      <c r="L576" s="1">
        <v>2000000</v>
      </c>
      <c r="M576">
        <v>3252</v>
      </c>
      <c r="N576" t="s">
        <v>173</v>
      </c>
      <c r="O576">
        <v>7117</v>
      </c>
      <c r="P576" t="s">
        <v>741</v>
      </c>
      <c r="Q576" t="s">
        <v>961</v>
      </c>
      <c r="R576" s="2">
        <v>43657</v>
      </c>
      <c r="S576" t="s">
        <v>962</v>
      </c>
      <c r="T576">
        <v>1.5</v>
      </c>
      <c r="U576" s="1">
        <v>1500000</v>
      </c>
      <c r="V576" t="s">
        <v>71</v>
      </c>
      <c r="W576" t="s">
        <v>36</v>
      </c>
      <c r="X576" t="s">
        <v>1006</v>
      </c>
      <c r="Y576" t="s">
        <v>850</v>
      </c>
      <c r="Z576" t="s">
        <v>31</v>
      </c>
      <c r="AA576">
        <v>3</v>
      </c>
      <c r="AB576" t="s">
        <v>39</v>
      </c>
      <c r="AC576">
        <v>1.43</v>
      </c>
      <c r="AD576">
        <f t="shared" si="8"/>
        <v>7.0000000000000062E-2</v>
      </c>
    </row>
    <row r="577" spans="1:30" x14ac:dyDescent="0.25">
      <c r="A577" t="s">
        <v>29</v>
      </c>
      <c r="B577" s="1">
        <v>307800000</v>
      </c>
      <c r="C577" t="s">
        <v>30</v>
      </c>
      <c r="D577" t="s">
        <v>31</v>
      </c>
      <c r="E577">
        <v>3252</v>
      </c>
      <c r="F577" s="1">
        <v>8548950000</v>
      </c>
      <c r="G577" s="1">
        <v>2628828</v>
      </c>
      <c r="H577" s="1">
        <v>2000000</v>
      </c>
      <c r="I577">
        <v>3252</v>
      </c>
      <c r="J577" s="1">
        <v>8548950000</v>
      </c>
      <c r="K577" s="1">
        <v>2628828</v>
      </c>
      <c r="L577" s="1">
        <v>2000000</v>
      </c>
      <c r="M577">
        <v>3252</v>
      </c>
      <c r="N577" t="s">
        <v>173</v>
      </c>
      <c r="O577">
        <v>7118</v>
      </c>
      <c r="P577" t="s">
        <v>741</v>
      </c>
      <c r="Q577" t="s">
        <v>1007</v>
      </c>
      <c r="R577" s="2">
        <v>43657</v>
      </c>
      <c r="S577" t="s">
        <v>1008</v>
      </c>
      <c r="T577">
        <v>0.5</v>
      </c>
      <c r="U577" t="s">
        <v>52</v>
      </c>
      <c r="V577" t="s">
        <v>71</v>
      </c>
      <c r="W577" t="s">
        <v>36</v>
      </c>
      <c r="X577" t="s">
        <v>1009</v>
      </c>
      <c r="Y577" t="s">
        <v>850</v>
      </c>
      <c r="Z577" t="s">
        <v>31</v>
      </c>
      <c r="AA577">
        <v>11</v>
      </c>
      <c r="AB577" t="s">
        <v>39</v>
      </c>
      <c r="AC577">
        <v>1.53</v>
      </c>
      <c r="AD577">
        <f t="shared" si="8"/>
        <v>1.03</v>
      </c>
    </row>
    <row r="578" spans="1:30" x14ac:dyDescent="0.25">
      <c r="A578" t="s">
        <v>29</v>
      </c>
      <c r="B578" s="1">
        <v>307800000</v>
      </c>
      <c r="C578" t="s">
        <v>30</v>
      </c>
      <c r="D578" t="s">
        <v>31</v>
      </c>
      <c r="E578">
        <v>3252</v>
      </c>
      <c r="F578" s="1">
        <v>8548950000</v>
      </c>
      <c r="G578" s="1">
        <v>2628828</v>
      </c>
      <c r="H578" s="1">
        <v>2000000</v>
      </c>
      <c r="I578">
        <v>3252</v>
      </c>
      <c r="J578" s="1">
        <v>8548950000</v>
      </c>
      <c r="K578" s="1">
        <v>2628828</v>
      </c>
      <c r="L578" s="1">
        <v>2000000</v>
      </c>
      <c r="M578">
        <v>3252</v>
      </c>
      <c r="N578" t="s">
        <v>55</v>
      </c>
      <c r="O578">
        <v>5399</v>
      </c>
      <c r="P578" t="s">
        <v>120</v>
      </c>
      <c r="Q578" t="s">
        <v>958</v>
      </c>
      <c r="R578" s="2">
        <v>43704</v>
      </c>
      <c r="S578" t="s">
        <v>959</v>
      </c>
      <c r="T578">
        <v>4</v>
      </c>
      <c r="U578" s="1">
        <v>4000000</v>
      </c>
      <c r="V578" t="s">
        <v>960</v>
      </c>
      <c r="W578" t="s">
        <v>36</v>
      </c>
      <c r="X578" t="s">
        <v>1010</v>
      </c>
      <c r="Y578" t="s">
        <v>134</v>
      </c>
      <c r="Z578" t="s">
        <v>31</v>
      </c>
      <c r="AA578">
        <v>18</v>
      </c>
      <c r="AB578" t="s">
        <v>39</v>
      </c>
      <c r="AC578">
        <v>3.9</v>
      </c>
      <c r="AD578">
        <f t="shared" si="8"/>
        <v>0.10000000000000009</v>
      </c>
    </row>
    <row r="579" spans="1:30" x14ac:dyDescent="0.25">
      <c r="A579" t="s">
        <v>29</v>
      </c>
      <c r="B579" s="1">
        <v>307800000</v>
      </c>
      <c r="C579" t="s">
        <v>30</v>
      </c>
      <c r="D579" t="s">
        <v>31</v>
      </c>
      <c r="E579">
        <v>3252</v>
      </c>
      <c r="F579" s="1">
        <v>8548950000</v>
      </c>
      <c r="G579" s="1">
        <v>2628828</v>
      </c>
      <c r="H579" s="1">
        <v>2000000</v>
      </c>
      <c r="I579">
        <v>3252</v>
      </c>
      <c r="J579" s="1">
        <v>8548950000</v>
      </c>
      <c r="K579" s="1">
        <v>2628828</v>
      </c>
      <c r="L579" s="1">
        <v>2000000</v>
      </c>
      <c r="M579">
        <v>3252</v>
      </c>
      <c r="N579" t="s">
        <v>173</v>
      </c>
      <c r="O579">
        <v>7120</v>
      </c>
      <c r="P579" t="s">
        <v>109</v>
      </c>
      <c r="Q579" t="s">
        <v>1011</v>
      </c>
      <c r="R579" s="2">
        <v>43712</v>
      </c>
      <c r="S579" t="s">
        <v>1012</v>
      </c>
      <c r="T579">
        <v>1</v>
      </c>
      <c r="U579" s="1">
        <v>1000000</v>
      </c>
      <c r="V579" t="s">
        <v>915</v>
      </c>
      <c r="W579" t="s">
        <v>36</v>
      </c>
      <c r="X579" t="s">
        <v>1013</v>
      </c>
      <c r="Y579" t="s">
        <v>54</v>
      </c>
      <c r="Z579" t="s">
        <v>31</v>
      </c>
      <c r="AA579">
        <v>3</v>
      </c>
      <c r="AB579" t="s">
        <v>39</v>
      </c>
      <c r="AC579">
        <v>1.78</v>
      </c>
      <c r="AD579">
        <f t="shared" si="8"/>
        <v>0.78</v>
      </c>
    </row>
    <row r="580" spans="1:30" x14ac:dyDescent="0.25">
      <c r="A580" t="s">
        <v>29</v>
      </c>
      <c r="B580" s="1">
        <v>307800000</v>
      </c>
      <c r="C580" t="s">
        <v>30</v>
      </c>
      <c r="D580" t="s">
        <v>31</v>
      </c>
      <c r="E580">
        <v>3252</v>
      </c>
      <c r="F580" s="1">
        <v>8548950000</v>
      </c>
      <c r="G580" s="1">
        <v>2628828</v>
      </c>
      <c r="H580" s="1">
        <v>2000000</v>
      </c>
      <c r="I580">
        <v>3252</v>
      </c>
      <c r="J580" s="1">
        <v>8548950000</v>
      </c>
      <c r="K580" s="1">
        <v>2628828</v>
      </c>
      <c r="L580" s="1">
        <v>2000000</v>
      </c>
      <c r="M580">
        <v>3252</v>
      </c>
      <c r="N580" t="s">
        <v>55</v>
      </c>
      <c r="O580">
        <v>5400</v>
      </c>
      <c r="P580" t="s">
        <v>42</v>
      </c>
      <c r="Q580" t="s">
        <v>1014</v>
      </c>
      <c r="R580" s="2">
        <v>43704</v>
      </c>
      <c r="S580" t="s">
        <v>1015</v>
      </c>
      <c r="T580">
        <v>1</v>
      </c>
      <c r="U580" s="1">
        <v>1000000</v>
      </c>
      <c r="V580" t="s">
        <v>59</v>
      </c>
      <c r="W580" t="s">
        <v>36</v>
      </c>
      <c r="X580" t="s">
        <v>1016</v>
      </c>
      <c r="Y580" t="s">
        <v>38</v>
      </c>
      <c r="Z580" t="s">
        <v>31</v>
      </c>
      <c r="AA580">
        <v>2</v>
      </c>
      <c r="AB580" t="s">
        <v>39</v>
      </c>
      <c r="AC580">
        <v>2.04</v>
      </c>
      <c r="AD580">
        <f t="shared" si="8"/>
        <v>1.04</v>
      </c>
    </row>
    <row r="581" spans="1:30" x14ac:dyDescent="0.25">
      <c r="A581" t="s">
        <v>29</v>
      </c>
      <c r="B581" s="1">
        <v>307800000</v>
      </c>
      <c r="C581" t="s">
        <v>30</v>
      </c>
      <c r="D581" t="s">
        <v>31</v>
      </c>
      <c r="E581">
        <v>3252</v>
      </c>
      <c r="F581" s="1">
        <v>8548950000</v>
      </c>
      <c r="G581" s="1">
        <v>2628828</v>
      </c>
      <c r="H581" s="1">
        <v>2000000</v>
      </c>
      <c r="I581">
        <v>3252</v>
      </c>
      <c r="J581" s="1">
        <v>8548950000</v>
      </c>
      <c r="K581" s="1">
        <v>2628828</v>
      </c>
      <c r="L581" s="1">
        <v>2000000</v>
      </c>
      <c r="M581">
        <v>3252</v>
      </c>
      <c r="N581" t="s">
        <v>173</v>
      </c>
      <c r="O581">
        <v>7122</v>
      </c>
      <c r="P581" t="s">
        <v>128</v>
      </c>
      <c r="Q581" t="s">
        <v>1011</v>
      </c>
      <c r="R581" s="2">
        <v>43712</v>
      </c>
      <c r="S581" t="s">
        <v>1012</v>
      </c>
      <c r="T581">
        <v>2.5</v>
      </c>
      <c r="U581" s="1">
        <v>2500000</v>
      </c>
      <c r="V581" t="s">
        <v>915</v>
      </c>
      <c r="W581" t="s">
        <v>36</v>
      </c>
      <c r="Y581" t="s">
        <v>54</v>
      </c>
      <c r="Z581" t="s">
        <v>31</v>
      </c>
      <c r="AA581">
        <v>1</v>
      </c>
      <c r="AB581" t="s">
        <v>39</v>
      </c>
      <c r="AC581">
        <v>1.82</v>
      </c>
      <c r="AD581">
        <f t="shared" si="8"/>
        <v>0.67999999999999994</v>
      </c>
    </row>
    <row r="582" spans="1:30" x14ac:dyDescent="0.25">
      <c r="A582" t="s">
        <v>29</v>
      </c>
      <c r="B582" s="1">
        <v>307800000</v>
      </c>
      <c r="C582" t="s">
        <v>30</v>
      </c>
      <c r="D582" t="s">
        <v>31</v>
      </c>
      <c r="E582">
        <v>3252</v>
      </c>
      <c r="F582" s="1">
        <v>8548950000</v>
      </c>
      <c r="G582" s="1">
        <v>2628828</v>
      </c>
      <c r="H582" s="1">
        <v>2000000</v>
      </c>
      <c r="I582">
        <v>3252</v>
      </c>
      <c r="J582" s="1">
        <v>8548950000</v>
      </c>
      <c r="K582" s="1">
        <v>2628828</v>
      </c>
      <c r="L582" s="1">
        <v>2000000</v>
      </c>
      <c r="M582">
        <v>3252</v>
      </c>
      <c r="N582" t="s">
        <v>55</v>
      </c>
      <c r="O582">
        <v>5401</v>
      </c>
      <c r="P582" t="s">
        <v>42</v>
      </c>
      <c r="Q582" t="s">
        <v>1014</v>
      </c>
      <c r="R582" s="2">
        <v>43703</v>
      </c>
      <c r="S582" t="s">
        <v>1015</v>
      </c>
      <c r="T582">
        <v>4</v>
      </c>
      <c r="U582" s="1">
        <v>4000000</v>
      </c>
      <c r="V582" t="s">
        <v>59</v>
      </c>
      <c r="W582" t="s">
        <v>36</v>
      </c>
      <c r="X582" t="s">
        <v>60</v>
      </c>
      <c r="Y582" t="s">
        <v>38</v>
      </c>
      <c r="Z582" t="s">
        <v>31</v>
      </c>
      <c r="AA582">
        <v>1</v>
      </c>
      <c r="AB582" t="s">
        <v>48</v>
      </c>
      <c r="AC582">
        <v>1.96</v>
      </c>
      <c r="AD582">
        <f t="shared" si="8"/>
        <v>2.04</v>
      </c>
    </row>
    <row r="583" spans="1:30" x14ac:dyDescent="0.25">
      <c r="A583" t="s">
        <v>29</v>
      </c>
      <c r="B583" s="1">
        <v>307800000</v>
      </c>
      <c r="C583" t="s">
        <v>30</v>
      </c>
      <c r="D583" t="s">
        <v>31</v>
      </c>
      <c r="E583">
        <v>3252</v>
      </c>
      <c r="F583" s="1">
        <v>8548950000</v>
      </c>
      <c r="G583" s="1">
        <v>2628828</v>
      </c>
      <c r="H583" s="1">
        <v>2000000</v>
      </c>
      <c r="I583">
        <v>3252</v>
      </c>
      <c r="J583" s="1">
        <v>8548950000</v>
      </c>
      <c r="K583" s="1">
        <v>2628828</v>
      </c>
      <c r="L583" s="1">
        <v>2000000</v>
      </c>
      <c r="M583">
        <v>3252</v>
      </c>
      <c r="N583" t="s">
        <v>32</v>
      </c>
      <c r="O583">
        <v>2646</v>
      </c>
      <c r="P583" t="s">
        <v>42</v>
      </c>
      <c r="Q583" t="s">
        <v>942</v>
      </c>
      <c r="R583" s="2">
        <v>43798</v>
      </c>
      <c r="S583" t="s">
        <v>943</v>
      </c>
      <c r="T583">
        <v>1</v>
      </c>
      <c r="U583" s="1">
        <v>1000000</v>
      </c>
      <c r="V583" t="s">
        <v>275</v>
      </c>
      <c r="W583" t="s">
        <v>825</v>
      </c>
      <c r="X583" t="s">
        <v>465</v>
      </c>
      <c r="Y583" t="s">
        <v>167</v>
      </c>
      <c r="Z583" t="s">
        <v>31</v>
      </c>
      <c r="AA583">
        <v>1</v>
      </c>
      <c r="AB583" t="s">
        <v>39</v>
      </c>
      <c r="AC583">
        <v>1.85</v>
      </c>
      <c r="AD583">
        <f t="shared" ref="AD583:AD646" si="9">ABS(T583-AC583)</f>
        <v>0.85000000000000009</v>
      </c>
    </row>
    <row r="584" spans="1:30" x14ac:dyDescent="0.25">
      <c r="A584" t="s">
        <v>29</v>
      </c>
      <c r="B584" s="1">
        <v>307800000</v>
      </c>
      <c r="C584" t="s">
        <v>30</v>
      </c>
      <c r="D584" t="s">
        <v>31</v>
      </c>
      <c r="E584">
        <v>3252</v>
      </c>
      <c r="F584" s="1">
        <v>8548950000</v>
      </c>
      <c r="G584" s="1">
        <v>2628828</v>
      </c>
      <c r="H584" s="1">
        <v>2000000</v>
      </c>
      <c r="I584">
        <v>3252</v>
      </c>
      <c r="J584" s="1">
        <v>8548950000</v>
      </c>
      <c r="K584" s="1">
        <v>2628828</v>
      </c>
      <c r="L584" s="1">
        <v>2000000</v>
      </c>
      <c r="M584">
        <v>3252</v>
      </c>
      <c r="N584" t="s">
        <v>55</v>
      </c>
      <c r="O584">
        <v>5403</v>
      </c>
      <c r="P584" t="s">
        <v>42</v>
      </c>
      <c r="Q584" t="s">
        <v>1014</v>
      </c>
      <c r="R584" s="2">
        <v>43700</v>
      </c>
      <c r="S584" t="s">
        <v>1015</v>
      </c>
      <c r="T584">
        <v>4</v>
      </c>
      <c r="U584" s="1">
        <v>4000000</v>
      </c>
      <c r="V584" t="s">
        <v>59</v>
      </c>
      <c r="W584" t="s">
        <v>36</v>
      </c>
      <c r="X584" t="s">
        <v>60</v>
      </c>
      <c r="Y584" t="s">
        <v>38</v>
      </c>
      <c r="Z584" t="s">
        <v>31</v>
      </c>
      <c r="AA584">
        <v>1</v>
      </c>
      <c r="AB584" t="s">
        <v>39</v>
      </c>
      <c r="AC584">
        <v>1.96</v>
      </c>
      <c r="AD584">
        <f t="shared" si="9"/>
        <v>2.04</v>
      </c>
    </row>
    <row r="585" spans="1:30" x14ac:dyDescent="0.25">
      <c r="A585" t="s">
        <v>29</v>
      </c>
      <c r="B585" s="1">
        <v>307800000</v>
      </c>
      <c r="C585" t="s">
        <v>30</v>
      </c>
      <c r="D585" t="s">
        <v>31</v>
      </c>
      <c r="E585">
        <v>3252</v>
      </c>
      <c r="F585" s="1">
        <v>8548950000</v>
      </c>
      <c r="G585" s="1">
        <v>2628828</v>
      </c>
      <c r="H585" s="1">
        <v>2000000</v>
      </c>
      <c r="I585">
        <v>3252</v>
      </c>
      <c r="J585" s="1">
        <v>8548950000</v>
      </c>
      <c r="K585" s="1">
        <v>2628828</v>
      </c>
      <c r="L585" s="1">
        <v>2000000</v>
      </c>
      <c r="M585">
        <v>3252</v>
      </c>
      <c r="N585" t="s">
        <v>73</v>
      </c>
      <c r="O585">
        <v>3906</v>
      </c>
      <c r="P585" t="s">
        <v>193</v>
      </c>
      <c r="Q585" t="s">
        <v>345</v>
      </c>
      <c r="R585" s="2">
        <v>43872</v>
      </c>
      <c r="S585" t="s">
        <v>346</v>
      </c>
      <c r="T585">
        <v>7</v>
      </c>
      <c r="U585" s="1">
        <v>7000000</v>
      </c>
      <c r="V585" t="s">
        <v>258</v>
      </c>
      <c r="W585" t="s">
        <v>77</v>
      </c>
      <c r="X585" t="s">
        <v>331</v>
      </c>
      <c r="Y585" t="s">
        <v>328</v>
      </c>
      <c r="Z585" t="s">
        <v>31</v>
      </c>
      <c r="AA585">
        <v>1</v>
      </c>
      <c r="AB585" t="s">
        <v>39</v>
      </c>
      <c r="AC585">
        <v>4.4000000000000004</v>
      </c>
      <c r="AD585">
        <f t="shared" si="9"/>
        <v>2.5999999999999996</v>
      </c>
    </row>
    <row r="586" spans="1:30" x14ac:dyDescent="0.25">
      <c r="A586" t="s">
        <v>29</v>
      </c>
      <c r="B586" s="1">
        <v>307800000</v>
      </c>
      <c r="C586" t="s">
        <v>30</v>
      </c>
      <c r="D586" t="s">
        <v>31</v>
      </c>
      <c r="E586">
        <v>3252</v>
      </c>
      <c r="F586" s="1">
        <v>8548950000</v>
      </c>
      <c r="G586" s="1">
        <v>2628828</v>
      </c>
      <c r="H586" s="1">
        <v>2000000</v>
      </c>
      <c r="I586">
        <v>3252</v>
      </c>
      <c r="J586" s="1">
        <v>8548950000</v>
      </c>
      <c r="K586" s="1">
        <v>2628828</v>
      </c>
      <c r="L586" s="1">
        <v>2000000</v>
      </c>
      <c r="M586">
        <v>3252</v>
      </c>
      <c r="N586" t="s">
        <v>55</v>
      </c>
      <c r="O586">
        <v>5404</v>
      </c>
      <c r="P586" t="s">
        <v>42</v>
      </c>
      <c r="Q586" t="s">
        <v>1014</v>
      </c>
      <c r="R586" s="2">
        <v>43699</v>
      </c>
      <c r="S586" t="s">
        <v>1015</v>
      </c>
      <c r="T586">
        <v>7.5</v>
      </c>
      <c r="U586" s="1">
        <v>7500000</v>
      </c>
      <c r="V586" t="s">
        <v>59</v>
      </c>
      <c r="W586" t="s">
        <v>36</v>
      </c>
      <c r="X586" t="s">
        <v>60</v>
      </c>
      <c r="Y586" t="s">
        <v>38</v>
      </c>
      <c r="Z586" t="s">
        <v>31</v>
      </c>
      <c r="AA586">
        <v>1</v>
      </c>
      <c r="AB586" t="s">
        <v>39</v>
      </c>
      <c r="AC586">
        <v>1.96</v>
      </c>
      <c r="AD586">
        <f t="shared" si="9"/>
        <v>5.54</v>
      </c>
    </row>
    <row r="587" spans="1:30" x14ac:dyDescent="0.25">
      <c r="A587" t="s">
        <v>29</v>
      </c>
      <c r="B587" s="1">
        <v>307800000</v>
      </c>
      <c r="C587" t="s">
        <v>30</v>
      </c>
      <c r="D587" t="s">
        <v>31</v>
      </c>
      <c r="E587">
        <v>3252</v>
      </c>
      <c r="F587" s="1">
        <v>8548950000</v>
      </c>
      <c r="G587" s="1">
        <v>2628828</v>
      </c>
      <c r="H587" s="1">
        <v>2000000</v>
      </c>
      <c r="I587">
        <v>3252</v>
      </c>
      <c r="J587" s="1">
        <v>8548950000</v>
      </c>
      <c r="K587" s="1">
        <v>2628828</v>
      </c>
      <c r="L587" s="1">
        <v>2000000</v>
      </c>
      <c r="M587">
        <v>3252</v>
      </c>
      <c r="N587" t="s">
        <v>1017</v>
      </c>
      <c r="O587">
        <v>4431</v>
      </c>
      <c r="P587" t="s">
        <v>145</v>
      </c>
      <c r="Q587" t="s">
        <v>1018</v>
      </c>
      <c r="R587" s="2">
        <v>43594</v>
      </c>
      <c r="S587" t="s">
        <v>1019</v>
      </c>
      <c r="T587">
        <v>1</v>
      </c>
      <c r="U587" s="1">
        <v>1000000</v>
      </c>
      <c r="V587" t="s">
        <v>1020</v>
      </c>
      <c r="W587" t="s">
        <v>36</v>
      </c>
      <c r="X587" t="s">
        <v>1021</v>
      </c>
      <c r="Y587" t="s">
        <v>1022</v>
      </c>
      <c r="Z587" t="s">
        <v>31</v>
      </c>
      <c r="AA587">
        <v>6</v>
      </c>
      <c r="AB587" t="s">
        <v>39</v>
      </c>
      <c r="AC587">
        <v>1.52</v>
      </c>
      <c r="AD587">
        <f t="shared" si="9"/>
        <v>0.52</v>
      </c>
    </row>
    <row r="588" spans="1:30" x14ac:dyDescent="0.25">
      <c r="A588" t="s">
        <v>29</v>
      </c>
      <c r="B588" s="1">
        <v>307800000</v>
      </c>
      <c r="C588" t="s">
        <v>30</v>
      </c>
      <c r="D588" t="s">
        <v>31</v>
      </c>
      <c r="E588">
        <v>3252</v>
      </c>
      <c r="F588" s="1">
        <v>8548950000</v>
      </c>
      <c r="G588" s="1">
        <v>2628828</v>
      </c>
      <c r="H588" s="1">
        <v>2000000</v>
      </c>
      <c r="I588">
        <v>3252</v>
      </c>
      <c r="J588" s="1">
        <v>8548950000</v>
      </c>
      <c r="K588" s="1">
        <v>2628828</v>
      </c>
      <c r="L588" s="1">
        <v>2000000</v>
      </c>
      <c r="M588">
        <v>3252</v>
      </c>
      <c r="N588" t="s">
        <v>173</v>
      </c>
      <c r="O588">
        <v>7128</v>
      </c>
      <c r="P588" t="s">
        <v>172</v>
      </c>
      <c r="Q588" t="s">
        <v>1023</v>
      </c>
      <c r="R588" s="2">
        <v>43710</v>
      </c>
      <c r="S588" t="s">
        <v>1024</v>
      </c>
      <c r="T588">
        <v>0.5</v>
      </c>
      <c r="U588" t="s">
        <v>52</v>
      </c>
      <c r="V588" t="s">
        <v>71</v>
      </c>
      <c r="W588" t="s">
        <v>36</v>
      </c>
      <c r="X588" t="s">
        <v>1025</v>
      </c>
      <c r="Y588" t="s">
        <v>850</v>
      </c>
      <c r="Z588" t="s">
        <v>31</v>
      </c>
      <c r="AA588">
        <v>4</v>
      </c>
      <c r="AB588" t="s">
        <v>48</v>
      </c>
      <c r="AC588">
        <v>0.7</v>
      </c>
      <c r="AD588">
        <f t="shared" si="9"/>
        <v>0.19999999999999996</v>
      </c>
    </row>
    <row r="589" spans="1:30" x14ac:dyDescent="0.25">
      <c r="A589" t="s">
        <v>29</v>
      </c>
      <c r="B589" s="1">
        <v>307800000</v>
      </c>
      <c r="C589" t="s">
        <v>30</v>
      </c>
      <c r="D589" t="s">
        <v>31</v>
      </c>
      <c r="E589">
        <v>3252</v>
      </c>
      <c r="F589" s="1">
        <v>8548950000</v>
      </c>
      <c r="G589" s="1">
        <v>2628828</v>
      </c>
      <c r="H589" s="1">
        <v>2000000</v>
      </c>
      <c r="I589">
        <v>3252</v>
      </c>
      <c r="J589" s="1">
        <v>8548950000</v>
      </c>
      <c r="K589" s="1">
        <v>2628828</v>
      </c>
      <c r="L589" s="1">
        <v>2000000</v>
      </c>
      <c r="M589">
        <v>3252</v>
      </c>
      <c r="N589" t="s">
        <v>173</v>
      </c>
      <c r="O589">
        <v>7129</v>
      </c>
      <c r="P589" t="s">
        <v>109</v>
      </c>
      <c r="Q589" t="s">
        <v>1026</v>
      </c>
      <c r="R589" s="2">
        <v>43703</v>
      </c>
      <c r="S589" t="s">
        <v>1027</v>
      </c>
      <c r="T589">
        <v>8</v>
      </c>
      <c r="U589" s="1">
        <v>8000000</v>
      </c>
      <c r="V589" t="s">
        <v>915</v>
      </c>
      <c r="W589" t="s">
        <v>36</v>
      </c>
      <c r="X589" t="s">
        <v>1028</v>
      </c>
      <c r="Y589" t="s">
        <v>850</v>
      </c>
      <c r="Z589" t="s">
        <v>31</v>
      </c>
      <c r="AA589">
        <v>7</v>
      </c>
      <c r="AB589" t="s">
        <v>39</v>
      </c>
      <c r="AC589">
        <v>3.1</v>
      </c>
      <c r="AD589">
        <f t="shared" si="9"/>
        <v>4.9000000000000004</v>
      </c>
    </row>
    <row r="590" spans="1:30" x14ac:dyDescent="0.25">
      <c r="A590" t="s">
        <v>29</v>
      </c>
      <c r="B590" s="1">
        <v>307800000</v>
      </c>
      <c r="C590" t="s">
        <v>30</v>
      </c>
      <c r="D590" t="s">
        <v>31</v>
      </c>
      <c r="E590">
        <v>3252</v>
      </c>
      <c r="F590" s="1">
        <v>8548950000</v>
      </c>
      <c r="G590" s="1">
        <v>2628828</v>
      </c>
      <c r="H590" s="1">
        <v>2000000</v>
      </c>
      <c r="I590">
        <v>3252</v>
      </c>
      <c r="J590" s="1">
        <v>8548950000</v>
      </c>
      <c r="K590" s="1">
        <v>2628828</v>
      </c>
      <c r="L590" s="1">
        <v>2000000</v>
      </c>
      <c r="M590">
        <v>3252</v>
      </c>
      <c r="N590" t="s">
        <v>55</v>
      </c>
      <c r="O590">
        <v>5405</v>
      </c>
      <c r="P590" t="s">
        <v>149</v>
      </c>
      <c r="Q590" t="s">
        <v>1029</v>
      </c>
      <c r="R590" s="2">
        <v>43704</v>
      </c>
      <c r="S590" t="s">
        <v>1030</v>
      </c>
      <c r="T590">
        <v>0.5</v>
      </c>
      <c r="U590" t="s">
        <v>52</v>
      </c>
      <c r="V590" t="s">
        <v>59</v>
      </c>
      <c r="W590" t="s">
        <v>36</v>
      </c>
      <c r="X590" t="s">
        <v>1031</v>
      </c>
      <c r="Y590" t="s">
        <v>149</v>
      </c>
      <c r="Z590" t="s">
        <v>31</v>
      </c>
      <c r="AA590">
        <v>7</v>
      </c>
      <c r="AB590" t="s">
        <v>48</v>
      </c>
      <c r="AC590">
        <v>1.59</v>
      </c>
      <c r="AD590">
        <f t="shared" si="9"/>
        <v>1.0900000000000001</v>
      </c>
    </row>
    <row r="591" spans="1:30" x14ac:dyDescent="0.25">
      <c r="A591" t="s">
        <v>29</v>
      </c>
      <c r="B591" s="1">
        <v>307800000</v>
      </c>
      <c r="C591" t="s">
        <v>30</v>
      </c>
      <c r="D591" t="s">
        <v>31</v>
      </c>
      <c r="E591">
        <v>3252</v>
      </c>
      <c r="F591" s="1">
        <v>8548950000</v>
      </c>
      <c r="G591" s="1">
        <v>2628828</v>
      </c>
      <c r="H591" s="1">
        <v>2000000</v>
      </c>
      <c r="I591">
        <v>3252</v>
      </c>
      <c r="J591" s="1">
        <v>8548950000</v>
      </c>
      <c r="K591" s="1">
        <v>2628828</v>
      </c>
      <c r="L591" s="1">
        <v>2000000</v>
      </c>
      <c r="M591">
        <v>3252</v>
      </c>
      <c r="N591" t="s">
        <v>55</v>
      </c>
      <c r="O591">
        <v>5412</v>
      </c>
      <c r="P591" t="s">
        <v>40</v>
      </c>
      <c r="Q591" t="s">
        <v>899</v>
      </c>
      <c r="R591" s="2">
        <v>43703</v>
      </c>
      <c r="S591" t="s">
        <v>900</v>
      </c>
      <c r="T591">
        <v>6</v>
      </c>
      <c r="U591" s="1">
        <v>6000000</v>
      </c>
      <c r="V591" t="s">
        <v>59</v>
      </c>
      <c r="W591" t="s">
        <v>36</v>
      </c>
      <c r="X591" t="s">
        <v>1032</v>
      </c>
      <c r="Y591" t="s">
        <v>38</v>
      </c>
      <c r="Z591" t="s">
        <v>31</v>
      </c>
      <c r="AA591">
        <v>9</v>
      </c>
      <c r="AB591" t="s">
        <v>39</v>
      </c>
      <c r="AC591">
        <v>2.21</v>
      </c>
      <c r="AD591">
        <f t="shared" si="9"/>
        <v>3.79</v>
      </c>
    </row>
    <row r="592" spans="1:30" x14ac:dyDescent="0.25">
      <c r="A592" t="s">
        <v>29</v>
      </c>
      <c r="B592" s="1">
        <v>307800000</v>
      </c>
      <c r="C592" t="s">
        <v>30</v>
      </c>
      <c r="D592" t="s">
        <v>31</v>
      </c>
      <c r="E592">
        <v>3252</v>
      </c>
      <c r="F592" s="1">
        <v>8548950000</v>
      </c>
      <c r="G592" s="1">
        <v>2628828</v>
      </c>
      <c r="H592" s="1">
        <v>2000000</v>
      </c>
      <c r="I592">
        <v>3252</v>
      </c>
      <c r="J592" s="1">
        <v>8548950000</v>
      </c>
      <c r="K592" s="1">
        <v>2628828</v>
      </c>
      <c r="L592" s="1">
        <v>2000000</v>
      </c>
      <c r="M592">
        <v>3252</v>
      </c>
      <c r="N592" t="s">
        <v>55</v>
      </c>
      <c r="O592">
        <v>5413</v>
      </c>
      <c r="P592" t="s">
        <v>40</v>
      </c>
      <c r="Q592" t="s">
        <v>1033</v>
      </c>
      <c r="R592" s="2">
        <v>43703</v>
      </c>
      <c r="S592" t="s">
        <v>1034</v>
      </c>
      <c r="T592">
        <v>2</v>
      </c>
      <c r="U592" s="1">
        <v>2000000</v>
      </c>
      <c r="V592" t="s">
        <v>59</v>
      </c>
      <c r="W592" t="s">
        <v>36</v>
      </c>
      <c r="X592" t="s">
        <v>1035</v>
      </c>
      <c r="Y592" t="s">
        <v>40</v>
      </c>
      <c r="Z592" t="s">
        <v>31</v>
      </c>
      <c r="AA592">
        <v>5</v>
      </c>
      <c r="AB592" t="s">
        <v>39</v>
      </c>
      <c r="AC592">
        <v>1.29</v>
      </c>
      <c r="AD592">
        <f t="shared" si="9"/>
        <v>0.71</v>
      </c>
    </row>
    <row r="593" spans="1:30" x14ac:dyDescent="0.25">
      <c r="A593" t="s">
        <v>29</v>
      </c>
      <c r="B593" s="1">
        <v>307800000</v>
      </c>
      <c r="C593" t="s">
        <v>30</v>
      </c>
      <c r="D593" t="s">
        <v>31</v>
      </c>
      <c r="E593">
        <v>3252</v>
      </c>
      <c r="F593" s="1">
        <v>8548950000</v>
      </c>
      <c r="G593" s="1">
        <v>2628828</v>
      </c>
      <c r="H593" s="1">
        <v>2000000</v>
      </c>
      <c r="I593">
        <v>3252</v>
      </c>
      <c r="J593" s="1">
        <v>8548950000</v>
      </c>
      <c r="K593" s="1">
        <v>2628828</v>
      </c>
      <c r="L593" s="1">
        <v>2000000</v>
      </c>
      <c r="M593">
        <v>3252</v>
      </c>
      <c r="N593" t="s">
        <v>173</v>
      </c>
      <c r="O593">
        <v>7133</v>
      </c>
      <c r="P593" t="s">
        <v>172</v>
      </c>
      <c r="Q593" t="s">
        <v>1023</v>
      </c>
      <c r="R593" s="2">
        <v>43706</v>
      </c>
      <c r="S593" t="s">
        <v>1024</v>
      </c>
      <c r="T593">
        <v>1</v>
      </c>
      <c r="U593" s="1">
        <v>1000000</v>
      </c>
      <c r="V593" t="s">
        <v>71</v>
      </c>
      <c r="W593" t="s">
        <v>36</v>
      </c>
      <c r="X593" t="s">
        <v>1036</v>
      </c>
      <c r="Y593" t="s">
        <v>850</v>
      </c>
      <c r="Z593" t="s">
        <v>31</v>
      </c>
      <c r="AA593">
        <v>3</v>
      </c>
      <c r="AB593" t="s">
        <v>48</v>
      </c>
      <c r="AC593">
        <v>0.66</v>
      </c>
      <c r="AD593">
        <f t="shared" si="9"/>
        <v>0.33999999999999997</v>
      </c>
    </row>
    <row r="594" spans="1:30" x14ac:dyDescent="0.25">
      <c r="A594" t="s">
        <v>29</v>
      </c>
      <c r="B594" s="1">
        <v>307800000</v>
      </c>
      <c r="C594" t="s">
        <v>30</v>
      </c>
      <c r="D594" t="s">
        <v>31</v>
      </c>
      <c r="E594">
        <v>3252</v>
      </c>
      <c r="F594" s="1">
        <v>8548950000</v>
      </c>
      <c r="G594" s="1">
        <v>2628828</v>
      </c>
      <c r="H594" s="1">
        <v>2000000</v>
      </c>
      <c r="I594">
        <v>3252</v>
      </c>
      <c r="J594" s="1">
        <v>8548950000</v>
      </c>
      <c r="K594" s="1">
        <v>2628828</v>
      </c>
      <c r="L594" s="1">
        <v>2000000</v>
      </c>
      <c r="M594">
        <v>3252</v>
      </c>
      <c r="N594" t="s">
        <v>173</v>
      </c>
      <c r="O594">
        <v>7134</v>
      </c>
      <c r="P594" t="s">
        <v>109</v>
      </c>
      <c r="Q594" t="s">
        <v>1037</v>
      </c>
      <c r="R594" s="2">
        <v>43685</v>
      </c>
      <c r="S594" t="s">
        <v>914</v>
      </c>
      <c r="T594">
        <v>1</v>
      </c>
      <c r="U594" s="1">
        <v>1000000</v>
      </c>
      <c r="V594" t="s">
        <v>915</v>
      </c>
      <c r="W594" t="s">
        <v>36</v>
      </c>
      <c r="X594" t="s">
        <v>1038</v>
      </c>
      <c r="Y594" t="s">
        <v>38</v>
      </c>
      <c r="Z594" t="s">
        <v>31</v>
      </c>
      <c r="AA594">
        <v>4</v>
      </c>
      <c r="AB594" t="s">
        <v>39</v>
      </c>
      <c r="AC594">
        <v>2.1</v>
      </c>
      <c r="AD594">
        <f t="shared" si="9"/>
        <v>1.1000000000000001</v>
      </c>
    </row>
    <row r="595" spans="1:30" x14ac:dyDescent="0.25">
      <c r="A595" t="s">
        <v>29</v>
      </c>
      <c r="B595" s="1">
        <v>307800000</v>
      </c>
      <c r="C595" t="s">
        <v>30</v>
      </c>
      <c r="D595" t="s">
        <v>31</v>
      </c>
      <c r="E595">
        <v>3252</v>
      </c>
      <c r="F595" s="1">
        <v>8548950000</v>
      </c>
      <c r="G595" s="1">
        <v>2628828</v>
      </c>
      <c r="H595" s="1">
        <v>2000000</v>
      </c>
      <c r="I595">
        <v>3252</v>
      </c>
      <c r="J595" s="1">
        <v>8548950000</v>
      </c>
      <c r="K595" s="1">
        <v>2628828</v>
      </c>
      <c r="L595" s="1">
        <v>2000000</v>
      </c>
      <c r="M595">
        <v>3252</v>
      </c>
      <c r="N595" t="s">
        <v>32</v>
      </c>
      <c r="O595">
        <v>1200</v>
      </c>
      <c r="P595" t="s">
        <v>40</v>
      </c>
      <c r="Q595" t="s">
        <v>1039</v>
      </c>
      <c r="R595" s="2">
        <v>43586</v>
      </c>
      <c r="S595" t="s">
        <v>1040</v>
      </c>
      <c r="T595">
        <v>5</v>
      </c>
      <c r="U595" s="1">
        <v>5000000</v>
      </c>
      <c r="V595" t="s">
        <v>32</v>
      </c>
      <c r="W595" t="s">
        <v>36</v>
      </c>
      <c r="X595" t="s">
        <v>1041</v>
      </c>
      <c r="Y595" t="s">
        <v>38</v>
      </c>
      <c r="Z595" t="s">
        <v>31</v>
      </c>
      <c r="AA595">
        <v>7</v>
      </c>
      <c r="AB595" t="s">
        <v>39</v>
      </c>
      <c r="AC595">
        <v>1.93</v>
      </c>
      <c r="AD595">
        <f t="shared" si="9"/>
        <v>3.0700000000000003</v>
      </c>
    </row>
    <row r="596" spans="1:30" x14ac:dyDescent="0.25">
      <c r="A596" t="s">
        <v>29</v>
      </c>
      <c r="B596" s="1">
        <v>307800000</v>
      </c>
      <c r="C596" t="s">
        <v>30</v>
      </c>
      <c r="D596" t="s">
        <v>31</v>
      </c>
      <c r="E596">
        <v>3252</v>
      </c>
      <c r="F596" s="1">
        <v>8548950000</v>
      </c>
      <c r="G596" s="1">
        <v>2628828</v>
      </c>
      <c r="H596" s="1">
        <v>2000000</v>
      </c>
      <c r="I596">
        <v>3252</v>
      </c>
      <c r="J596" s="1">
        <v>8548950000</v>
      </c>
      <c r="K596" s="1">
        <v>2628828</v>
      </c>
      <c r="L596" s="1">
        <v>2000000</v>
      </c>
      <c r="M596">
        <v>3252</v>
      </c>
      <c r="N596" t="s">
        <v>32</v>
      </c>
      <c r="O596">
        <v>1192</v>
      </c>
      <c r="P596" t="s">
        <v>149</v>
      </c>
      <c r="Q596" t="s">
        <v>910</v>
      </c>
      <c r="R596" s="2">
        <v>43587</v>
      </c>
      <c r="S596" t="s">
        <v>911</v>
      </c>
      <c r="T596">
        <v>0.5</v>
      </c>
      <c r="U596" t="s">
        <v>52</v>
      </c>
      <c r="V596" t="s">
        <v>32</v>
      </c>
      <c r="W596" t="s">
        <v>36</v>
      </c>
      <c r="X596" t="s">
        <v>582</v>
      </c>
      <c r="Y596" t="s">
        <v>54</v>
      </c>
      <c r="Z596" t="s">
        <v>31</v>
      </c>
      <c r="AA596">
        <v>2</v>
      </c>
      <c r="AB596" t="s">
        <v>48</v>
      </c>
      <c r="AC596">
        <v>2.6</v>
      </c>
      <c r="AD596">
        <f t="shared" si="9"/>
        <v>2.1</v>
      </c>
    </row>
    <row r="597" spans="1:30" x14ac:dyDescent="0.25">
      <c r="A597" t="s">
        <v>29</v>
      </c>
      <c r="B597" s="1">
        <v>307800000</v>
      </c>
      <c r="C597" t="s">
        <v>30</v>
      </c>
      <c r="D597" t="s">
        <v>31</v>
      </c>
      <c r="E597">
        <v>3252</v>
      </c>
      <c r="F597" s="1">
        <v>8548950000</v>
      </c>
      <c r="G597" s="1">
        <v>2628828</v>
      </c>
      <c r="H597" s="1">
        <v>2000000</v>
      </c>
      <c r="I597">
        <v>3252</v>
      </c>
      <c r="J597" s="1">
        <v>8548950000</v>
      </c>
      <c r="K597" s="1">
        <v>2628828</v>
      </c>
      <c r="L597" s="1">
        <v>2000000</v>
      </c>
      <c r="M597">
        <v>3252</v>
      </c>
      <c r="N597" t="s">
        <v>55</v>
      </c>
      <c r="O597">
        <v>5417</v>
      </c>
      <c r="P597" t="s">
        <v>81</v>
      </c>
      <c r="Q597" t="s">
        <v>1042</v>
      </c>
      <c r="R597" s="2">
        <v>43703</v>
      </c>
      <c r="S597" t="s">
        <v>1043</v>
      </c>
      <c r="T597">
        <v>1</v>
      </c>
      <c r="U597" s="1">
        <v>1000000</v>
      </c>
      <c r="V597" t="s">
        <v>59</v>
      </c>
      <c r="W597" t="s">
        <v>36</v>
      </c>
      <c r="X597" t="s">
        <v>82</v>
      </c>
      <c r="Y597" t="s">
        <v>38</v>
      </c>
      <c r="Z597" t="s">
        <v>31</v>
      </c>
      <c r="AA597">
        <v>2</v>
      </c>
      <c r="AB597" t="s">
        <v>39</v>
      </c>
      <c r="AC597">
        <v>1.1000000000000001</v>
      </c>
      <c r="AD597">
        <f t="shared" si="9"/>
        <v>0.10000000000000009</v>
      </c>
    </row>
    <row r="598" spans="1:30" x14ac:dyDescent="0.25">
      <c r="A598" t="s">
        <v>29</v>
      </c>
      <c r="B598" s="1">
        <v>307800000</v>
      </c>
      <c r="C598" t="s">
        <v>30</v>
      </c>
      <c r="D598" t="s">
        <v>31</v>
      </c>
      <c r="E598">
        <v>3252</v>
      </c>
      <c r="F598" s="1">
        <v>8548950000</v>
      </c>
      <c r="G598" s="1">
        <v>2628828</v>
      </c>
      <c r="H598" s="1">
        <v>2000000</v>
      </c>
      <c r="I598">
        <v>3252</v>
      </c>
      <c r="J598" s="1">
        <v>8548950000</v>
      </c>
      <c r="K598" s="1">
        <v>2628828</v>
      </c>
      <c r="L598" s="1">
        <v>2000000</v>
      </c>
      <c r="M598">
        <v>3252</v>
      </c>
      <c r="N598" t="s">
        <v>55</v>
      </c>
      <c r="O598">
        <v>5419</v>
      </c>
      <c r="P598" t="s">
        <v>40</v>
      </c>
      <c r="Q598" t="s">
        <v>1033</v>
      </c>
      <c r="R598" s="2">
        <v>43698</v>
      </c>
      <c r="S598" t="s">
        <v>1034</v>
      </c>
      <c r="T598">
        <v>2</v>
      </c>
      <c r="U598" s="1">
        <v>2000000</v>
      </c>
      <c r="V598" t="s">
        <v>59</v>
      </c>
      <c r="W598" t="s">
        <v>36</v>
      </c>
      <c r="X598" t="s">
        <v>292</v>
      </c>
      <c r="Y598" t="s">
        <v>40</v>
      </c>
      <c r="Z598" t="s">
        <v>31</v>
      </c>
      <c r="AA598">
        <v>1</v>
      </c>
      <c r="AB598" t="s">
        <v>39</v>
      </c>
      <c r="AC598">
        <v>1.07</v>
      </c>
      <c r="AD598">
        <f t="shared" si="9"/>
        <v>0.92999999999999994</v>
      </c>
    </row>
    <row r="599" spans="1:30" x14ac:dyDescent="0.25">
      <c r="A599" t="s">
        <v>29</v>
      </c>
      <c r="B599" s="1">
        <v>307800000</v>
      </c>
      <c r="C599" t="s">
        <v>30</v>
      </c>
      <c r="D599" t="s">
        <v>31</v>
      </c>
      <c r="E599">
        <v>3252</v>
      </c>
      <c r="F599" s="1">
        <v>8548950000</v>
      </c>
      <c r="G599" s="1">
        <v>2628828</v>
      </c>
      <c r="H599" s="1">
        <v>2000000</v>
      </c>
      <c r="I599">
        <v>3252</v>
      </c>
      <c r="J599" s="1">
        <v>8548950000</v>
      </c>
      <c r="K599" s="1">
        <v>2628828</v>
      </c>
      <c r="L599" s="1">
        <v>2000000</v>
      </c>
      <c r="M599">
        <v>3252</v>
      </c>
      <c r="N599" t="s">
        <v>173</v>
      </c>
      <c r="O599">
        <v>7139</v>
      </c>
      <c r="P599" t="s">
        <v>64</v>
      </c>
      <c r="Q599" t="s">
        <v>1044</v>
      </c>
      <c r="R599" s="2">
        <v>43724</v>
      </c>
      <c r="S599" t="s">
        <v>1045</v>
      </c>
      <c r="T599">
        <v>4.5</v>
      </c>
      <c r="U599" s="1">
        <v>4500000</v>
      </c>
      <c r="V599" t="s">
        <v>1046</v>
      </c>
      <c r="W599" t="s">
        <v>36</v>
      </c>
      <c r="X599" t="s">
        <v>1047</v>
      </c>
      <c r="Y599" t="s">
        <v>850</v>
      </c>
      <c r="Z599" t="s">
        <v>31</v>
      </c>
      <c r="AA599">
        <v>2</v>
      </c>
      <c r="AB599" t="s">
        <v>39</v>
      </c>
      <c r="AC599">
        <v>2.4700000000000002</v>
      </c>
      <c r="AD599">
        <f t="shared" si="9"/>
        <v>2.0299999999999998</v>
      </c>
    </row>
    <row r="600" spans="1:30" x14ac:dyDescent="0.25">
      <c r="A600" t="s">
        <v>29</v>
      </c>
      <c r="B600" s="1">
        <v>307800000</v>
      </c>
      <c r="C600" t="s">
        <v>30</v>
      </c>
      <c r="D600" t="s">
        <v>31</v>
      </c>
      <c r="E600">
        <v>3252</v>
      </c>
      <c r="F600" s="1">
        <v>8548950000</v>
      </c>
      <c r="G600" s="1">
        <v>2628828</v>
      </c>
      <c r="H600" s="1">
        <v>2000000</v>
      </c>
      <c r="I600">
        <v>3252</v>
      </c>
      <c r="J600" s="1">
        <v>8548950000</v>
      </c>
      <c r="K600" s="1">
        <v>2628828</v>
      </c>
      <c r="L600" s="1">
        <v>2000000</v>
      </c>
      <c r="M600">
        <v>3252</v>
      </c>
      <c r="N600" t="s">
        <v>55</v>
      </c>
      <c r="O600">
        <v>5421</v>
      </c>
      <c r="P600" t="s">
        <v>40</v>
      </c>
      <c r="Q600" t="s">
        <v>899</v>
      </c>
      <c r="R600" s="2">
        <v>43700</v>
      </c>
      <c r="S600" t="s">
        <v>900</v>
      </c>
      <c r="T600">
        <v>3</v>
      </c>
      <c r="U600" s="1">
        <v>3000000</v>
      </c>
      <c r="V600" t="s">
        <v>59</v>
      </c>
      <c r="W600" t="s">
        <v>36</v>
      </c>
      <c r="X600" t="s">
        <v>292</v>
      </c>
      <c r="Y600" t="s">
        <v>38</v>
      </c>
      <c r="Z600" t="s">
        <v>31</v>
      </c>
      <c r="AA600">
        <v>1</v>
      </c>
      <c r="AB600" t="s">
        <v>48</v>
      </c>
      <c r="AC600">
        <v>1.67</v>
      </c>
      <c r="AD600">
        <f t="shared" si="9"/>
        <v>1.33</v>
      </c>
    </row>
    <row r="601" spans="1:30" x14ac:dyDescent="0.25">
      <c r="A601" t="s">
        <v>29</v>
      </c>
      <c r="B601" s="1">
        <v>307800000</v>
      </c>
      <c r="C601" t="s">
        <v>30</v>
      </c>
      <c r="D601" t="s">
        <v>31</v>
      </c>
      <c r="E601">
        <v>3252</v>
      </c>
      <c r="F601" s="1">
        <v>8548950000</v>
      </c>
      <c r="G601" s="1">
        <v>2628828</v>
      </c>
      <c r="H601" s="1">
        <v>2000000</v>
      </c>
      <c r="I601">
        <v>3252</v>
      </c>
      <c r="J601" s="1">
        <v>8548950000</v>
      </c>
      <c r="K601" s="1">
        <v>2628828</v>
      </c>
      <c r="L601" s="1">
        <v>2000000</v>
      </c>
      <c r="M601">
        <v>3252</v>
      </c>
      <c r="N601" t="s">
        <v>55</v>
      </c>
      <c r="O601">
        <v>5422</v>
      </c>
      <c r="P601" t="s">
        <v>40</v>
      </c>
      <c r="Q601" t="s">
        <v>1033</v>
      </c>
      <c r="R601" s="2">
        <v>43700</v>
      </c>
      <c r="S601" t="s">
        <v>1034</v>
      </c>
      <c r="T601">
        <v>1</v>
      </c>
      <c r="U601" s="1">
        <v>1000000</v>
      </c>
      <c r="V601" t="s">
        <v>59</v>
      </c>
      <c r="W601" t="s">
        <v>36</v>
      </c>
      <c r="X601" t="s">
        <v>1048</v>
      </c>
      <c r="Y601" t="s">
        <v>40</v>
      </c>
      <c r="Z601" t="s">
        <v>31</v>
      </c>
      <c r="AA601">
        <v>12</v>
      </c>
      <c r="AB601" t="s">
        <v>39</v>
      </c>
      <c r="AC601">
        <v>1.67</v>
      </c>
      <c r="AD601">
        <f t="shared" si="9"/>
        <v>0.66999999999999993</v>
      </c>
    </row>
    <row r="602" spans="1:30" x14ac:dyDescent="0.25">
      <c r="A602" t="s">
        <v>29</v>
      </c>
      <c r="B602" s="1">
        <v>307800000</v>
      </c>
      <c r="C602" t="s">
        <v>30</v>
      </c>
      <c r="D602" t="s">
        <v>31</v>
      </c>
      <c r="E602">
        <v>3252</v>
      </c>
      <c r="F602" s="1">
        <v>8548950000</v>
      </c>
      <c r="G602" s="1">
        <v>2628828</v>
      </c>
      <c r="H602" s="1">
        <v>2000000</v>
      </c>
      <c r="I602">
        <v>3252</v>
      </c>
      <c r="J602" s="1">
        <v>8548950000</v>
      </c>
      <c r="K602" s="1">
        <v>2628828</v>
      </c>
      <c r="L602" s="1">
        <v>2000000</v>
      </c>
      <c r="M602">
        <v>3252</v>
      </c>
      <c r="N602" t="s">
        <v>32</v>
      </c>
      <c r="O602">
        <v>1149</v>
      </c>
      <c r="P602" t="s">
        <v>145</v>
      </c>
      <c r="Q602" t="s">
        <v>1049</v>
      </c>
      <c r="R602" s="2">
        <v>43588</v>
      </c>
      <c r="S602" t="s">
        <v>1050</v>
      </c>
      <c r="T602">
        <v>0.75</v>
      </c>
      <c r="U602" t="s">
        <v>350</v>
      </c>
      <c r="V602" t="s">
        <v>32</v>
      </c>
      <c r="W602" t="s">
        <v>36</v>
      </c>
      <c r="X602" t="s">
        <v>1051</v>
      </c>
      <c r="Y602" t="s">
        <v>239</v>
      </c>
      <c r="Z602" t="s">
        <v>31</v>
      </c>
      <c r="AA602">
        <v>2</v>
      </c>
      <c r="AB602" t="s">
        <v>39</v>
      </c>
      <c r="AC602">
        <v>1.66</v>
      </c>
      <c r="AD602">
        <f t="shared" si="9"/>
        <v>0.90999999999999992</v>
      </c>
    </row>
    <row r="603" spans="1:30" x14ac:dyDescent="0.25">
      <c r="A603" t="s">
        <v>29</v>
      </c>
      <c r="B603" s="1">
        <v>307800000</v>
      </c>
      <c r="C603" t="s">
        <v>30</v>
      </c>
      <c r="D603" t="s">
        <v>31</v>
      </c>
      <c r="E603">
        <v>3252</v>
      </c>
      <c r="F603" s="1">
        <v>8548950000</v>
      </c>
      <c r="G603" s="1">
        <v>2628828</v>
      </c>
      <c r="H603" s="1">
        <v>2000000</v>
      </c>
      <c r="I603">
        <v>3252</v>
      </c>
      <c r="J603" s="1">
        <v>8548950000</v>
      </c>
      <c r="K603" s="1">
        <v>2628828</v>
      </c>
      <c r="L603" s="1">
        <v>2000000</v>
      </c>
      <c r="M603">
        <v>3252</v>
      </c>
      <c r="N603" t="s">
        <v>32</v>
      </c>
      <c r="O603">
        <v>1142</v>
      </c>
      <c r="P603" t="s">
        <v>81</v>
      </c>
      <c r="Q603" t="s">
        <v>1052</v>
      </c>
      <c r="R603" s="2">
        <v>43528</v>
      </c>
      <c r="S603" t="s">
        <v>1053</v>
      </c>
      <c r="T603">
        <v>4</v>
      </c>
      <c r="U603" s="1">
        <v>4000000</v>
      </c>
      <c r="V603" t="s">
        <v>32</v>
      </c>
      <c r="W603" t="s">
        <v>36</v>
      </c>
      <c r="X603" t="s">
        <v>1054</v>
      </c>
      <c r="Y603" t="s">
        <v>54</v>
      </c>
      <c r="Z603" t="s">
        <v>31</v>
      </c>
      <c r="AA603">
        <v>7</v>
      </c>
      <c r="AB603" t="s">
        <v>39</v>
      </c>
      <c r="AC603">
        <v>3.36</v>
      </c>
      <c r="AD603">
        <f t="shared" si="9"/>
        <v>0.64000000000000012</v>
      </c>
    </row>
    <row r="604" spans="1:30" x14ac:dyDescent="0.25">
      <c r="A604" t="s">
        <v>29</v>
      </c>
      <c r="B604" s="1">
        <v>307800000</v>
      </c>
      <c r="C604" t="s">
        <v>30</v>
      </c>
      <c r="D604" t="s">
        <v>31</v>
      </c>
      <c r="E604">
        <v>3252</v>
      </c>
      <c r="F604" s="1">
        <v>8548950000</v>
      </c>
      <c r="G604" s="1">
        <v>2628828</v>
      </c>
      <c r="H604" s="1">
        <v>2000000</v>
      </c>
      <c r="I604">
        <v>3252</v>
      </c>
      <c r="J604" s="1">
        <v>8548950000</v>
      </c>
      <c r="K604" s="1">
        <v>2628828</v>
      </c>
      <c r="L604" s="1">
        <v>2000000</v>
      </c>
      <c r="M604">
        <v>3252</v>
      </c>
      <c r="N604" t="s">
        <v>55</v>
      </c>
      <c r="O604">
        <v>5430</v>
      </c>
      <c r="P604" t="s">
        <v>81</v>
      </c>
      <c r="Q604" t="s">
        <v>1014</v>
      </c>
      <c r="R604" s="2">
        <v>43700</v>
      </c>
      <c r="S604" t="s">
        <v>1015</v>
      </c>
      <c r="T604">
        <v>0.5</v>
      </c>
      <c r="U604" t="s">
        <v>52</v>
      </c>
      <c r="V604" t="s">
        <v>59</v>
      </c>
      <c r="W604" t="s">
        <v>36</v>
      </c>
      <c r="X604" t="s">
        <v>115</v>
      </c>
      <c r="Y604" t="s">
        <v>38</v>
      </c>
      <c r="Z604" t="s">
        <v>31</v>
      </c>
      <c r="AA604">
        <v>1</v>
      </c>
      <c r="AB604" t="s">
        <v>39</v>
      </c>
      <c r="AC604">
        <v>1.03</v>
      </c>
      <c r="AD604">
        <f t="shared" si="9"/>
        <v>0.53</v>
      </c>
    </row>
    <row r="605" spans="1:30" x14ac:dyDescent="0.25">
      <c r="A605" t="s">
        <v>29</v>
      </c>
      <c r="B605" s="1">
        <v>307800000</v>
      </c>
      <c r="C605" t="s">
        <v>30</v>
      </c>
      <c r="D605" t="s">
        <v>31</v>
      </c>
      <c r="E605">
        <v>3252</v>
      </c>
      <c r="F605" s="1">
        <v>8548950000</v>
      </c>
      <c r="G605" s="1">
        <v>2628828</v>
      </c>
      <c r="H605" s="1">
        <v>2000000</v>
      </c>
      <c r="I605">
        <v>3252</v>
      </c>
      <c r="J605" s="1">
        <v>8548950000</v>
      </c>
      <c r="K605" s="1">
        <v>2628828</v>
      </c>
      <c r="L605" s="1">
        <v>2000000</v>
      </c>
      <c r="M605">
        <v>3252</v>
      </c>
      <c r="N605" t="s">
        <v>55</v>
      </c>
      <c r="O605">
        <v>5432</v>
      </c>
      <c r="P605" t="s">
        <v>40</v>
      </c>
      <c r="Q605" t="s">
        <v>899</v>
      </c>
      <c r="R605" s="2">
        <v>43699</v>
      </c>
      <c r="S605" t="s">
        <v>900</v>
      </c>
      <c r="T605">
        <v>3</v>
      </c>
      <c r="U605" s="1">
        <v>3000000</v>
      </c>
      <c r="V605" t="s">
        <v>59</v>
      </c>
      <c r="W605" t="s">
        <v>36</v>
      </c>
      <c r="X605" t="s">
        <v>1055</v>
      </c>
      <c r="Y605" t="s">
        <v>38</v>
      </c>
      <c r="Z605" t="s">
        <v>31</v>
      </c>
      <c r="AA605">
        <v>16</v>
      </c>
      <c r="AB605" t="s">
        <v>48</v>
      </c>
      <c r="AC605">
        <v>2.67</v>
      </c>
      <c r="AD605">
        <f t="shared" si="9"/>
        <v>0.33000000000000007</v>
      </c>
    </row>
    <row r="606" spans="1:30" x14ac:dyDescent="0.25">
      <c r="A606" t="s">
        <v>29</v>
      </c>
      <c r="B606" s="1">
        <v>307800000</v>
      </c>
      <c r="C606" t="s">
        <v>30</v>
      </c>
      <c r="D606" t="s">
        <v>31</v>
      </c>
      <c r="E606">
        <v>3252</v>
      </c>
      <c r="F606" s="1">
        <v>8548950000</v>
      </c>
      <c r="G606" s="1">
        <v>2628828</v>
      </c>
      <c r="H606" s="1">
        <v>2000000</v>
      </c>
      <c r="I606">
        <v>3252</v>
      </c>
      <c r="J606" s="1">
        <v>8548950000</v>
      </c>
      <c r="K606" s="1">
        <v>2628828</v>
      </c>
      <c r="L606" s="1">
        <v>2000000</v>
      </c>
      <c r="M606">
        <v>3252</v>
      </c>
      <c r="N606" t="s">
        <v>55</v>
      </c>
      <c r="O606">
        <v>5433</v>
      </c>
      <c r="P606" t="s">
        <v>81</v>
      </c>
      <c r="Q606" t="s">
        <v>1056</v>
      </c>
      <c r="R606" s="2">
        <v>43699</v>
      </c>
      <c r="S606" t="s">
        <v>1057</v>
      </c>
      <c r="T606">
        <v>0.5</v>
      </c>
      <c r="U606" t="s">
        <v>52</v>
      </c>
      <c r="V606" t="s">
        <v>59</v>
      </c>
      <c r="W606" t="s">
        <v>36</v>
      </c>
      <c r="X606" t="s">
        <v>82</v>
      </c>
      <c r="Y606" t="s">
        <v>81</v>
      </c>
      <c r="Z606" t="s">
        <v>31</v>
      </c>
      <c r="AA606">
        <v>2</v>
      </c>
      <c r="AB606" t="s">
        <v>48</v>
      </c>
      <c r="AC606">
        <v>0.6</v>
      </c>
      <c r="AD606">
        <f t="shared" si="9"/>
        <v>9.9999999999999978E-2</v>
      </c>
    </row>
    <row r="607" spans="1:30" x14ac:dyDescent="0.25">
      <c r="A607" t="s">
        <v>29</v>
      </c>
      <c r="B607" s="1">
        <v>307800000</v>
      </c>
      <c r="C607" t="s">
        <v>30</v>
      </c>
      <c r="D607" t="s">
        <v>31</v>
      </c>
      <c r="E607">
        <v>3252</v>
      </c>
      <c r="F607" s="1">
        <v>8548950000</v>
      </c>
      <c r="G607" s="1">
        <v>2628828</v>
      </c>
      <c r="H607" s="1">
        <v>2000000</v>
      </c>
      <c r="I607">
        <v>3252</v>
      </c>
      <c r="J607" s="1">
        <v>8548950000</v>
      </c>
      <c r="K607" s="1">
        <v>2628828</v>
      </c>
      <c r="L607" s="1">
        <v>2000000</v>
      </c>
      <c r="M607">
        <v>3252</v>
      </c>
      <c r="N607" t="s">
        <v>32</v>
      </c>
      <c r="O607">
        <v>1132</v>
      </c>
      <c r="P607" t="s">
        <v>68</v>
      </c>
      <c r="Q607" t="s">
        <v>1058</v>
      </c>
      <c r="R607" s="2">
        <v>43528</v>
      </c>
      <c r="S607" t="s">
        <v>1059</v>
      </c>
      <c r="T607">
        <v>8</v>
      </c>
      <c r="U607" s="1">
        <v>8000000</v>
      </c>
      <c r="V607" t="s">
        <v>32</v>
      </c>
      <c r="W607" t="s">
        <v>36</v>
      </c>
      <c r="X607" t="s">
        <v>1060</v>
      </c>
      <c r="Y607" t="s">
        <v>167</v>
      </c>
      <c r="Z607" t="s">
        <v>31</v>
      </c>
      <c r="AA607">
        <v>1</v>
      </c>
      <c r="AB607" t="s">
        <v>39</v>
      </c>
      <c r="AC607">
        <v>3.9</v>
      </c>
      <c r="AD607">
        <f t="shared" si="9"/>
        <v>4.0999999999999996</v>
      </c>
    </row>
    <row r="608" spans="1:30" x14ac:dyDescent="0.25">
      <c r="A608" t="s">
        <v>29</v>
      </c>
      <c r="B608" s="1">
        <v>307800000</v>
      </c>
      <c r="C608" t="s">
        <v>30</v>
      </c>
      <c r="D608" t="s">
        <v>31</v>
      </c>
      <c r="E608">
        <v>3252</v>
      </c>
      <c r="F608" s="1">
        <v>8548950000</v>
      </c>
      <c r="G608" s="1">
        <v>2628828</v>
      </c>
      <c r="H608" s="1">
        <v>2000000</v>
      </c>
      <c r="I608">
        <v>3252</v>
      </c>
      <c r="J608" s="1">
        <v>8548950000</v>
      </c>
      <c r="K608" s="1">
        <v>2628828</v>
      </c>
      <c r="L608" s="1">
        <v>2000000</v>
      </c>
      <c r="M608">
        <v>3252</v>
      </c>
      <c r="N608" t="s">
        <v>55</v>
      </c>
      <c r="O608">
        <v>5435</v>
      </c>
      <c r="P608" t="s">
        <v>81</v>
      </c>
      <c r="Q608" t="s">
        <v>1061</v>
      </c>
      <c r="R608" s="2">
        <v>43699</v>
      </c>
      <c r="S608" t="s">
        <v>1062</v>
      </c>
      <c r="T608">
        <v>0.5</v>
      </c>
      <c r="U608" t="s">
        <v>52</v>
      </c>
      <c r="V608" t="s">
        <v>59</v>
      </c>
      <c r="W608" t="s">
        <v>36</v>
      </c>
      <c r="X608" t="s">
        <v>115</v>
      </c>
      <c r="Y608" t="s">
        <v>38</v>
      </c>
      <c r="Z608" t="s">
        <v>31</v>
      </c>
      <c r="AA608">
        <v>1</v>
      </c>
      <c r="AB608" t="s">
        <v>48</v>
      </c>
      <c r="AC608">
        <v>1.03</v>
      </c>
      <c r="AD608">
        <f t="shared" si="9"/>
        <v>0.53</v>
      </c>
    </row>
    <row r="609" spans="1:30" x14ac:dyDescent="0.25">
      <c r="A609" t="s">
        <v>29</v>
      </c>
      <c r="B609" s="1">
        <v>307800000</v>
      </c>
      <c r="C609" t="s">
        <v>30</v>
      </c>
      <c r="D609" t="s">
        <v>31</v>
      </c>
      <c r="E609">
        <v>3252</v>
      </c>
      <c r="F609" s="1">
        <v>8548950000</v>
      </c>
      <c r="G609" s="1">
        <v>2628828</v>
      </c>
      <c r="H609" s="1">
        <v>2000000</v>
      </c>
      <c r="I609">
        <v>3252</v>
      </c>
      <c r="J609" s="1">
        <v>8548950000</v>
      </c>
      <c r="K609" s="1">
        <v>2628828</v>
      </c>
      <c r="L609" s="1">
        <v>2000000</v>
      </c>
      <c r="M609">
        <v>3252</v>
      </c>
      <c r="N609" t="s">
        <v>32</v>
      </c>
      <c r="O609">
        <v>1131</v>
      </c>
      <c r="P609" t="s">
        <v>105</v>
      </c>
      <c r="Q609" t="s">
        <v>88</v>
      </c>
      <c r="R609" s="2">
        <v>43528</v>
      </c>
      <c r="S609" t="s">
        <v>89</v>
      </c>
      <c r="T609">
        <v>7</v>
      </c>
      <c r="U609" s="1">
        <v>7000000</v>
      </c>
      <c r="V609" t="s">
        <v>32</v>
      </c>
      <c r="W609" t="s">
        <v>36</v>
      </c>
      <c r="X609" t="s">
        <v>1063</v>
      </c>
      <c r="Y609" t="s">
        <v>38</v>
      </c>
      <c r="Z609" t="s">
        <v>31</v>
      </c>
      <c r="AA609">
        <v>13</v>
      </c>
      <c r="AB609" t="s">
        <v>48</v>
      </c>
      <c r="AC609">
        <v>2.41</v>
      </c>
      <c r="AD609">
        <f t="shared" si="9"/>
        <v>4.59</v>
      </c>
    </row>
    <row r="610" spans="1:30" x14ac:dyDescent="0.25">
      <c r="A610" t="s">
        <v>29</v>
      </c>
      <c r="B610" s="1">
        <v>307800000</v>
      </c>
      <c r="C610" t="s">
        <v>30</v>
      </c>
      <c r="D610" t="s">
        <v>31</v>
      </c>
      <c r="E610">
        <v>3252</v>
      </c>
      <c r="F610" s="1">
        <v>8548950000</v>
      </c>
      <c r="G610" s="1">
        <v>2628828</v>
      </c>
      <c r="H610" s="1">
        <v>2000000</v>
      </c>
      <c r="I610">
        <v>3252</v>
      </c>
      <c r="J610" s="1">
        <v>8548950000</v>
      </c>
      <c r="K610" s="1">
        <v>2628828</v>
      </c>
      <c r="L610" s="1">
        <v>2000000</v>
      </c>
      <c r="M610">
        <v>3252</v>
      </c>
      <c r="N610" t="s">
        <v>55</v>
      </c>
      <c r="O610">
        <v>5437</v>
      </c>
      <c r="P610" t="s">
        <v>149</v>
      </c>
      <c r="Q610" t="s">
        <v>1061</v>
      </c>
      <c r="R610" s="2">
        <v>43699</v>
      </c>
      <c r="S610" t="s">
        <v>1062</v>
      </c>
      <c r="T610">
        <v>0.5</v>
      </c>
      <c r="U610" t="s">
        <v>52</v>
      </c>
      <c r="V610" t="s">
        <v>59</v>
      </c>
      <c r="W610" t="s">
        <v>36</v>
      </c>
      <c r="X610" t="s">
        <v>1064</v>
      </c>
      <c r="Y610" t="s">
        <v>38</v>
      </c>
      <c r="Z610" t="s">
        <v>31</v>
      </c>
      <c r="AA610">
        <v>4</v>
      </c>
      <c r="AB610" t="s">
        <v>39</v>
      </c>
      <c r="AC610">
        <v>1.24</v>
      </c>
      <c r="AD610">
        <f t="shared" si="9"/>
        <v>0.74</v>
      </c>
    </row>
    <row r="611" spans="1:30" x14ac:dyDescent="0.25">
      <c r="A611" t="s">
        <v>29</v>
      </c>
      <c r="B611" s="1">
        <v>307800000</v>
      </c>
      <c r="C611" t="s">
        <v>30</v>
      </c>
      <c r="D611" t="s">
        <v>31</v>
      </c>
      <c r="E611">
        <v>3252</v>
      </c>
      <c r="F611" s="1">
        <v>8548950000</v>
      </c>
      <c r="G611" s="1">
        <v>2628828</v>
      </c>
      <c r="H611" s="1">
        <v>2000000</v>
      </c>
      <c r="I611">
        <v>3252</v>
      </c>
      <c r="J611" s="1">
        <v>8548950000</v>
      </c>
      <c r="K611" s="1">
        <v>2628828</v>
      </c>
      <c r="L611" s="1">
        <v>2000000</v>
      </c>
      <c r="M611">
        <v>3252</v>
      </c>
      <c r="N611" t="s">
        <v>173</v>
      </c>
      <c r="O611">
        <v>7151</v>
      </c>
      <c r="P611" t="s">
        <v>81</v>
      </c>
      <c r="Q611" t="s">
        <v>1065</v>
      </c>
      <c r="R611" s="2">
        <v>43732</v>
      </c>
      <c r="S611" t="s">
        <v>1066</v>
      </c>
      <c r="T611">
        <v>1</v>
      </c>
      <c r="U611" s="1">
        <v>1000000</v>
      </c>
      <c r="V611" t="s">
        <v>1046</v>
      </c>
      <c r="W611" t="s">
        <v>36</v>
      </c>
      <c r="X611" t="s">
        <v>82</v>
      </c>
      <c r="Y611" t="s">
        <v>850</v>
      </c>
      <c r="Z611" t="s">
        <v>31</v>
      </c>
      <c r="AA611">
        <v>2</v>
      </c>
      <c r="AB611" t="s">
        <v>48</v>
      </c>
      <c r="AC611">
        <v>1.44</v>
      </c>
      <c r="AD611">
        <f t="shared" si="9"/>
        <v>0.43999999999999995</v>
      </c>
    </row>
    <row r="612" spans="1:30" x14ac:dyDescent="0.25">
      <c r="A612" t="s">
        <v>29</v>
      </c>
      <c r="B612" s="1">
        <v>307800000</v>
      </c>
      <c r="C612" t="s">
        <v>30</v>
      </c>
      <c r="D612" t="s">
        <v>31</v>
      </c>
      <c r="E612">
        <v>3252</v>
      </c>
      <c r="F612" s="1">
        <v>8548950000</v>
      </c>
      <c r="G612" s="1">
        <v>2628828</v>
      </c>
      <c r="H612" s="1">
        <v>2000000</v>
      </c>
      <c r="I612">
        <v>3252</v>
      </c>
      <c r="J612" s="1">
        <v>8548950000</v>
      </c>
      <c r="K612" s="1">
        <v>2628828</v>
      </c>
      <c r="L612" s="1">
        <v>2000000</v>
      </c>
      <c r="M612">
        <v>3252</v>
      </c>
      <c r="N612" t="s">
        <v>173</v>
      </c>
      <c r="O612">
        <v>7152</v>
      </c>
      <c r="P612" t="s">
        <v>81</v>
      </c>
      <c r="Q612" t="s">
        <v>1067</v>
      </c>
      <c r="R612" s="2">
        <v>43732</v>
      </c>
      <c r="S612" t="s">
        <v>1068</v>
      </c>
      <c r="T612">
        <v>5</v>
      </c>
      <c r="U612" s="1">
        <v>5000000</v>
      </c>
      <c r="V612" t="s">
        <v>1046</v>
      </c>
      <c r="W612" t="s">
        <v>36</v>
      </c>
      <c r="X612" t="s">
        <v>82</v>
      </c>
      <c r="Y612" t="s">
        <v>850</v>
      </c>
      <c r="Z612" t="s">
        <v>31</v>
      </c>
      <c r="AA612">
        <v>2</v>
      </c>
      <c r="AB612" t="s">
        <v>48</v>
      </c>
      <c r="AC612">
        <v>1.44</v>
      </c>
      <c r="AD612">
        <f t="shared" si="9"/>
        <v>3.56</v>
      </c>
    </row>
    <row r="613" spans="1:30" x14ac:dyDescent="0.25">
      <c r="A613" t="s">
        <v>29</v>
      </c>
      <c r="B613" s="1">
        <v>307800000</v>
      </c>
      <c r="C613" t="s">
        <v>30</v>
      </c>
      <c r="D613" t="s">
        <v>31</v>
      </c>
      <c r="E613">
        <v>3252</v>
      </c>
      <c r="F613" s="1">
        <v>8548950000</v>
      </c>
      <c r="G613" s="1">
        <v>2628828</v>
      </c>
      <c r="H613" s="1">
        <v>2000000</v>
      </c>
      <c r="I613">
        <v>3252</v>
      </c>
      <c r="J613" s="1">
        <v>8548950000</v>
      </c>
      <c r="K613" s="1">
        <v>2628828</v>
      </c>
      <c r="L613" s="1">
        <v>2000000</v>
      </c>
      <c r="M613">
        <v>3252</v>
      </c>
      <c r="N613" t="s">
        <v>173</v>
      </c>
      <c r="O613">
        <v>7154</v>
      </c>
      <c r="P613" t="s">
        <v>81</v>
      </c>
      <c r="Q613" t="s">
        <v>1065</v>
      </c>
      <c r="R613" s="2">
        <v>43731</v>
      </c>
      <c r="S613" t="s">
        <v>1066</v>
      </c>
      <c r="T613">
        <v>0.5</v>
      </c>
      <c r="U613" t="s">
        <v>52</v>
      </c>
      <c r="V613" t="s">
        <v>1046</v>
      </c>
      <c r="W613" t="s">
        <v>36</v>
      </c>
      <c r="X613" t="s">
        <v>96</v>
      </c>
      <c r="Y613" t="s">
        <v>850</v>
      </c>
      <c r="Z613" t="s">
        <v>31</v>
      </c>
      <c r="AA613">
        <v>1</v>
      </c>
      <c r="AB613" t="s">
        <v>48</v>
      </c>
      <c r="AC613">
        <v>1.4</v>
      </c>
      <c r="AD613">
        <f t="shared" si="9"/>
        <v>0.89999999999999991</v>
      </c>
    </row>
    <row r="614" spans="1:30" x14ac:dyDescent="0.25">
      <c r="A614" t="s">
        <v>29</v>
      </c>
      <c r="B614" s="1">
        <v>307800000</v>
      </c>
      <c r="C614" t="s">
        <v>30</v>
      </c>
      <c r="D614" t="s">
        <v>31</v>
      </c>
      <c r="E614">
        <v>3252</v>
      </c>
      <c r="F614" s="1">
        <v>8548950000</v>
      </c>
      <c r="G614" s="1">
        <v>2628828</v>
      </c>
      <c r="H614" s="1">
        <v>2000000</v>
      </c>
      <c r="I614">
        <v>3252</v>
      </c>
      <c r="J614" s="1">
        <v>8548950000</v>
      </c>
      <c r="K614" s="1">
        <v>2628828</v>
      </c>
      <c r="L614" s="1">
        <v>2000000</v>
      </c>
      <c r="M614">
        <v>3252</v>
      </c>
      <c r="N614" t="s">
        <v>173</v>
      </c>
      <c r="O614">
        <v>7155</v>
      </c>
      <c r="P614" t="s">
        <v>81</v>
      </c>
      <c r="Q614" t="s">
        <v>1065</v>
      </c>
      <c r="R614" s="2">
        <v>43728</v>
      </c>
      <c r="S614" t="s">
        <v>1066</v>
      </c>
      <c r="T614">
        <v>1.5</v>
      </c>
      <c r="U614" s="1">
        <v>1500000</v>
      </c>
      <c r="V614" t="s">
        <v>1046</v>
      </c>
      <c r="W614" t="s">
        <v>36</v>
      </c>
      <c r="X614" t="s">
        <v>571</v>
      </c>
      <c r="Y614" t="s">
        <v>850</v>
      </c>
      <c r="Z614" t="s">
        <v>31</v>
      </c>
      <c r="AA614">
        <v>1</v>
      </c>
      <c r="AB614" t="s">
        <v>39</v>
      </c>
      <c r="AC614">
        <v>1.4</v>
      </c>
      <c r="AD614">
        <f t="shared" si="9"/>
        <v>0.10000000000000009</v>
      </c>
    </row>
    <row r="615" spans="1:30" x14ac:dyDescent="0.25">
      <c r="A615" t="s">
        <v>29</v>
      </c>
      <c r="B615" s="1">
        <v>307800000</v>
      </c>
      <c r="C615" t="s">
        <v>30</v>
      </c>
      <c r="D615" t="s">
        <v>31</v>
      </c>
      <c r="E615">
        <v>3252</v>
      </c>
      <c r="F615" s="1">
        <v>8548950000</v>
      </c>
      <c r="G615" s="1">
        <v>2628828</v>
      </c>
      <c r="H615" s="1">
        <v>2000000</v>
      </c>
      <c r="I615">
        <v>3252</v>
      </c>
      <c r="J615" s="1">
        <v>8548950000</v>
      </c>
      <c r="K615" s="1">
        <v>2628828</v>
      </c>
      <c r="L615" s="1">
        <v>2000000</v>
      </c>
      <c r="M615">
        <v>3252</v>
      </c>
      <c r="N615" t="s">
        <v>32</v>
      </c>
      <c r="O615">
        <v>1130</v>
      </c>
      <c r="P615" t="s">
        <v>105</v>
      </c>
      <c r="Q615" t="s">
        <v>1069</v>
      </c>
      <c r="R615" s="2">
        <v>43528</v>
      </c>
      <c r="S615" t="s">
        <v>1070</v>
      </c>
      <c r="T615">
        <v>1</v>
      </c>
      <c r="U615" s="1">
        <v>1000000</v>
      </c>
      <c r="V615" t="s">
        <v>1071</v>
      </c>
      <c r="W615" t="s">
        <v>36</v>
      </c>
      <c r="X615" t="s">
        <v>1072</v>
      </c>
      <c r="Y615" t="s">
        <v>38</v>
      </c>
      <c r="Z615" t="s">
        <v>31</v>
      </c>
      <c r="AA615">
        <v>3</v>
      </c>
      <c r="AB615" t="s">
        <v>39</v>
      </c>
      <c r="AC615">
        <v>1.1000000000000001</v>
      </c>
      <c r="AD615">
        <f t="shared" si="9"/>
        <v>0.10000000000000009</v>
      </c>
    </row>
    <row r="616" spans="1:30" x14ac:dyDescent="0.25">
      <c r="A616" t="s">
        <v>29</v>
      </c>
      <c r="B616" s="1">
        <v>307800000</v>
      </c>
      <c r="C616" t="s">
        <v>30</v>
      </c>
      <c r="D616" t="s">
        <v>31</v>
      </c>
      <c r="E616">
        <v>3252</v>
      </c>
      <c r="F616" s="1">
        <v>8548950000</v>
      </c>
      <c r="G616" s="1">
        <v>2628828</v>
      </c>
      <c r="H616" s="1">
        <v>2000000</v>
      </c>
      <c r="I616">
        <v>3252</v>
      </c>
      <c r="J616" s="1">
        <v>8548950000</v>
      </c>
      <c r="K616" s="1">
        <v>2628828</v>
      </c>
      <c r="L616" s="1">
        <v>2000000</v>
      </c>
      <c r="M616">
        <v>3252</v>
      </c>
      <c r="N616" t="s">
        <v>32</v>
      </c>
      <c r="O616">
        <v>1122</v>
      </c>
      <c r="P616" t="s">
        <v>64</v>
      </c>
      <c r="Q616" t="s">
        <v>78</v>
      </c>
      <c r="R616" s="2">
        <v>43529</v>
      </c>
      <c r="S616" t="s">
        <v>79</v>
      </c>
      <c r="T616">
        <v>1</v>
      </c>
      <c r="U616" s="1">
        <v>1000000</v>
      </c>
      <c r="V616" t="s">
        <v>32</v>
      </c>
      <c r="W616" t="s">
        <v>36</v>
      </c>
      <c r="X616" t="s">
        <v>1073</v>
      </c>
      <c r="Y616" t="s">
        <v>54</v>
      </c>
      <c r="Z616" t="s">
        <v>31</v>
      </c>
      <c r="AA616">
        <v>3</v>
      </c>
      <c r="AB616" t="s">
        <v>48</v>
      </c>
      <c r="AC616">
        <v>2</v>
      </c>
      <c r="AD616">
        <f t="shared" si="9"/>
        <v>1</v>
      </c>
    </row>
    <row r="617" spans="1:30" x14ac:dyDescent="0.25">
      <c r="A617" t="s">
        <v>29</v>
      </c>
      <c r="B617" s="1">
        <v>307800000</v>
      </c>
      <c r="C617" t="s">
        <v>30</v>
      </c>
      <c r="D617" t="s">
        <v>31</v>
      </c>
      <c r="E617">
        <v>3252</v>
      </c>
      <c r="F617" s="1">
        <v>8548950000</v>
      </c>
      <c r="G617" s="1">
        <v>2628828</v>
      </c>
      <c r="H617" s="1">
        <v>2000000</v>
      </c>
      <c r="I617">
        <v>3252</v>
      </c>
      <c r="J617" s="1">
        <v>8548950000</v>
      </c>
      <c r="K617" s="1">
        <v>2628828</v>
      </c>
      <c r="L617" s="1">
        <v>2000000</v>
      </c>
      <c r="M617">
        <v>3252</v>
      </c>
      <c r="N617" t="s">
        <v>32</v>
      </c>
      <c r="O617">
        <v>1120</v>
      </c>
      <c r="P617" t="s">
        <v>64</v>
      </c>
      <c r="Q617" t="s">
        <v>78</v>
      </c>
      <c r="R617" s="2">
        <v>43529</v>
      </c>
      <c r="S617" t="s">
        <v>79</v>
      </c>
      <c r="T617">
        <v>1</v>
      </c>
      <c r="U617" s="1">
        <v>1000000</v>
      </c>
      <c r="V617" t="s">
        <v>32</v>
      </c>
      <c r="W617" t="s">
        <v>36</v>
      </c>
      <c r="X617" t="s">
        <v>1074</v>
      </c>
      <c r="Y617" t="s">
        <v>54</v>
      </c>
      <c r="Z617" t="s">
        <v>31</v>
      </c>
      <c r="AA617">
        <v>2</v>
      </c>
      <c r="AB617" t="s">
        <v>39</v>
      </c>
      <c r="AC617">
        <v>1.95</v>
      </c>
      <c r="AD617">
        <f t="shared" si="9"/>
        <v>0.95</v>
      </c>
    </row>
    <row r="618" spans="1:30" x14ac:dyDescent="0.25">
      <c r="A618" t="s">
        <v>29</v>
      </c>
      <c r="B618" s="1">
        <v>307800000</v>
      </c>
      <c r="C618" t="s">
        <v>30</v>
      </c>
      <c r="D618" t="s">
        <v>31</v>
      </c>
      <c r="E618">
        <v>3252</v>
      </c>
      <c r="F618" s="1">
        <v>8548950000</v>
      </c>
      <c r="G618" s="1">
        <v>2628828</v>
      </c>
      <c r="H618" s="1">
        <v>2000000</v>
      </c>
      <c r="I618">
        <v>3252</v>
      </c>
      <c r="J618" s="1">
        <v>8548950000</v>
      </c>
      <c r="K618" s="1">
        <v>2628828</v>
      </c>
      <c r="L618" s="1">
        <v>2000000</v>
      </c>
      <c r="M618">
        <v>3252</v>
      </c>
      <c r="N618" t="s">
        <v>32</v>
      </c>
      <c r="O618">
        <v>1117</v>
      </c>
      <c r="P618" t="s">
        <v>68</v>
      </c>
      <c r="Q618" t="s">
        <v>1058</v>
      </c>
      <c r="R618" s="2">
        <v>43529</v>
      </c>
      <c r="S618" t="s">
        <v>1059</v>
      </c>
      <c r="T618">
        <v>4</v>
      </c>
      <c r="U618" s="1">
        <v>4000000</v>
      </c>
      <c r="V618" t="s">
        <v>32</v>
      </c>
      <c r="W618" t="s">
        <v>36</v>
      </c>
      <c r="X618" t="s">
        <v>1075</v>
      </c>
      <c r="Y618" t="s">
        <v>167</v>
      </c>
      <c r="Z618" t="s">
        <v>31</v>
      </c>
      <c r="AA618">
        <v>1</v>
      </c>
      <c r="AB618" t="s">
        <v>39</v>
      </c>
      <c r="AC618">
        <v>3.9</v>
      </c>
      <c r="AD618">
        <f t="shared" si="9"/>
        <v>0.10000000000000009</v>
      </c>
    </row>
    <row r="619" spans="1:30" x14ac:dyDescent="0.25">
      <c r="A619" t="s">
        <v>29</v>
      </c>
      <c r="B619" s="1">
        <v>307800000</v>
      </c>
      <c r="C619" t="s">
        <v>30</v>
      </c>
      <c r="D619" t="s">
        <v>31</v>
      </c>
      <c r="E619">
        <v>3252</v>
      </c>
      <c r="F619" s="1">
        <v>8548950000</v>
      </c>
      <c r="G619" s="1">
        <v>2628828</v>
      </c>
      <c r="H619" s="1">
        <v>2000000</v>
      </c>
      <c r="I619">
        <v>3252</v>
      </c>
      <c r="J619" s="1">
        <v>8548950000</v>
      </c>
      <c r="K619" s="1">
        <v>2628828</v>
      </c>
      <c r="L619" s="1">
        <v>2000000</v>
      </c>
      <c r="M619">
        <v>3252</v>
      </c>
      <c r="N619" t="s">
        <v>32</v>
      </c>
      <c r="O619">
        <v>1116</v>
      </c>
      <c r="P619" t="s">
        <v>172</v>
      </c>
      <c r="Q619" t="s">
        <v>1076</v>
      </c>
      <c r="R619" s="2">
        <v>43529</v>
      </c>
      <c r="S619" t="s">
        <v>1077</v>
      </c>
      <c r="T619">
        <v>2</v>
      </c>
      <c r="U619" s="1">
        <v>2000000</v>
      </c>
      <c r="V619" t="s">
        <v>32</v>
      </c>
      <c r="W619" t="s">
        <v>36</v>
      </c>
      <c r="X619" t="s">
        <v>113</v>
      </c>
      <c r="Y619" t="s">
        <v>54</v>
      </c>
      <c r="Z619" t="s">
        <v>31</v>
      </c>
      <c r="AA619">
        <v>1</v>
      </c>
      <c r="AB619" t="s">
        <v>39</v>
      </c>
      <c r="AC619">
        <v>2.04</v>
      </c>
      <c r="AD619">
        <f t="shared" si="9"/>
        <v>4.0000000000000036E-2</v>
      </c>
    </row>
    <row r="620" spans="1:30" x14ac:dyDescent="0.25">
      <c r="A620" t="s">
        <v>29</v>
      </c>
      <c r="B620" s="1">
        <v>307800000</v>
      </c>
      <c r="C620" t="s">
        <v>30</v>
      </c>
      <c r="D620" t="s">
        <v>31</v>
      </c>
      <c r="E620">
        <v>3252</v>
      </c>
      <c r="F620" s="1">
        <v>8548950000</v>
      </c>
      <c r="G620" s="1">
        <v>2628828</v>
      </c>
      <c r="H620" s="1">
        <v>2000000</v>
      </c>
      <c r="I620">
        <v>3252</v>
      </c>
      <c r="J620" s="1">
        <v>8548950000</v>
      </c>
      <c r="K620" s="1">
        <v>2628828</v>
      </c>
      <c r="L620" s="1">
        <v>2000000</v>
      </c>
      <c r="M620">
        <v>3252</v>
      </c>
      <c r="N620" t="s">
        <v>173</v>
      </c>
      <c r="O620">
        <v>7162</v>
      </c>
      <c r="P620" t="s">
        <v>81</v>
      </c>
      <c r="Q620" t="s">
        <v>1078</v>
      </c>
      <c r="R620" s="2">
        <v>43721</v>
      </c>
      <c r="S620" t="s">
        <v>1079</v>
      </c>
      <c r="T620">
        <v>0.5</v>
      </c>
      <c r="U620" t="s">
        <v>52</v>
      </c>
      <c r="V620" t="s">
        <v>1046</v>
      </c>
      <c r="W620" t="s">
        <v>36</v>
      </c>
      <c r="X620" t="s">
        <v>1080</v>
      </c>
      <c r="Y620" t="s">
        <v>81</v>
      </c>
      <c r="Z620" t="s">
        <v>31</v>
      </c>
      <c r="AA620">
        <v>2</v>
      </c>
      <c r="AB620" t="s">
        <v>39</v>
      </c>
      <c r="AC620">
        <v>0.65</v>
      </c>
      <c r="AD620">
        <f t="shared" si="9"/>
        <v>0.15000000000000002</v>
      </c>
    </row>
    <row r="621" spans="1:30" x14ac:dyDescent="0.25">
      <c r="A621" t="s">
        <v>29</v>
      </c>
      <c r="B621" s="1">
        <v>307800000</v>
      </c>
      <c r="C621" t="s">
        <v>30</v>
      </c>
      <c r="D621" t="s">
        <v>31</v>
      </c>
      <c r="E621">
        <v>3252</v>
      </c>
      <c r="F621" s="1">
        <v>8548950000</v>
      </c>
      <c r="G621" s="1">
        <v>2628828</v>
      </c>
      <c r="H621" s="1">
        <v>2000000</v>
      </c>
      <c r="I621">
        <v>3252</v>
      </c>
      <c r="J621" s="1">
        <v>8548950000</v>
      </c>
      <c r="K621" s="1">
        <v>2628828</v>
      </c>
      <c r="L621" s="1">
        <v>2000000</v>
      </c>
      <c r="M621">
        <v>3252</v>
      </c>
      <c r="N621" t="s">
        <v>32</v>
      </c>
      <c r="O621">
        <v>1115</v>
      </c>
      <c r="P621" t="s">
        <v>105</v>
      </c>
      <c r="Q621" t="s">
        <v>88</v>
      </c>
      <c r="R621" s="2">
        <v>43529</v>
      </c>
      <c r="S621" t="s">
        <v>89</v>
      </c>
      <c r="T621">
        <v>8</v>
      </c>
      <c r="U621" s="1">
        <v>8000000</v>
      </c>
      <c r="V621" t="s">
        <v>32</v>
      </c>
      <c r="W621" t="s">
        <v>36</v>
      </c>
      <c r="X621" t="s">
        <v>1081</v>
      </c>
      <c r="Y621" t="s">
        <v>38</v>
      </c>
      <c r="Z621" t="s">
        <v>31</v>
      </c>
      <c r="AA621">
        <v>19</v>
      </c>
      <c r="AB621" t="s">
        <v>48</v>
      </c>
      <c r="AC621">
        <v>2.79</v>
      </c>
      <c r="AD621">
        <f t="shared" si="9"/>
        <v>5.21</v>
      </c>
    </row>
    <row r="622" spans="1:30" x14ac:dyDescent="0.25">
      <c r="A622" t="s">
        <v>29</v>
      </c>
      <c r="B622" s="1">
        <v>307800000</v>
      </c>
      <c r="C622" t="s">
        <v>30</v>
      </c>
      <c r="D622" t="s">
        <v>31</v>
      </c>
      <c r="E622">
        <v>3252</v>
      </c>
      <c r="F622" s="1">
        <v>8548950000</v>
      </c>
      <c r="G622" s="1">
        <v>2628828</v>
      </c>
      <c r="H622" s="1">
        <v>2000000</v>
      </c>
      <c r="I622">
        <v>3252</v>
      </c>
      <c r="J622" s="1">
        <v>8548950000</v>
      </c>
      <c r="K622" s="1">
        <v>2628828</v>
      </c>
      <c r="L622" s="1">
        <v>2000000</v>
      </c>
      <c r="M622">
        <v>3252</v>
      </c>
      <c r="N622" t="s">
        <v>32</v>
      </c>
      <c r="O622">
        <v>2275</v>
      </c>
      <c r="P622" t="s">
        <v>42</v>
      </c>
      <c r="Q622" t="s">
        <v>1082</v>
      </c>
      <c r="R622" s="2">
        <v>43739</v>
      </c>
      <c r="S622" t="s">
        <v>1083</v>
      </c>
      <c r="T622">
        <v>1.5</v>
      </c>
      <c r="U622" s="1">
        <v>1500000</v>
      </c>
      <c r="V622" t="s">
        <v>32</v>
      </c>
      <c r="W622" t="s">
        <v>36</v>
      </c>
      <c r="X622" t="s">
        <v>354</v>
      </c>
      <c r="Y622" t="s">
        <v>167</v>
      </c>
      <c r="Z622" t="s">
        <v>31</v>
      </c>
      <c r="AA622">
        <v>4</v>
      </c>
      <c r="AB622" t="s">
        <v>39</v>
      </c>
      <c r="AC622">
        <v>3.05</v>
      </c>
      <c r="AD622">
        <f t="shared" si="9"/>
        <v>1.5499999999999998</v>
      </c>
    </row>
    <row r="623" spans="1:30" x14ac:dyDescent="0.25">
      <c r="A623" t="s">
        <v>29</v>
      </c>
      <c r="B623" s="1">
        <v>307800000</v>
      </c>
      <c r="C623" t="s">
        <v>30</v>
      </c>
      <c r="D623" t="s">
        <v>31</v>
      </c>
      <c r="E623">
        <v>3252</v>
      </c>
      <c r="F623" s="1">
        <v>8548950000</v>
      </c>
      <c r="G623" s="1">
        <v>2628828</v>
      </c>
      <c r="H623" s="1">
        <v>2000000</v>
      </c>
      <c r="I623">
        <v>3252</v>
      </c>
      <c r="J623" s="1">
        <v>8548950000</v>
      </c>
      <c r="K623" s="1">
        <v>2628828</v>
      </c>
      <c r="L623" s="1">
        <v>2000000</v>
      </c>
      <c r="M623">
        <v>3252</v>
      </c>
      <c r="N623" t="s">
        <v>32</v>
      </c>
      <c r="O623">
        <v>2274</v>
      </c>
      <c r="P623" t="s">
        <v>42</v>
      </c>
      <c r="Q623" t="s">
        <v>1082</v>
      </c>
      <c r="R623" s="2">
        <v>43741</v>
      </c>
      <c r="S623" t="s">
        <v>1083</v>
      </c>
      <c r="T623">
        <v>1</v>
      </c>
      <c r="U623" s="1">
        <v>1000000</v>
      </c>
      <c r="V623" t="s">
        <v>32</v>
      </c>
      <c r="W623" t="s">
        <v>36</v>
      </c>
      <c r="X623" t="s">
        <v>45</v>
      </c>
      <c r="Y623" t="s">
        <v>167</v>
      </c>
      <c r="Z623" t="s">
        <v>31</v>
      </c>
      <c r="AA623">
        <v>2</v>
      </c>
      <c r="AB623" t="s">
        <v>39</v>
      </c>
      <c r="AC623">
        <v>2.95</v>
      </c>
      <c r="AD623">
        <f t="shared" si="9"/>
        <v>1.9500000000000002</v>
      </c>
    </row>
    <row r="624" spans="1:30" x14ac:dyDescent="0.25">
      <c r="A624" t="s">
        <v>29</v>
      </c>
      <c r="B624" s="1">
        <v>307800000</v>
      </c>
      <c r="C624" t="s">
        <v>30</v>
      </c>
      <c r="D624" t="s">
        <v>31</v>
      </c>
      <c r="E624">
        <v>3252</v>
      </c>
      <c r="F624" s="1">
        <v>8548950000</v>
      </c>
      <c r="G624" s="1">
        <v>2628828</v>
      </c>
      <c r="H624" s="1">
        <v>2000000</v>
      </c>
      <c r="I624">
        <v>3252</v>
      </c>
      <c r="J624" s="1">
        <v>8548950000</v>
      </c>
      <c r="K624" s="1">
        <v>2628828</v>
      </c>
      <c r="L624" s="1">
        <v>2000000</v>
      </c>
      <c r="M624">
        <v>3252</v>
      </c>
      <c r="N624" t="s">
        <v>173</v>
      </c>
      <c r="O624">
        <v>7166</v>
      </c>
      <c r="P624" t="s">
        <v>741</v>
      </c>
      <c r="Q624" t="s">
        <v>1084</v>
      </c>
      <c r="R624" s="2">
        <v>43719</v>
      </c>
      <c r="S624" t="s">
        <v>1085</v>
      </c>
      <c r="T624">
        <v>1.5</v>
      </c>
      <c r="U624" s="1">
        <v>1500000</v>
      </c>
      <c r="V624" t="s">
        <v>915</v>
      </c>
      <c r="W624" t="s">
        <v>36</v>
      </c>
      <c r="X624" t="s">
        <v>1086</v>
      </c>
      <c r="Y624" t="s">
        <v>850</v>
      </c>
      <c r="Z624" t="s">
        <v>31</v>
      </c>
      <c r="AA624">
        <v>4</v>
      </c>
      <c r="AB624" t="s">
        <v>48</v>
      </c>
      <c r="AC624">
        <v>1.47</v>
      </c>
      <c r="AD624">
        <f t="shared" si="9"/>
        <v>3.0000000000000027E-2</v>
      </c>
    </row>
    <row r="625" spans="1:30" x14ac:dyDescent="0.25">
      <c r="A625" t="s">
        <v>29</v>
      </c>
      <c r="B625" s="1">
        <v>307800000</v>
      </c>
      <c r="C625" t="s">
        <v>30</v>
      </c>
      <c r="D625" t="s">
        <v>31</v>
      </c>
      <c r="E625">
        <v>3252</v>
      </c>
      <c r="F625" s="1">
        <v>8548950000</v>
      </c>
      <c r="G625" s="1">
        <v>2628828</v>
      </c>
      <c r="H625" s="1">
        <v>2000000</v>
      </c>
      <c r="I625">
        <v>3252</v>
      </c>
      <c r="J625" s="1">
        <v>8548950000</v>
      </c>
      <c r="K625" s="1">
        <v>2628828</v>
      </c>
      <c r="L625" s="1">
        <v>2000000</v>
      </c>
      <c r="M625">
        <v>3252</v>
      </c>
      <c r="N625" t="s">
        <v>173</v>
      </c>
      <c r="O625">
        <v>7167</v>
      </c>
      <c r="P625" t="s">
        <v>109</v>
      </c>
      <c r="Q625" t="s">
        <v>1087</v>
      </c>
      <c r="R625" s="2">
        <v>43719</v>
      </c>
      <c r="S625" t="s">
        <v>1088</v>
      </c>
      <c r="T625">
        <v>1</v>
      </c>
      <c r="U625" s="1">
        <v>1000000</v>
      </c>
      <c r="V625" t="s">
        <v>915</v>
      </c>
      <c r="W625" t="s">
        <v>36</v>
      </c>
      <c r="X625" t="s">
        <v>1089</v>
      </c>
      <c r="Y625" t="s">
        <v>850</v>
      </c>
      <c r="Z625" t="s">
        <v>31</v>
      </c>
      <c r="AA625">
        <v>4</v>
      </c>
      <c r="AB625" t="s">
        <v>48</v>
      </c>
      <c r="AC625">
        <v>2.98</v>
      </c>
      <c r="AD625">
        <f t="shared" si="9"/>
        <v>1.98</v>
      </c>
    </row>
    <row r="626" spans="1:30" x14ac:dyDescent="0.25">
      <c r="A626" t="s">
        <v>29</v>
      </c>
      <c r="B626" s="1">
        <v>307800000</v>
      </c>
      <c r="C626" t="s">
        <v>30</v>
      </c>
      <c r="D626" t="s">
        <v>31</v>
      </c>
      <c r="E626">
        <v>3252</v>
      </c>
      <c r="F626" s="1">
        <v>8548950000</v>
      </c>
      <c r="G626" s="1">
        <v>2628828</v>
      </c>
      <c r="H626" s="1">
        <v>2000000</v>
      </c>
      <c r="I626">
        <v>3252</v>
      </c>
      <c r="J626" s="1">
        <v>8548950000</v>
      </c>
      <c r="K626" s="1">
        <v>2628828</v>
      </c>
      <c r="L626" s="1">
        <v>2000000</v>
      </c>
      <c r="M626">
        <v>3252</v>
      </c>
      <c r="N626" t="s">
        <v>173</v>
      </c>
      <c r="O626">
        <v>7168</v>
      </c>
      <c r="P626" t="s">
        <v>109</v>
      </c>
      <c r="Q626" t="s">
        <v>1087</v>
      </c>
      <c r="R626" s="2">
        <v>43718</v>
      </c>
      <c r="S626" t="s">
        <v>1088</v>
      </c>
      <c r="T626">
        <v>1</v>
      </c>
      <c r="U626" s="1">
        <v>1000000</v>
      </c>
      <c r="V626" t="s">
        <v>915</v>
      </c>
      <c r="W626" t="s">
        <v>36</v>
      </c>
      <c r="X626" t="s">
        <v>1090</v>
      </c>
      <c r="Y626" t="s">
        <v>850</v>
      </c>
      <c r="Z626" t="s">
        <v>31</v>
      </c>
      <c r="AA626">
        <v>3</v>
      </c>
      <c r="AB626" t="s">
        <v>39</v>
      </c>
      <c r="AC626">
        <v>2.94</v>
      </c>
      <c r="AD626">
        <f t="shared" si="9"/>
        <v>1.94</v>
      </c>
    </row>
    <row r="627" spans="1:30" x14ac:dyDescent="0.25">
      <c r="A627" t="s">
        <v>29</v>
      </c>
      <c r="B627" s="1">
        <v>307800000</v>
      </c>
      <c r="C627" t="s">
        <v>30</v>
      </c>
      <c r="D627" t="s">
        <v>31</v>
      </c>
      <c r="E627">
        <v>3252</v>
      </c>
      <c r="F627" s="1">
        <v>8548950000</v>
      </c>
      <c r="G627" s="1">
        <v>2628828</v>
      </c>
      <c r="H627" s="1">
        <v>2000000</v>
      </c>
      <c r="I627">
        <v>3252</v>
      </c>
      <c r="J627" s="1">
        <v>8548950000</v>
      </c>
      <c r="K627" s="1">
        <v>2628828</v>
      </c>
      <c r="L627" s="1">
        <v>2000000</v>
      </c>
      <c r="M627">
        <v>3252</v>
      </c>
      <c r="N627" t="s">
        <v>173</v>
      </c>
      <c r="O627">
        <v>7169</v>
      </c>
      <c r="P627" t="s">
        <v>109</v>
      </c>
      <c r="Q627" t="s">
        <v>1091</v>
      </c>
      <c r="R627" s="2">
        <v>43718</v>
      </c>
      <c r="S627" t="s">
        <v>1092</v>
      </c>
      <c r="T627">
        <v>7</v>
      </c>
      <c r="U627" s="1">
        <v>7000000</v>
      </c>
      <c r="V627" t="s">
        <v>915</v>
      </c>
      <c r="W627" t="s">
        <v>36</v>
      </c>
      <c r="X627" t="s">
        <v>1093</v>
      </c>
      <c r="Y627" t="s">
        <v>850</v>
      </c>
      <c r="Z627" t="s">
        <v>31</v>
      </c>
      <c r="AA627">
        <v>6</v>
      </c>
      <c r="AB627" t="s">
        <v>39</v>
      </c>
      <c r="AC627">
        <v>3.06</v>
      </c>
      <c r="AD627">
        <f t="shared" si="9"/>
        <v>3.94</v>
      </c>
    </row>
    <row r="628" spans="1:30" x14ac:dyDescent="0.25">
      <c r="A628" t="s">
        <v>29</v>
      </c>
      <c r="B628" s="1">
        <v>307800000</v>
      </c>
      <c r="C628" t="s">
        <v>30</v>
      </c>
      <c r="D628" t="s">
        <v>31</v>
      </c>
      <c r="E628">
        <v>3252</v>
      </c>
      <c r="F628" s="1">
        <v>8548950000</v>
      </c>
      <c r="G628" s="1">
        <v>2628828</v>
      </c>
      <c r="H628" s="1">
        <v>2000000</v>
      </c>
      <c r="I628">
        <v>3252</v>
      </c>
      <c r="J628" s="1">
        <v>8548950000</v>
      </c>
      <c r="K628" s="1">
        <v>2628828</v>
      </c>
      <c r="L628" s="1">
        <v>2000000</v>
      </c>
      <c r="M628">
        <v>3252</v>
      </c>
      <c r="N628" t="s">
        <v>173</v>
      </c>
      <c r="O628">
        <v>7170</v>
      </c>
      <c r="P628" t="s">
        <v>741</v>
      </c>
      <c r="Q628" t="s">
        <v>1094</v>
      </c>
      <c r="R628" s="2">
        <v>43717</v>
      </c>
      <c r="S628" t="s">
        <v>1095</v>
      </c>
      <c r="T628">
        <v>1.5</v>
      </c>
      <c r="U628" s="1">
        <v>1500000</v>
      </c>
      <c r="V628" t="s">
        <v>915</v>
      </c>
      <c r="W628" t="s">
        <v>36</v>
      </c>
      <c r="X628" t="s">
        <v>1096</v>
      </c>
      <c r="Y628" t="s">
        <v>54</v>
      </c>
      <c r="Z628" t="s">
        <v>31</v>
      </c>
      <c r="AA628">
        <v>5</v>
      </c>
      <c r="AB628" t="s">
        <v>39</v>
      </c>
      <c r="AC628">
        <v>1.6</v>
      </c>
      <c r="AD628">
        <f t="shared" si="9"/>
        <v>0.10000000000000009</v>
      </c>
    </row>
    <row r="629" spans="1:30" x14ac:dyDescent="0.25">
      <c r="A629" t="s">
        <v>29</v>
      </c>
      <c r="B629" s="1">
        <v>307800000</v>
      </c>
      <c r="C629" t="s">
        <v>30</v>
      </c>
      <c r="D629" t="s">
        <v>31</v>
      </c>
      <c r="E629">
        <v>3252</v>
      </c>
      <c r="F629" s="1">
        <v>8548950000</v>
      </c>
      <c r="G629" s="1">
        <v>2628828</v>
      </c>
      <c r="H629" s="1">
        <v>2000000</v>
      </c>
      <c r="I629">
        <v>3252</v>
      </c>
      <c r="J629" s="1">
        <v>8548950000</v>
      </c>
      <c r="K629" s="1">
        <v>2628828</v>
      </c>
      <c r="L629" s="1">
        <v>2000000</v>
      </c>
      <c r="M629">
        <v>3252</v>
      </c>
      <c r="N629" t="s">
        <v>173</v>
      </c>
      <c r="O629">
        <v>7171</v>
      </c>
      <c r="P629" t="s">
        <v>109</v>
      </c>
      <c r="Q629" t="s">
        <v>1094</v>
      </c>
      <c r="R629" s="2">
        <v>43717</v>
      </c>
      <c r="S629" t="s">
        <v>1095</v>
      </c>
      <c r="T629">
        <v>2</v>
      </c>
      <c r="U629" s="1">
        <v>2000000</v>
      </c>
      <c r="V629" t="s">
        <v>915</v>
      </c>
      <c r="W629" t="s">
        <v>36</v>
      </c>
      <c r="X629" t="s">
        <v>113</v>
      </c>
      <c r="Y629" t="s">
        <v>54</v>
      </c>
      <c r="Z629" t="s">
        <v>31</v>
      </c>
      <c r="AA629">
        <v>1</v>
      </c>
      <c r="AB629" t="s">
        <v>39</v>
      </c>
      <c r="AC629">
        <v>1.71</v>
      </c>
      <c r="AD629">
        <f t="shared" si="9"/>
        <v>0.29000000000000004</v>
      </c>
    </row>
    <row r="630" spans="1:30" x14ac:dyDescent="0.25">
      <c r="A630" t="s">
        <v>29</v>
      </c>
      <c r="B630" s="1">
        <v>307800000</v>
      </c>
      <c r="C630" t="s">
        <v>30</v>
      </c>
      <c r="D630" t="s">
        <v>31</v>
      </c>
      <c r="E630">
        <v>3252</v>
      </c>
      <c r="F630" s="1">
        <v>8548950000</v>
      </c>
      <c r="G630" s="1">
        <v>2628828</v>
      </c>
      <c r="H630" s="1">
        <v>2000000</v>
      </c>
      <c r="I630">
        <v>3252</v>
      </c>
      <c r="J630" s="1">
        <v>8548950000</v>
      </c>
      <c r="K630" s="1">
        <v>2628828</v>
      </c>
      <c r="L630" s="1">
        <v>2000000</v>
      </c>
      <c r="M630">
        <v>3252</v>
      </c>
      <c r="N630" t="s">
        <v>173</v>
      </c>
      <c r="O630">
        <v>7172</v>
      </c>
      <c r="P630" t="s">
        <v>172</v>
      </c>
      <c r="Q630" t="s">
        <v>1097</v>
      </c>
      <c r="R630" s="2">
        <v>43717</v>
      </c>
      <c r="S630" t="s">
        <v>1024</v>
      </c>
      <c r="T630">
        <v>0.5</v>
      </c>
      <c r="U630" t="s">
        <v>52</v>
      </c>
      <c r="V630" t="s">
        <v>71</v>
      </c>
      <c r="W630" t="s">
        <v>36</v>
      </c>
      <c r="X630" t="s">
        <v>1098</v>
      </c>
      <c r="Y630" t="s">
        <v>850</v>
      </c>
      <c r="Z630" t="s">
        <v>31</v>
      </c>
      <c r="AA630">
        <v>7</v>
      </c>
      <c r="AB630" t="s">
        <v>39</v>
      </c>
      <c r="AC630">
        <v>0.81</v>
      </c>
      <c r="AD630">
        <f t="shared" si="9"/>
        <v>0.31000000000000005</v>
      </c>
    </row>
    <row r="631" spans="1:30" x14ac:dyDescent="0.25">
      <c r="A631" t="s">
        <v>29</v>
      </c>
      <c r="B631" s="1">
        <v>307800000</v>
      </c>
      <c r="C631" t="s">
        <v>30</v>
      </c>
      <c r="D631" t="s">
        <v>31</v>
      </c>
      <c r="E631">
        <v>3252</v>
      </c>
      <c r="F631" s="1">
        <v>8548950000</v>
      </c>
      <c r="G631" s="1">
        <v>2628828</v>
      </c>
      <c r="H631" s="1">
        <v>2000000</v>
      </c>
      <c r="I631">
        <v>3252</v>
      </c>
      <c r="J631" s="1">
        <v>8548950000</v>
      </c>
      <c r="K631" s="1">
        <v>2628828</v>
      </c>
      <c r="L631" s="1">
        <v>2000000</v>
      </c>
      <c r="M631">
        <v>3252</v>
      </c>
      <c r="N631" t="s">
        <v>32</v>
      </c>
      <c r="O631">
        <v>1111</v>
      </c>
      <c r="P631" t="s">
        <v>145</v>
      </c>
      <c r="Q631" t="s">
        <v>1099</v>
      </c>
      <c r="R631" s="2">
        <v>43529</v>
      </c>
      <c r="S631" t="s">
        <v>1100</v>
      </c>
      <c r="T631">
        <v>3</v>
      </c>
      <c r="U631" s="1">
        <v>3000000</v>
      </c>
      <c r="V631" t="s">
        <v>32</v>
      </c>
      <c r="W631" t="s">
        <v>36</v>
      </c>
      <c r="X631" t="s">
        <v>779</v>
      </c>
      <c r="Y631" t="s">
        <v>239</v>
      </c>
      <c r="Z631" t="s">
        <v>31</v>
      </c>
      <c r="AA631">
        <v>1</v>
      </c>
      <c r="AB631" t="s">
        <v>48</v>
      </c>
      <c r="AC631">
        <v>1.6</v>
      </c>
      <c r="AD631">
        <f t="shared" si="9"/>
        <v>1.4</v>
      </c>
    </row>
    <row r="632" spans="1:30" x14ac:dyDescent="0.25">
      <c r="A632" t="s">
        <v>29</v>
      </c>
      <c r="B632" s="1">
        <v>307800000</v>
      </c>
      <c r="C632" t="s">
        <v>30</v>
      </c>
      <c r="D632" t="s">
        <v>31</v>
      </c>
      <c r="E632">
        <v>3252</v>
      </c>
      <c r="F632" s="1">
        <v>8548950000</v>
      </c>
      <c r="G632" s="1">
        <v>2628828</v>
      </c>
      <c r="H632" s="1">
        <v>2000000</v>
      </c>
      <c r="I632">
        <v>3252</v>
      </c>
      <c r="J632" s="1">
        <v>8548950000</v>
      </c>
      <c r="K632" s="1">
        <v>2628828</v>
      </c>
      <c r="L632" s="1">
        <v>2000000</v>
      </c>
      <c r="M632">
        <v>3252</v>
      </c>
      <c r="N632" t="s">
        <v>173</v>
      </c>
      <c r="O632">
        <v>7174</v>
      </c>
      <c r="P632" t="s">
        <v>56</v>
      </c>
      <c r="Q632" t="s">
        <v>1101</v>
      </c>
      <c r="R632" s="2">
        <v>43775</v>
      </c>
      <c r="S632" t="s">
        <v>1102</v>
      </c>
      <c r="T632">
        <v>1</v>
      </c>
      <c r="U632" s="1">
        <v>1000000</v>
      </c>
      <c r="V632" t="s">
        <v>915</v>
      </c>
      <c r="W632" t="s">
        <v>36</v>
      </c>
      <c r="X632" t="s">
        <v>60</v>
      </c>
      <c r="Y632" t="s">
        <v>239</v>
      </c>
      <c r="Z632" t="s">
        <v>31</v>
      </c>
      <c r="AA632">
        <v>1</v>
      </c>
      <c r="AB632" t="s">
        <v>39</v>
      </c>
      <c r="AC632">
        <v>1.76</v>
      </c>
      <c r="AD632">
        <f t="shared" si="9"/>
        <v>0.76</v>
      </c>
    </row>
    <row r="633" spans="1:30" x14ac:dyDescent="0.25">
      <c r="A633" t="s">
        <v>29</v>
      </c>
      <c r="B633" s="1">
        <v>307800000</v>
      </c>
      <c r="C633" t="s">
        <v>30</v>
      </c>
      <c r="D633" t="s">
        <v>31</v>
      </c>
      <c r="E633">
        <v>3252</v>
      </c>
      <c r="F633" s="1">
        <v>8548950000</v>
      </c>
      <c r="G633" s="1">
        <v>2628828</v>
      </c>
      <c r="H633" s="1">
        <v>2000000</v>
      </c>
      <c r="I633">
        <v>3252</v>
      </c>
      <c r="J633" s="1">
        <v>8548950000</v>
      </c>
      <c r="K633" s="1">
        <v>2628828</v>
      </c>
      <c r="L633" s="1">
        <v>2000000</v>
      </c>
      <c r="M633">
        <v>3252</v>
      </c>
      <c r="N633" t="s">
        <v>173</v>
      </c>
      <c r="O633">
        <v>7175</v>
      </c>
      <c r="P633" t="s">
        <v>81</v>
      </c>
      <c r="Q633" t="s">
        <v>1103</v>
      </c>
      <c r="R633" s="2">
        <v>43773</v>
      </c>
      <c r="S633" t="s">
        <v>1104</v>
      </c>
      <c r="T633">
        <v>0.5</v>
      </c>
      <c r="U633" t="s">
        <v>52</v>
      </c>
      <c r="V633" t="s">
        <v>1046</v>
      </c>
      <c r="W633" t="s">
        <v>36</v>
      </c>
      <c r="X633" t="s">
        <v>82</v>
      </c>
      <c r="Y633" t="s">
        <v>850</v>
      </c>
      <c r="Z633" t="s">
        <v>31</v>
      </c>
      <c r="AA633">
        <v>2</v>
      </c>
      <c r="AB633" t="s">
        <v>39</v>
      </c>
      <c r="AC633">
        <v>1.44</v>
      </c>
      <c r="AD633">
        <f t="shared" si="9"/>
        <v>0.94</v>
      </c>
    </row>
    <row r="634" spans="1:30" x14ac:dyDescent="0.25">
      <c r="A634" t="s">
        <v>29</v>
      </c>
      <c r="B634" s="1">
        <v>307800000</v>
      </c>
      <c r="C634" t="s">
        <v>30</v>
      </c>
      <c r="D634" t="s">
        <v>31</v>
      </c>
      <c r="E634">
        <v>3252</v>
      </c>
      <c r="F634" s="1">
        <v>8548950000</v>
      </c>
      <c r="G634" s="1">
        <v>2628828</v>
      </c>
      <c r="H634" s="1">
        <v>2000000</v>
      </c>
      <c r="I634">
        <v>3252</v>
      </c>
      <c r="J634" s="1">
        <v>8548950000</v>
      </c>
      <c r="K634" s="1">
        <v>2628828</v>
      </c>
      <c r="L634" s="1">
        <v>2000000</v>
      </c>
      <c r="M634">
        <v>3252</v>
      </c>
      <c r="N634" t="s">
        <v>173</v>
      </c>
      <c r="O634">
        <v>7176</v>
      </c>
      <c r="P634" t="s">
        <v>81</v>
      </c>
      <c r="Q634" t="s">
        <v>1105</v>
      </c>
      <c r="R634" s="2">
        <v>43773</v>
      </c>
      <c r="S634" t="s">
        <v>1106</v>
      </c>
      <c r="T634">
        <v>0.5</v>
      </c>
      <c r="U634" t="s">
        <v>52</v>
      </c>
      <c r="V634" t="s">
        <v>1046</v>
      </c>
      <c r="W634" t="s">
        <v>36</v>
      </c>
      <c r="X634" t="s">
        <v>82</v>
      </c>
      <c r="Y634" t="s">
        <v>850</v>
      </c>
      <c r="Z634" t="s">
        <v>31</v>
      </c>
      <c r="AA634">
        <v>2</v>
      </c>
      <c r="AB634" t="s">
        <v>39</v>
      </c>
      <c r="AC634">
        <v>1.44</v>
      </c>
      <c r="AD634">
        <f t="shared" si="9"/>
        <v>0.94</v>
      </c>
    </row>
    <row r="635" spans="1:30" x14ac:dyDescent="0.25">
      <c r="A635" t="s">
        <v>29</v>
      </c>
      <c r="B635" s="1">
        <v>307800000</v>
      </c>
      <c r="C635" t="s">
        <v>30</v>
      </c>
      <c r="D635" t="s">
        <v>31</v>
      </c>
      <c r="E635">
        <v>3252</v>
      </c>
      <c r="F635" s="1">
        <v>8548950000</v>
      </c>
      <c r="G635" s="1">
        <v>2628828</v>
      </c>
      <c r="H635" s="1">
        <v>2000000</v>
      </c>
      <c r="I635">
        <v>3252</v>
      </c>
      <c r="J635" s="1">
        <v>8548950000</v>
      </c>
      <c r="K635" s="1">
        <v>2628828</v>
      </c>
      <c r="L635" s="1">
        <v>2000000</v>
      </c>
      <c r="M635">
        <v>3252</v>
      </c>
      <c r="N635" t="s">
        <v>173</v>
      </c>
      <c r="O635">
        <v>7177</v>
      </c>
      <c r="P635" t="s">
        <v>81</v>
      </c>
      <c r="Q635" t="s">
        <v>1107</v>
      </c>
      <c r="R635" s="2">
        <v>43767</v>
      </c>
      <c r="S635" t="s">
        <v>1108</v>
      </c>
      <c r="T635">
        <v>1</v>
      </c>
      <c r="U635" s="1">
        <v>1000000</v>
      </c>
      <c r="V635" t="s">
        <v>1046</v>
      </c>
      <c r="W635" t="s">
        <v>36</v>
      </c>
      <c r="X635" t="s">
        <v>82</v>
      </c>
      <c r="Y635" t="s">
        <v>850</v>
      </c>
      <c r="Z635" t="s">
        <v>31</v>
      </c>
      <c r="AA635">
        <v>2</v>
      </c>
      <c r="AB635" t="s">
        <v>48</v>
      </c>
      <c r="AC635">
        <v>1.44</v>
      </c>
      <c r="AD635">
        <f t="shared" si="9"/>
        <v>0.43999999999999995</v>
      </c>
    </row>
    <row r="636" spans="1:30" x14ac:dyDescent="0.25">
      <c r="A636" t="s">
        <v>29</v>
      </c>
      <c r="B636" s="1">
        <v>307800000</v>
      </c>
      <c r="C636" t="s">
        <v>30</v>
      </c>
      <c r="D636" t="s">
        <v>31</v>
      </c>
      <c r="E636">
        <v>3252</v>
      </c>
      <c r="F636" s="1">
        <v>8548950000</v>
      </c>
      <c r="G636" s="1">
        <v>2628828</v>
      </c>
      <c r="H636" s="1">
        <v>2000000</v>
      </c>
      <c r="I636">
        <v>3252</v>
      </c>
      <c r="J636" s="1">
        <v>8548950000</v>
      </c>
      <c r="K636" s="1">
        <v>2628828</v>
      </c>
      <c r="L636" s="1">
        <v>2000000</v>
      </c>
      <c r="M636">
        <v>3252</v>
      </c>
      <c r="N636" t="s">
        <v>173</v>
      </c>
      <c r="O636">
        <v>7178</v>
      </c>
      <c r="P636" t="s">
        <v>81</v>
      </c>
      <c r="Q636" t="s">
        <v>1103</v>
      </c>
      <c r="R636" s="2">
        <v>43767</v>
      </c>
      <c r="S636" t="s">
        <v>1104</v>
      </c>
      <c r="T636">
        <v>2</v>
      </c>
      <c r="U636" s="1">
        <v>2000000</v>
      </c>
      <c r="V636" t="s">
        <v>1046</v>
      </c>
      <c r="W636" t="s">
        <v>36</v>
      </c>
      <c r="X636" t="s">
        <v>82</v>
      </c>
      <c r="Y636" t="s">
        <v>850</v>
      </c>
      <c r="Z636" t="s">
        <v>31</v>
      </c>
      <c r="AA636">
        <v>2</v>
      </c>
      <c r="AB636" t="s">
        <v>39</v>
      </c>
      <c r="AC636">
        <v>1.44</v>
      </c>
      <c r="AD636">
        <f t="shared" si="9"/>
        <v>0.56000000000000005</v>
      </c>
    </row>
    <row r="637" spans="1:30" x14ac:dyDescent="0.25">
      <c r="A637" t="s">
        <v>29</v>
      </c>
      <c r="B637" s="1">
        <v>307800000</v>
      </c>
      <c r="C637" t="s">
        <v>30</v>
      </c>
      <c r="D637" t="s">
        <v>31</v>
      </c>
      <c r="E637">
        <v>3252</v>
      </c>
      <c r="F637" s="1">
        <v>8548950000</v>
      </c>
      <c r="G637" s="1">
        <v>2628828</v>
      </c>
      <c r="H637" s="1">
        <v>2000000</v>
      </c>
      <c r="I637">
        <v>3252</v>
      </c>
      <c r="J637" s="1">
        <v>8548950000</v>
      </c>
      <c r="K637" s="1">
        <v>2628828</v>
      </c>
      <c r="L637" s="1">
        <v>2000000</v>
      </c>
      <c r="M637">
        <v>3252</v>
      </c>
      <c r="N637" t="s">
        <v>173</v>
      </c>
      <c r="O637">
        <v>7179</v>
      </c>
      <c r="P637" t="s">
        <v>81</v>
      </c>
      <c r="Q637" t="s">
        <v>1105</v>
      </c>
      <c r="R637" s="2">
        <v>43767</v>
      </c>
      <c r="S637" t="s">
        <v>1106</v>
      </c>
      <c r="T637">
        <v>4.5</v>
      </c>
      <c r="U637" s="1">
        <v>4500000</v>
      </c>
      <c r="V637" t="s">
        <v>1046</v>
      </c>
      <c r="W637" t="s">
        <v>36</v>
      </c>
      <c r="X637" t="s">
        <v>82</v>
      </c>
      <c r="Y637" t="s">
        <v>850</v>
      </c>
      <c r="Z637" t="s">
        <v>31</v>
      </c>
      <c r="AA637">
        <v>2</v>
      </c>
      <c r="AB637" t="s">
        <v>39</v>
      </c>
      <c r="AC637">
        <v>1.44</v>
      </c>
      <c r="AD637">
        <f t="shared" si="9"/>
        <v>3.06</v>
      </c>
    </row>
    <row r="638" spans="1:30" x14ac:dyDescent="0.25">
      <c r="A638" t="s">
        <v>29</v>
      </c>
      <c r="B638" s="1">
        <v>307800000</v>
      </c>
      <c r="C638" t="s">
        <v>30</v>
      </c>
      <c r="D638" t="s">
        <v>31</v>
      </c>
      <c r="E638">
        <v>3252</v>
      </c>
      <c r="F638" s="1">
        <v>8548950000</v>
      </c>
      <c r="G638" s="1">
        <v>2628828</v>
      </c>
      <c r="H638" s="1">
        <v>2000000</v>
      </c>
      <c r="I638">
        <v>3252</v>
      </c>
      <c r="J638" s="1">
        <v>8548950000</v>
      </c>
      <c r="K638" s="1">
        <v>2628828</v>
      </c>
      <c r="L638" s="1">
        <v>2000000</v>
      </c>
      <c r="M638">
        <v>3252</v>
      </c>
      <c r="N638" t="s">
        <v>173</v>
      </c>
      <c r="O638">
        <v>7180</v>
      </c>
      <c r="P638" t="s">
        <v>81</v>
      </c>
      <c r="Q638" t="s">
        <v>1105</v>
      </c>
      <c r="R638" s="2">
        <v>43766</v>
      </c>
      <c r="S638" t="s">
        <v>1106</v>
      </c>
      <c r="T638">
        <v>0.5</v>
      </c>
      <c r="U638" t="s">
        <v>52</v>
      </c>
      <c r="V638" t="s">
        <v>1046</v>
      </c>
      <c r="W638" t="s">
        <v>36</v>
      </c>
      <c r="X638" t="s">
        <v>96</v>
      </c>
      <c r="Y638" t="s">
        <v>850</v>
      </c>
      <c r="Z638" t="s">
        <v>31</v>
      </c>
      <c r="AA638">
        <v>1</v>
      </c>
      <c r="AB638" t="s">
        <v>48</v>
      </c>
      <c r="AC638">
        <v>1.4</v>
      </c>
      <c r="AD638">
        <f t="shared" si="9"/>
        <v>0.89999999999999991</v>
      </c>
    </row>
    <row r="639" spans="1:30" x14ac:dyDescent="0.25">
      <c r="A639" t="s">
        <v>29</v>
      </c>
      <c r="B639" s="1">
        <v>307800000</v>
      </c>
      <c r="C639" t="s">
        <v>30</v>
      </c>
      <c r="D639" t="s">
        <v>31</v>
      </c>
      <c r="E639">
        <v>3252</v>
      </c>
      <c r="F639" s="1">
        <v>8548950000</v>
      </c>
      <c r="G639" s="1">
        <v>2628828</v>
      </c>
      <c r="H639" s="1">
        <v>2000000</v>
      </c>
      <c r="I639">
        <v>3252</v>
      </c>
      <c r="J639" s="1">
        <v>8548950000</v>
      </c>
      <c r="K639" s="1">
        <v>2628828</v>
      </c>
      <c r="L639" s="1">
        <v>2000000</v>
      </c>
      <c r="M639">
        <v>3252</v>
      </c>
      <c r="N639" t="s">
        <v>173</v>
      </c>
      <c r="O639">
        <v>7181</v>
      </c>
      <c r="P639" t="s">
        <v>81</v>
      </c>
      <c r="Q639" t="s">
        <v>1105</v>
      </c>
      <c r="R639" s="2">
        <v>43766</v>
      </c>
      <c r="S639" t="s">
        <v>1106</v>
      </c>
      <c r="T639">
        <v>7.5</v>
      </c>
      <c r="U639" s="1">
        <v>7500000</v>
      </c>
      <c r="V639" t="s">
        <v>1046</v>
      </c>
      <c r="W639" t="s">
        <v>36</v>
      </c>
      <c r="X639" t="s">
        <v>82</v>
      </c>
      <c r="Y639" t="s">
        <v>850</v>
      </c>
      <c r="Z639" t="s">
        <v>31</v>
      </c>
      <c r="AA639">
        <v>2</v>
      </c>
      <c r="AB639" t="s">
        <v>39</v>
      </c>
      <c r="AC639">
        <v>1.44</v>
      </c>
      <c r="AD639">
        <f t="shared" si="9"/>
        <v>6.0600000000000005</v>
      </c>
    </row>
    <row r="640" spans="1:30" x14ac:dyDescent="0.25">
      <c r="A640" t="s">
        <v>29</v>
      </c>
      <c r="B640" s="1">
        <v>307800000</v>
      </c>
      <c r="C640" t="s">
        <v>30</v>
      </c>
      <c r="D640" t="s">
        <v>31</v>
      </c>
      <c r="E640">
        <v>3252</v>
      </c>
      <c r="F640" s="1">
        <v>8548950000</v>
      </c>
      <c r="G640" s="1">
        <v>2628828</v>
      </c>
      <c r="H640" s="1">
        <v>2000000</v>
      </c>
      <c r="I640">
        <v>3252</v>
      </c>
      <c r="J640" s="1">
        <v>8548950000</v>
      </c>
      <c r="K640" s="1">
        <v>2628828</v>
      </c>
      <c r="L640" s="1">
        <v>2000000</v>
      </c>
      <c r="M640">
        <v>3252</v>
      </c>
      <c r="N640" t="s">
        <v>173</v>
      </c>
      <c r="O640">
        <v>7182</v>
      </c>
      <c r="P640" t="s">
        <v>81</v>
      </c>
      <c r="Q640" t="s">
        <v>1105</v>
      </c>
      <c r="R640" s="2">
        <v>43763</v>
      </c>
      <c r="S640" t="s">
        <v>1106</v>
      </c>
      <c r="T640">
        <v>1</v>
      </c>
      <c r="U640" s="1">
        <v>1000000</v>
      </c>
      <c r="V640" t="s">
        <v>1046</v>
      </c>
      <c r="W640" t="s">
        <v>36</v>
      </c>
      <c r="X640" t="s">
        <v>96</v>
      </c>
      <c r="Y640" t="s">
        <v>850</v>
      </c>
      <c r="Z640" t="s">
        <v>31</v>
      </c>
      <c r="AA640">
        <v>1</v>
      </c>
      <c r="AB640" t="s">
        <v>39</v>
      </c>
      <c r="AC640">
        <v>1.4</v>
      </c>
      <c r="AD640">
        <f t="shared" si="9"/>
        <v>0.39999999999999991</v>
      </c>
    </row>
    <row r="641" spans="1:30" x14ac:dyDescent="0.25">
      <c r="A641" t="s">
        <v>29</v>
      </c>
      <c r="B641" s="1">
        <v>307800000</v>
      </c>
      <c r="C641" t="s">
        <v>30</v>
      </c>
      <c r="D641" t="s">
        <v>31</v>
      </c>
      <c r="E641">
        <v>3252</v>
      </c>
      <c r="F641" s="1">
        <v>8548950000</v>
      </c>
      <c r="G641" s="1">
        <v>2628828</v>
      </c>
      <c r="H641" s="1">
        <v>2000000</v>
      </c>
      <c r="I641">
        <v>3252</v>
      </c>
      <c r="J641" s="1">
        <v>8548950000</v>
      </c>
      <c r="K641" s="1">
        <v>2628828</v>
      </c>
      <c r="L641" s="1">
        <v>2000000</v>
      </c>
      <c r="M641">
        <v>3252</v>
      </c>
      <c r="N641" t="s">
        <v>173</v>
      </c>
      <c r="O641">
        <v>7183</v>
      </c>
      <c r="P641" t="s">
        <v>81</v>
      </c>
      <c r="Q641" t="s">
        <v>1109</v>
      </c>
      <c r="R641" s="2">
        <v>43763</v>
      </c>
      <c r="S641" t="s">
        <v>1110</v>
      </c>
      <c r="T641">
        <v>1.5</v>
      </c>
      <c r="U641" s="1">
        <v>1500000</v>
      </c>
      <c r="V641" t="s">
        <v>1046</v>
      </c>
      <c r="W641" t="s">
        <v>36</v>
      </c>
      <c r="X641" t="s">
        <v>82</v>
      </c>
      <c r="Y641" t="s">
        <v>850</v>
      </c>
      <c r="Z641" t="s">
        <v>31</v>
      </c>
      <c r="AA641">
        <v>2</v>
      </c>
      <c r="AB641" t="s">
        <v>39</v>
      </c>
      <c r="AC641">
        <v>1.44</v>
      </c>
      <c r="AD641">
        <f t="shared" si="9"/>
        <v>6.0000000000000053E-2</v>
      </c>
    </row>
    <row r="642" spans="1:30" x14ac:dyDescent="0.25">
      <c r="A642" t="s">
        <v>29</v>
      </c>
      <c r="B642" s="1">
        <v>307800000</v>
      </c>
      <c r="C642" t="s">
        <v>30</v>
      </c>
      <c r="D642" t="s">
        <v>31</v>
      </c>
      <c r="E642">
        <v>3252</v>
      </c>
      <c r="F642" s="1">
        <v>8548950000</v>
      </c>
      <c r="G642" s="1">
        <v>2628828</v>
      </c>
      <c r="H642" s="1">
        <v>2000000</v>
      </c>
      <c r="I642">
        <v>3252</v>
      </c>
      <c r="J642" s="1">
        <v>8548950000</v>
      </c>
      <c r="K642" s="1">
        <v>2628828</v>
      </c>
      <c r="L642" s="1">
        <v>2000000</v>
      </c>
      <c r="M642">
        <v>3252</v>
      </c>
      <c r="N642" t="s">
        <v>55</v>
      </c>
      <c r="O642">
        <v>5449</v>
      </c>
      <c r="P642" t="s">
        <v>40</v>
      </c>
      <c r="Q642" t="s">
        <v>1033</v>
      </c>
      <c r="R642" s="2">
        <v>43698</v>
      </c>
      <c r="S642" t="s">
        <v>1034</v>
      </c>
      <c r="T642">
        <v>2</v>
      </c>
      <c r="U642" s="1">
        <v>2000000</v>
      </c>
      <c r="V642" t="s">
        <v>59</v>
      </c>
      <c r="W642" t="s">
        <v>36</v>
      </c>
      <c r="X642" t="s">
        <v>292</v>
      </c>
      <c r="Y642" t="s">
        <v>40</v>
      </c>
      <c r="Z642" t="s">
        <v>31</v>
      </c>
      <c r="AA642">
        <v>1</v>
      </c>
      <c r="AB642" t="s">
        <v>48</v>
      </c>
      <c r="AC642">
        <v>1.07</v>
      </c>
      <c r="AD642">
        <f t="shared" si="9"/>
        <v>0.92999999999999994</v>
      </c>
    </row>
    <row r="643" spans="1:30" x14ac:dyDescent="0.25">
      <c r="A643" t="s">
        <v>29</v>
      </c>
      <c r="B643" s="1">
        <v>307800000</v>
      </c>
      <c r="C643" t="s">
        <v>30</v>
      </c>
      <c r="D643" t="s">
        <v>31</v>
      </c>
      <c r="E643">
        <v>3252</v>
      </c>
      <c r="F643" s="1">
        <v>8548950000</v>
      </c>
      <c r="G643" s="1">
        <v>2628828</v>
      </c>
      <c r="H643" s="1">
        <v>2000000</v>
      </c>
      <c r="I643">
        <v>3252</v>
      </c>
      <c r="J643" s="1">
        <v>8548950000</v>
      </c>
      <c r="K643" s="1">
        <v>2628828</v>
      </c>
      <c r="L643" s="1">
        <v>2000000</v>
      </c>
      <c r="M643">
        <v>3252</v>
      </c>
      <c r="N643" t="s">
        <v>32</v>
      </c>
      <c r="O643">
        <v>1102</v>
      </c>
      <c r="P643" t="s">
        <v>145</v>
      </c>
      <c r="Q643" t="s">
        <v>1099</v>
      </c>
      <c r="R643" s="2">
        <v>43530</v>
      </c>
      <c r="S643" t="s">
        <v>1100</v>
      </c>
      <c r="T643">
        <v>2.25</v>
      </c>
      <c r="U643" s="1">
        <v>2250000</v>
      </c>
      <c r="V643" t="s">
        <v>32</v>
      </c>
      <c r="W643" t="s">
        <v>36</v>
      </c>
      <c r="X643" t="s">
        <v>788</v>
      </c>
      <c r="Y643" t="s">
        <v>239</v>
      </c>
      <c r="Z643" t="s">
        <v>31</v>
      </c>
      <c r="AA643">
        <v>1</v>
      </c>
      <c r="AB643" t="s">
        <v>39</v>
      </c>
      <c r="AC643">
        <v>1.6</v>
      </c>
      <c r="AD643">
        <f t="shared" si="9"/>
        <v>0.64999999999999991</v>
      </c>
    </row>
    <row r="644" spans="1:30" x14ac:dyDescent="0.25">
      <c r="A644" t="s">
        <v>29</v>
      </c>
      <c r="B644" s="1">
        <v>307800000</v>
      </c>
      <c r="C644" t="s">
        <v>30</v>
      </c>
      <c r="D644" t="s">
        <v>31</v>
      </c>
      <c r="E644">
        <v>3252</v>
      </c>
      <c r="F644" s="1">
        <v>8548950000</v>
      </c>
      <c r="G644" s="1">
        <v>2628828</v>
      </c>
      <c r="H644" s="1">
        <v>2000000</v>
      </c>
      <c r="I644">
        <v>3252</v>
      </c>
      <c r="J644" s="1">
        <v>8548950000</v>
      </c>
      <c r="K644" s="1">
        <v>2628828</v>
      </c>
      <c r="L644" s="1">
        <v>2000000</v>
      </c>
      <c r="M644">
        <v>3252</v>
      </c>
      <c r="N644" t="s">
        <v>173</v>
      </c>
      <c r="O644">
        <v>7186</v>
      </c>
      <c r="P644" t="s">
        <v>168</v>
      </c>
      <c r="Q644" t="s">
        <v>1111</v>
      </c>
      <c r="R644" s="2">
        <v>43753</v>
      </c>
      <c r="S644" t="s">
        <v>1112</v>
      </c>
      <c r="T644">
        <v>2.5</v>
      </c>
      <c r="U644" s="1">
        <v>2500000</v>
      </c>
      <c r="V644" t="s">
        <v>1046</v>
      </c>
      <c r="W644" t="s">
        <v>36</v>
      </c>
      <c r="X644" t="s">
        <v>594</v>
      </c>
      <c r="Y644" t="s">
        <v>850</v>
      </c>
      <c r="Z644" t="s">
        <v>31</v>
      </c>
      <c r="AA644">
        <v>5</v>
      </c>
      <c r="AB644" t="s">
        <v>48</v>
      </c>
      <c r="AC644">
        <v>3.08</v>
      </c>
      <c r="AD644">
        <f t="shared" si="9"/>
        <v>0.58000000000000007</v>
      </c>
    </row>
    <row r="645" spans="1:30" x14ac:dyDescent="0.25">
      <c r="A645" t="s">
        <v>29</v>
      </c>
      <c r="B645" s="1">
        <v>307800000</v>
      </c>
      <c r="C645" t="s">
        <v>30</v>
      </c>
      <c r="D645" t="s">
        <v>31</v>
      </c>
      <c r="E645">
        <v>3252</v>
      </c>
      <c r="F645" s="1">
        <v>8548950000</v>
      </c>
      <c r="G645" s="1">
        <v>2628828</v>
      </c>
      <c r="H645" s="1">
        <v>2000000</v>
      </c>
      <c r="I645">
        <v>3252</v>
      </c>
      <c r="J645" s="1">
        <v>8548950000</v>
      </c>
      <c r="K645" s="1">
        <v>2628828</v>
      </c>
      <c r="L645" s="1">
        <v>2000000</v>
      </c>
      <c r="M645">
        <v>3252</v>
      </c>
      <c r="N645" t="s">
        <v>32</v>
      </c>
      <c r="O645">
        <v>2622</v>
      </c>
      <c r="P645" t="s">
        <v>184</v>
      </c>
      <c r="Q645" t="s">
        <v>1113</v>
      </c>
      <c r="R645" s="2">
        <v>43803</v>
      </c>
      <c r="S645" t="s">
        <v>1114</v>
      </c>
      <c r="T645">
        <v>4</v>
      </c>
      <c r="U645" s="1">
        <v>4000000</v>
      </c>
      <c r="V645" t="s">
        <v>32</v>
      </c>
      <c r="W645" t="s">
        <v>36</v>
      </c>
      <c r="X645" t="s">
        <v>1113</v>
      </c>
      <c r="Y645" t="s">
        <v>235</v>
      </c>
      <c r="Z645" t="s">
        <v>31</v>
      </c>
      <c r="AA645">
        <v>1</v>
      </c>
      <c r="AB645" t="s">
        <v>39</v>
      </c>
      <c r="AC645">
        <v>2.93</v>
      </c>
      <c r="AD645">
        <f t="shared" si="9"/>
        <v>1.0699999999999998</v>
      </c>
    </row>
    <row r="646" spans="1:30" x14ac:dyDescent="0.25">
      <c r="A646" t="s">
        <v>29</v>
      </c>
      <c r="B646" s="1">
        <v>307800000</v>
      </c>
      <c r="C646" t="s">
        <v>30</v>
      </c>
      <c r="D646" t="s">
        <v>31</v>
      </c>
      <c r="E646">
        <v>3252</v>
      </c>
      <c r="F646" s="1">
        <v>8548950000</v>
      </c>
      <c r="G646" s="1">
        <v>2628828</v>
      </c>
      <c r="H646" s="1">
        <v>2000000</v>
      </c>
      <c r="I646">
        <v>3252</v>
      </c>
      <c r="J646" s="1">
        <v>8548950000</v>
      </c>
      <c r="K646" s="1">
        <v>2628828</v>
      </c>
      <c r="L646" s="1">
        <v>2000000</v>
      </c>
      <c r="M646">
        <v>3252</v>
      </c>
      <c r="N646" t="s">
        <v>173</v>
      </c>
      <c r="O646">
        <v>7188</v>
      </c>
      <c r="P646" t="s">
        <v>120</v>
      </c>
      <c r="Q646" t="s">
        <v>1115</v>
      </c>
      <c r="R646" s="2">
        <v>43749</v>
      </c>
      <c r="S646" t="s">
        <v>1116</v>
      </c>
      <c r="T646">
        <v>2</v>
      </c>
      <c r="U646" s="1">
        <v>2000000</v>
      </c>
      <c r="V646" t="s">
        <v>1046</v>
      </c>
      <c r="W646" t="s">
        <v>36</v>
      </c>
      <c r="X646" t="s">
        <v>1117</v>
      </c>
      <c r="Y646" t="s">
        <v>850</v>
      </c>
      <c r="Z646" t="s">
        <v>31</v>
      </c>
      <c r="AA646">
        <v>9</v>
      </c>
      <c r="AB646" t="s">
        <v>39</v>
      </c>
      <c r="AC646">
        <v>1.45</v>
      </c>
      <c r="AD646">
        <f t="shared" si="9"/>
        <v>0.55000000000000004</v>
      </c>
    </row>
    <row r="647" spans="1:30" x14ac:dyDescent="0.25">
      <c r="A647" t="s">
        <v>29</v>
      </c>
      <c r="B647" s="1">
        <v>307800000</v>
      </c>
      <c r="C647" t="s">
        <v>30</v>
      </c>
      <c r="D647" t="s">
        <v>31</v>
      </c>
      <c r="E647">
        <v>3252</v>
      </c>
      <c r="F647" s="1">
        <v>8548950000</v>
      </c>
      <c r="G647" s="1">
        <v>2628828</v>
      </c>
      <c r="H647" s="1">
        <v>2000000</v>
      </c>
      <c r="I647">
        <v>3252</v>
      </c>
      <c r="J647" s="1">
        <v>8548950000</v>
      </c>
      <c r="K647" s="1">
        <v>2628828</v>
      </c>
      <c r="L647" s="1">
        <v>2000000</v>
      </c>
      <c r="M647">
        <v>3252</v>
      </c>
      <c r="N647" t="s">
        <v>173</v>
      </c>
      <c r="O647">
        <v>7189</v>
      </c>
      <c r="P647" t="s">
        <v>120</v>
      </c>
      <c r="Q647" t="s">
        <v>1111</v>
      </c>
      <c r="R647" s="2">
        <v>43749</v>
      </c>
      <c r="S647" t="s">
        <v>1112</v>
      </c>
      <c r="T647">
        <v>1</v>
      </c>
      <c r="U647" s="1">
        <v>1000000</v>
      </c>
      <c r="V647" t="s">
        <v>1046</v>
      </c>
      <c r="W647" t="s">
        <v>36</v>
      </c>
      <c r="X647" t="s">
        <v>1118</v>
      </c>
      <c r="Y647" t="s">
        <v>850</v>
      </c>
      <c r="Z647" t="s">
        <v>31</v>
      </c>
      <c r="AA647">
        <v>3</v>
      </c>
      <c r="AB647" t="s">
        <v>39</v>
      </c>
      <c r="AC647">
        <v>1.2</v>
      </c>
      <c r="AD647">
        <f t="shared" ref="AD647:AD710" si="10">ABS(T647-AC647)</f>
        <v>0.19999999999999996</v>
      </c>
    </row>
    <row r="648" spans="1:30" x14ac:dyDescent="0.25">
      <c r="A648" t="s">
        <v>29</v>
      </c>
      <c r="B648" s="1">
        <v>307800000</v>
      </c>
      <c r="C648" t="s">
        <v>30</v>
      </c>
      <c r="D648" t="s">
        <v>31</v>
      </c>
      <c r="E648">
        <v>3252</v>
      </c>
      <c r="F648" s="1">
        <v>8548950000</v>
      </c>
      <c r="G648" s="1">
        <v>2628828</v>
      </c>
      <c r="H648" s="1">
        <v>2000000</v>
      </c>
      <c r="I648">
        <v>3252</v>
      </c>
      <c r="J648" s="1">
        <v>8548950000</v>
      </c>
      <c r="K648" s="1">
        <v>2628828</v>
      </c>
      <c r="L648" s="1">
        <v>2000000</v>
      </c>
      <c r="M648">
        <v>3252</v>
      </c>
      <c r="N648" t="s">
        <v>32</v>
      </c>
      <c r="O648">
        <v>1101</v>
      </c>
      <c r="P648" t="s">
        <v>172</v>
      </c>
      <c r="Q648" t="s">
        <v>1076</v>
      </c>
      <c r="R648" s="2">
        <v>43530</v>
      </c>
      <c r="S648" t="s">
        <v>1077</v>
      </c>
      <c r="T648">
        <v>4</v>
      </c>
      <c r="U648" s="1">
        <v>4000000</v>
      </c>
      <c r="V648" t="s">
        <v>32</v>
      </c>
      <c r="W648" t="s">
        <v>36</v>
      </c>
      <c r="X648" t="s">
        <v>1119</v>
      </c>
      <c r="Y648" t="s">
        <v>54</v>
      </c>
      <c r="Z648" t="s">
        <v>31</v>
      </c>
      <c r="AA648">
        <v>4</v>
      </c>
      <c r="AB648" t="s">
        <v>39</v>
      </c>
      <c r="AC648">
        <v>2.21</v>
      </c>
      <c r="AD648">
        <f t="shared" si="10"/>
        <v>1.79</v>
      </c>
    </row>
    <row r="649" spans="1:30" x14ac:dyDescent="0.25">
      <c r="A649" t="s">
        <v>29</v>
      </c>
      <c r="B649" s="1">
        <v>307800000</v>
      </c>
      <c r="C649" t="s">
        <v>30</v>
      </c>
      <c r="D649" t="s">
        <v>31</v>
      </c>
      <c r="E649">
        <v>3252</v>
      </c>
      <c r="F649" s="1">
        <v>8548950000</v>
      </c>
      <c r="G649" s="1">
        <v>2628828</v>
      </c>
      <c r="H649" s="1">
        <v>2000000</v>
      </c>
      <c r="I649">
        <v>3252</v>
      </c>
      <c r="J649" s="1">
        <v>8548950000</v>
      </c>
      <c r="K649" s="1">
        <v>2628828</v>
      </c>
      <c r="L649" s="1">
        <v>2000000</v>
      </c>
      <c r="M649">
        <v>3252</v>
      </c>
      <c r="N649" t="s">
        <v>32</v>
      </c>
      <c r="O649">
        <v>2621</v>
      </c>
      <c r="P649" t="s">
        <v>128</v>
      </c>
      <c r="Q649" t="s">
        <v>1113</v>
      </c>
      <c r="R649" s="2">
        <v>43803</v>
      </c>
      <c r="S649" t="s">
        <v>1114</v>
      </c>
      <c r="T649">
        <v>2.5</v>
      </c>
      <c r="U649" s="1">
        <v>2500000</v>
      </c>
      <c r="V649" t="s">
        <v>32</v>
      </c>
      <c r="W649" t="s">
        <v>36</v>
      </c>
      <c r="Y649" t="s">
        <v>235</v>
      </c>
      <c r="Z649" t="s">
        <v>31</v>
      </c>
      <c r="AA649">
        <v>1</v>
      </c>
      <c r="AB649" t="s">
        <v>39</v>
      </c>
      <c r="AC649">
        <v>1.46</v>
      </c>
      <c r="AD649">
        <f t="shared" si="10"/>
        <v>1.04</v>
      </c>
    </row>
    <row r="650" spans="1:30" x14ac:dyDescent="0.25">
      <c r="A650" t="s">
        <v>29</v>
      </c>
      <c r="B650" s="1">
        <v>307800000</v>
      </c>
      <c r="C650" t="s">
        <v>30</v>
      </c>
      <c r="D650" t="s">
        <v>31</v>
      </c>
      <c r="E650">
        <v>3252</v>
      </c>
      <c r="F650" s="1">
        <v>8548950000</v>
      </c>
      <c r="G650" s="1">
        <v>2628828</v>
      </c>
      <c r="H650" s="1">
        <v>2000000</v>
      </c>
      <c r="I650">
        <v>3252</v>
      </c>
      <c r="J650" s="1">
        <v>8548950000</v>
      </c>
      <c r="K650" s="1">
        <v>2628828</v>
      </c>
      <c r="L650" s="1">
        <v>2000000</v>
      </c>
      <c r="M650">
        <v>3252</v>
      </c>
      <c r="N650" t="s">
        <v>32</v>
      </c>
      <c r="O650">
        <v>1099</v>
      </c>
      <c r="P650" t="s">
        <v>105</v>
      </c>
      <c r="Q650" t="s">
        <v>88</v>
      </c>
      <c r="R650" s="2">
        <v>43530</v>
      </c>
      <c r="S650" t="s">
        <v>89</v>
      </c>
      <c r="T650">
        <v>5</v>
      </c>
      <c r="U650" s="1">
        <v>5000000</v>
      </c>
      <c r="V650" t="s">
        <v>32</v>
      </c>
      <c r="W650" t="s">
        <v>36</v>
      </c>
      <c r="X650" t="s">
        <v>1120</v>
      </c>
      <c r="Y650" t="s">
        <v>38</v>
      </c>
      <c r="Z650" t="s">
        <v>31</v>
      </c>
      <c r="AA650">
        <v>12</v>
      </c>
      <c r="AB650" t="s">
        <v>48</v>
      </c>
      <c r="AC650">
        <v>2.35</v>
      </c>
      <c r="AD650">
        <f t="shared" si="10"/>
        <v>2.65</v>
      </c>
    </row>
    <row r="651" spans="1:30" x14ac:dyDescent="0.25">
      <c r="A651" t="s">
        <v>29</v>
      </c>
      <c r="B651" s="1">
        <v>307800000</v>
      </c>
      <c r="C651" t="s">
        <v>30</v>
      </c>
      <c r="D651" t="s">
        <v>31</v>
      </c>
      <c r="E651">
        <v>3252</v>
      </c>
      <c r="F651" s="1">
        <v>8548950000</v>
      </c>
      <c r="G651" s="1">
        <v>2628828</v>
      </c>
      <c r="H651" s="1">
        <v>2000000</v>
      </c>
      <c r="I651">
        <v>3252</v>
      </c>
      <c r="J651" s="1">
        <v>8548950000</v>
      </c>
      <c r="K651" s="1">
        <v>2628828</v>
      </c>
      <c r="L651" s="1">
        <v>2000000</v>
      </c>
      <c r="M651">
        <v>3252</v>
      </c>
      <c r="N651" t="s">
        <v>32</v>
      </c>
      <c r="O651">
        <v>1093</v>
      </c>
      <c r="P651" t="s">
        <v>33</v>
      </c>
      <c r="Q651" t="s">
        <v>88</v>
      </c>
      <c r="R651" s="2">
        <v>43529</v>
      </c>
      <c r="S651" t="s">
        <v>89</v>
      </c>
      <c r="T651">
        <v>2</v>
      </c>
      <c r="U651" s="1">
        <v>2000000</v>
      </c>
      <c r="V651" t="s">
        <v>32</v>
      </c>
      <c r="W651" t="s">
        <v>36</v>
      </c>
      <c r="X651" t="s">
        <v>1121</v>
      </c>
      <c r="Y651" t="s">
        <v>38</v>
      </c>
      <c r="Z651" t="s">
        <v>31</v>
      </c>
      <c r="AA651">
        <v>2</v>
      </c>
      <c r="AB651" t="s">
        <v>39</v>
      </c>
      <c r="AC651">
        <v>2.66</v>
      </c>
      <c r="AD651">
        <f t="shared" si="10"/>
        <v>0.66000000000000014</v>
      </c>
    </row>
    <row r="652" spans="1:30" x14ac:dyDescent="0.25">
      <c r="A652" t="s">
        <v>29</v>
      </c>
      <c r="B652" s="1">
        <v>307800000</v>
      </c>
      <c r="C652" t="s">
        <v>30</v>
      </c>
      <c r="D652" t="s">
        <v>31</v>
      </c>
      <c r="E652">
        <v>3252</v>
      </c>
      <c r="F652" s="1">
        <v>8548950000</v>
      </c>
      <c r="G652" s="1">
        <v>2628828</v>
      </c>
      <c r="H652" s="1">
        <v>2000000</v>
      </c>
      <c r="I652">
        <v>3252</v>
      </c>
      <c r="J652" s="1">
        <v>8548950000</v>
      </c>
      <c r="K652" s="1">
        <v>2628828</v>
      </c>
      <c r="L652" s="1">
        <v>2000000</v>
      </c>
      <c r="M652">
        <v>3252</v>
      </c>
      <c r="N652" t="s">
        <v>32</v>
      </c>
      <c r="O652">
        <v>2620</v>
      </c>
      <c r="P652" t="s">
        <v>168</v>
      </c>
      <c r="Q652" t="s">
        <v>1113</v>
      </c>
      <c r="R652" s="2">
        <v>43803</v>
      </c>
      <c r="S652" t="s">
        <v>1114</v>
      </c>
      <c r="T652">
        <v>3</v>
      </c>
      <c r="U652" s="1">
        <v>3000000</v>
      </c>
      <c r="V652" t="s">
        <v>32</v>
      </c>
      <c r="W652" t="s">
        <v>36</v>
      </c>
      <c r="X652" t="s">
        <v>1122</v>
      </c>
      <c r="Y652" t="s">
        <v>235</v>
      </c>
      <c r="Z652" t="s">
        <v>31</v>
      </c>
      <c r="AA652">
        <v>3</v>
      </c>
      <c r="AB652" t="s">
        <v>39</v>
      </c>
      <c r="AC652">
        <v>2.9</v>
      </c>
      <c r="AD652">
        <f t="shared" si="10"/>
        <v>0.10000000000000009</v>
      </c>
    </row>
    <row r="653" spans="1:30" x14ac:dyDescent="0.25">
      <c r="A653" t="s">
        <v>29</v>
      </c>
      <c r="B653" s="1">
        <v>307800000</v>
      </c>
      <c r="C653" t="s">
        <v>30</v>
      </c>
      <c r="D653" t="s">
        <v>31</v>
      </c>
      <c r="E653">
        <v>3252</v>
      </c>
      <c r="F653" s="1">
        <v>8548950000</v>
      </c>
      <c r="G653" s="1">
        <v>2628828</v>
      </c>
      <c r="H653" s="1">
        <v>2000000</v>
      </c>
      <c r="I653">
        <v>3252</v>
      </c>
      <c r="J653" s="1">
        <v>8548950000</v>
      </c>
      <c r="K653" s="1">
        <v>2628828</v>
      </c>
      <c r="L653" s="1">
        <v>2000000</v>
      </c>
      <c r="M653">
        <v>3252</v>
      </c>
      <c r="N653" t="s">
        <v>32</v>
      </c>
      <c r="O653">
        <v>1088</v>
      </c>
      <c r="P653" t="s">
        <v>68</v>
      </c>
      <c r="Q653" t="s">
        <v>88</v>
      </c>
      <c r="R653" s="2">
        <v>43531</v>
      </c>
      <c r="S653" t="s">
        <v>89</v>
      </c>
      <c r="T653">
        <v>5</v>
      </c>
      <c r="U653" s="1">
        <v>5000000</v>
      </c>
      <c r="V653" t="s">
        <v>32</v>
      </c>
      <c r="W653" t="s">
        <v>36</v>
      </c>
      <c r="X653" t="s">
        <v>1123</v>
      </c>
      <c r="Y653" t="s">
        <v>38</v>
      </c>
      <c r="Z653" t="s">
        <v>31</v>
      </c>
      <c r="AA653">
        <v>1</v>
      </c>
      <c r="AB653" t="s">
        <v>39</v>
      </c>
      <c r="AC653">
        <v>3.73</v>
      </c>
      <c r="AD653">
        <f t="shared" si="10"/>
        <v>1.27</v>
      </c>
    </row>
    <row r="654" spans="1:30" x14ac:dyDescent="0.25">
      <c r="A654" t="s">
        <v>29</v>
      </c>
      <c r="B654" s="1">
        <v>307800000</v>
      </c>
      <c r="C654" t="s">
        <v>30</v>
      </c>
      <c r="D654" t="s">
        <v>31</v>
      </c>
      <c r="E654">
        <v>3252</v>
      </c>
      <c r="F654" s="1">
        <v>8548950000</v>
      </c>
      <c r="G654" s="1">
        <v>2628828</v>
      </c>
      <c r="H654" s="1">
        <v>2000000</v>
      </c>
      <c r="I654">
        <v>3252</v>
      </c>
      <c r="J654" s="1">
        <v>8548950000</v>
      </c>
      <c r="K654" s="1">
        <v>2628828</v>
      </c>
      <c r="L654" s="1">
        <v>2000000</v>
      </c>
      <c r="M654">
        <v>3252</v>
      </c>
      <c r="N654" t="s">
        <v>32</v>
      </c>
      <c r="O654">
        <v>1087</v>
      </c>
      <c r="P654" t="s">
        <v>68</v>
      </c>
      <c r="Q654" t="s">
        <v>88</v>
      </c>
      <c r="R654" s="2">
        <v>43530</v>
      </c>
      <c r="S654" t="s">
        <v>89</v>
      </c>
      <c r="T654">
        <v>3</v>
      </c>
      <c r="U654" s="1">
        <v>3000000</v>
      </c>
      <c r="V654" t="s">
        <v>32</v>
      </c>
      <c r="W654" t="s">
        <v>36</v>
      </c>
      <c r="X654" t="s">
        <v>1124</v>
      </c>
      <c r="Y654" t="s">
        <v>38</v>
      </c>
      <c r="Z654" t="s">
        <v>31</v>
      </c>
      <c r="AA654">
        <v>1</v>
      </c>
      <c r="AB654" t="s">
        <v>39</v>
      </c>
      <c r="AC654">
        <v>3.73</v>
      </c>
      <c r="AD654">
        <f t="shared" si="10"/>
        <v>0.73</v>
      </c>
    </row>
    <row r="655" spans="1:30" x14ac:dyDescent="0.25">
      <c r="A655" t="s">
        <v>29</v>
      </c>
      <c r="B655" s="1">
        <v>307800000</v>
      </c>
      <c r="C655" t="s">
        <v>30</v>
      </c>
      <c r="D655" t="s">
        <v>31</v>
      </c>
      <c r="E655">
        <v>3252</v>
      </c>
      <c r="F655" s="1">
        <v>8548950000</v>
      </c>
      <c r="G655" s="1">
        <v>2628828</v>
      </c>
      <c r="H655" s="1">
        <v>2000000</v>
      </c>
      <c r="I655">
        <v>3252</v>
      </c>
      <c r="J655" s="1">
        <v>8548950000</v>
      </c>
      <c r="K655" s="1">
        <v>2628828</v>
      </c>
      <c r="L655" s="1">
        <v>2000000</v>
      </c>
      <c r="M655">
        <v>3252</v>
      </c>
      <c r="N655" t="s">
        <v>73</v>
      </c>
      <c r="O655">
        <v>3434</v>
      </c>
      <c r="P655" t="s">
        <v>149</v>
      </c>
      <c r="Q655" t="s">
        <v>1125</v>
      </c>
      <c r="R655" s="2">
        <v>43809</v>
      </c>
      <c r="S655" t="s">
        <v>1126</v>
      </c>
      <c r="T655">
        <v>1</v>
      </c>
      <c r="U655" s="1">
        <v>1000000</v>
      </c>
      <c r="V655" t="s">
        <v>258</v>
      </c>
      <c r="W655" t="s">
        <v>77</v>
      </c>
      <c r="X655" t="s">
        <v>582</v>
      </c>
      <c r="Y655" t="s">
        <v>328</v>
      </c>
      <c r="Z655" t="s">
        <v>31</v>
      </c>
      <c r="AA655">
        <v>2</v>
      </c>
      <c r="AB655" t="s">
        <v>48</v>
      </c>
      <c r="AC655">
        <v>0.77</v>
      </c>
      <c r="AD655">
        <f t="shared" si="10"/>
        <v>0.22999999999999998</v>
      </c>
    </row>
    <row r="656" spans="1:30" x14ac:dyDescent="0.25">
      <c r="A656" t="s">
        <v>29</v>
      </c>
      <c r="B656" s="1">
        <v>307800000</v>
      </c>
      <c r="C656" t="s">
        <v>30</v>
      </c>
      <c r="D656" t="s">
        <v>31</v>
      </c>
      <c r="E656">
        <v>3252</v>
      </c>
      <c r="F656" s="1">
        <v>8548950000</v>
      </c>
      <c r="G656" s="1">
        <v>2628828</v>
      </c>
      <c r="H656" s="1">
        <v>2000000</v>
      </c>
      <c r="I656">
        <v>3252</v>
      </c>
      <c r="J656" s="1">
        <v>8548950000</v>
      </c>
      <c r="K656" s="1">
        <v>2628828</v>
      </c>
      <c r="L656" s="1">
        <v>2000000</v>
      </c>
      <c r="M656">
        <v>3252</v>
      </c>
      <c r="N656" t="s">
        <v>55</v>
      </c>
      <c r="O656">
        <v>5466</v>
      </c>
      <c r="P656" t="s">
        <v>56</v>
      </c>
      <c r="Q656" t="s">
        <v>1127</v>
      </c>
      <c r="R656" s="2">
        <v>43697</v>
      </c>
      <c r="S656" t="s">
        <v>1128</v>
      </c>
      <c r="T656">
        <v>1.5</v>
      </c>
      <c r="U656" s="1">
        <v>1500000</v>
      </c>
      <c r="V656" t="s">
        <v>71</v>
      </c>
      <c r="W656" t="s">
        <v>36</v>
      </c>
      <c r="X656" t="s">
        <v>124</v>
      </c>
      <c r="Y656" t="s">
        <v>38</v>
      </c>
      <c r="Z656" t="s">
        <v>31</v>
      </c>
      <c r="AA656">
        <v>3</v>
      </c>
      <c r="AB656" t="s">
        <v>39</v>
      </c>
      <c r="AC656">
        <v>2.7</v>
      </c>
      <c r="AD656">
        <f t="shared" si="10"/>
        <v>1.2000000000000002</v>
      </c>
    </row>
    <row r="657" spans="1:30" x14ac:dyDescent="0.25">
      <c r="A657" t="s">
        <v>29</v>
      </c>
      <c r="B657" s="1">
        <v>307800000</v>
      </c>
      <c r="C657" t="s">
        <v>30</v>
      </c>
      <c r="D657" t="s">
        <v>31</v>
      </c>
      <c r="E657">
        <v>3252</v>
      </c>
      <c r="F657" s="1">
        <v>8548950000</v>
      </c>
      <c r="G657" s="1">
        <v>2628828</v>
      </c>
      <c r="H657" s="1">
        <v>2000000</v>
      </c>
      <c r="I657">
        <v>3252</v>
      </c>
      <c r="J657" s="1">
        <v>8548950000</v>
      </c>
      <c r="K657" s="1">
        <v>2628828</v>
      </c>
      <c r="L657" s="1">
        <v>2000000</v>
      </c>
      <c r="M657">
        <v>3252</v>
      </c>
      <c r="N657" t="s">
        <v>173</v>
      </c>
      <c r="O657">
        <v>7199</v>
      </c>
      <c r="P657" t="s">
        <v>160</v>
      </c>
      <c r="Q657" t="s">
        <v>1129</v>
      </c>
      <c r="R657" s="2">
        <v>43804</v>
      </c>
      <c r="S657" t="s">
        <v>1130</v>
      </c>
      <c r="T657">
        <v>2</v>
      </c>
      <c r="U657" s="1">
        <v>2000000</v>
      </c>
      <c r="V657" t="s">
        <v>915</v>
      </c>
      <c r="W657" t="s">
        <v>36</v>
      </c>
      <c r="X657" t="s">
        <v>96</v>
      </c>
      <c r="Y657" t="s">
        <v>401</v>
      </c>
      <c r="Z657" t="s">
        <v>31</v>
      </c>
      <c r="AA657">
        <v>1</v>
      </c>
      <c r="AB657" t="s">
        <v>39</v>
      </c>
      <c r="AC657">
        <v>3.09</v>
      </c>
      <c r="AD657">
        <f t="shared" si="10"/>
        <v>1.0899999999999999</v>
      </c>
    </row>
    <row r="658" spans="1:30" x14ac:dyDescent="0.25">
      <c r="A658" t="s">
        <v>29</v>
      </c>
      <c r="B658" s="1">
        <v>307800000</v>
      </c>
      <c r="C658" t="s">
        <v>30</v>
      </c>
      <c r="D658" t="s">
        <v>31</v>
      </c>
      <c r="E658">
        <v>3252</v>
      </c>
      <c r="F658" s="1">
        <v>8548950000</v>
      </c>
      <c r="G658" s="1">
        <v>2628828</v>
      </c>
      <c r="H658" s="1">
        <v>2000000</v>
      </c>
      <c r="I658">
        <v>3252</v>
      </c>
      <c r="J658" s="1">
        <v>8548950000</v>
      </c>
      <c r="K658" s="1">
        <v>2628828</v>
      </c>
      <c r="L658" s="1">
        <v>2000000</v>
      </c>
      <c r="M658">
        <v>3252</v>
      </c>
      <c r="N658" t="s">
        <v>55</v>
      </c>
      <c r="O658">
        <v>5467</v>
      </c>
      <c r="P658" t="s">
        <v>144</v>
      </c>
      <c r="Q658" t="s">
        <v>1131</v>
      </c>
      <c r="R658" s="2">
        <v>43697</v>
      </c>
      <c r="S658" t="s">
        <v>1132</v>
      </c>
      <c r="T658">
        <v>2.5</v>
      </c>
      <c r="U658" s="1">
        <v>2500000</v>
      </c>
      <c r="V658" t="s">
        <v>59</v>
      </c>
      <c r="W658" t="s">
        <v>36</v>
      </c>
      <c r="Y658" t="s">
        <v>38</v>
      </c>
      <c r="Z658" t="s">
        <v>31</v>
      </c>
      <c r="AA658">
        <v>1</v>
      </c>
      <c r="AB658" t="s">
        <v>48</v>
      </c>
      <c r="AC658">
        <v>0.63</v>
      </c>
      <c r="AD658">
        <f t="shared" si="10"/>
        <v>1.87</v>
      </c>
    </row>
    <row r="659" spans="1:30" x14ac:dyDescent="0.25">
      <c r="A659" t="s">
        <v>29</v>
      </c>
      <c r="B659" s="1">
        <v>307800000</v>
      </c>
      <c r="C659" t="s">
        <v>30</v>
      </c>
      <c r="D659" t="s">
        <v>31</v>
      </c>
      <c r="E659">
        <v>3252</v>
      </c>
      <c r="F659" s="1">
        <v>8548950000</v>
      </c>
      <c r="G659" s="1">
        <v>2628828</v>
      </c>
      <c r="H659" s="1">
        <v>2000000</v>
      </c>
      <c r="I659">
        <v>3252</v>
      </c>
      <c r="J659" s="1">
        <v>8548950000</v>
      </c>
      <c r="K659" s="1">
        <v>2628828</v>
      </c>
      <c r="L659" s="1">
        <v>2000000</v>
      </c>
      <c r="M659">
        <v>3252</v>
      </c>
      <c r="N659" t="s">
        <v>32</v>
      </c>
      <c r="O659">
        <v>2901</v>
      </c>
      <c r="P659" t="s">
        <v>81</v>
      </c>
      <c r="Q659" t="s">
        <v>966</v>
      </c>
      <c r="R659" s="2">
        <v>43899</v>
      </c>
      <c r="S659" t="s">
        <v>967</v>
      </c>
      <c r="T659">
        <v>5</v>
      </c>
      <c r="U659" s="1">
        <v>5000000</v>
      </c>
      <c r="V659" t="s">
        <v>200</v>
      </c>
      <c r="W659" t="s">
        <v>77</v>
      </c>
      <c r="X659" t="s">
        <v>82</v>
      </c>
      <c r="Y659" t="s">
        <v>239</v>
      </c>
      <c r="Z659" t="s">
        <v>31</v>
      </c>
      <c r="AA659">
        <v>2</v>
      </c>
      <c r="AB659" t="s">
        <v>39</v>
      </c>
      <c r="AC659">
        <v>1.66</v>
      </c>
      <c r="AD659">
        <f t="shared" si="10"/>
        <v>3.34</v>
      </c>
    </row>
    <row r="660" spans="1:30" x14ac:dyDescent="0.25">
      <c r="A660" t="s">
        <v>29</v>
      </c>
      <c r="B660" s="1">
        <v>307800000</v>
      </c>
      <c r="C660" t="s">
        <v>30</v>
      </c>
      <c r="D660" t="s">
        <v>31</v>
      </c>
      <c r="E660">
        <v>3252</v>
      </c>
      <c r="F660" s="1">
        <v>8548950000</v>
      </c>
      <c r="G660" s="1">
        <v>2628828</v>
      </c>
      <c r="H660" s="1">
        <v>2000000</v>
      </c>
      <c r="I660">
        <v>3252</v>
      </c>
      <c r="J660" s="1">
        <v>8548950000</v>
      </c>
      <c r="K660" s="1">
        <v>2628828</v>
      </c>
      <c r="L660" s="1">
        <v>2000000</v>
      </c>
      <c r="M660">
        <v>3252</v>
      </c>
      <c r="N660" t="s">
        <v>32</v>
      </c>
      <c r="O660">
        <v>2268</v>
      </c>
      <c r="P660" t="s">
        <v>128</v>
      </c>
      <c r="Q660" t="s">
        <v>1133</v>
      </c>
      <c r="R660" s="2">
        <v>43683</v>
      </c>
      <c r="S660" t="s">
        <v>1134</v>
      </c>
      <c r="T660">
        <v>3</v>
      </c>
      <c r="U660" s="1">
        <v>3000000</v>
      </c>
      <c r="V660" t="s">
        <v>71</v>
      </c>
      <c r="W660" t="s">
        <v>36</v>
      </c>
      <c r="Y660" t="s">
        <v>167</v>
      </c>
      <c r="Z660" s="1">
        <v>2000000</v>
      </c>
      <c r="AA660">
        <v>1</v>
      </c>
      <c r="AB660" t="s">
        <v>39</v>
      </c>
      <c r="AC660">
        <v>2.9</v>
      </c>
      <c r="AD660">
        <f t="shared" si="10"/>
        <v>0.10000000000000009</v>
      </c>
    </row>
    <row r="661" spans="1:30" x14ac:dyDescent="0.25">
      <c r="A661" t="s">
        <v>29</v>
      </c>
      <c r="B661" s="1">
        <v>307800000</v>
      </c>
      <c r="C661" t="s">
        <v>30</v>
      </c>
      <c r="D661" t="s">
        <v>31</v>
      </c>
      <c r="E661">
        <v>3252</v>
      </c>
      <c r="F661" s="1">
        <v>8548950000</v>
      </c>
      <c r="G661" s="1">
        <v>2628828</v>
      </c>
      <c r="H661" s="1">
        <v>2000000</v>
      </c>
      <c r="I661">
        <v>3252</v>
      </c>
      <c r="J661" s="1">
        <v>8548950000</v>
      </c>
      <c r="K661" s="1">
        <v>2628828</v>
      </c>
      <c r="L661" s="1">
        <v>2000000</v>
      </c>
      <c r="M661">
        <v>3252</v>
      </c>
      <c r="N661" t="s">
        <v>55</v>
      </c>
      <c r="O661">
        <v>4642</v>
      </c>
      <c r="P661" t="s">
        <v>149</v>
      </c>
      <c r="Q661" t="s">
        <v>590</v>
      </c>
      <c r="R661" s="2">
        <v>43651</v>
      </c>
      <c r="S661" t="s">
        <v>591</v>
      </c>
      <c r="T661">
        <v>3</v>
      </c>
      <c r="U661" s="1">
        <v>3000000</v>
      </c>
      <c r="V661" t="s">
        <v>71</v>
      </c>
      <c r="W661" t="s">
        <v>36</v>
      </c>
      <c r="X661" t="s">
        <v>60</v>
      </c>
      <c r="Y661" t="s">
        <v>38</v>
      </c>
      <c r="Z661" t="s">
        <v>31</v>
      </c>
      <c r="AA661">
        <v>1</v>
      </c>
      <c r="AB661" t="s">
        <v>48</v>
      </c>
      <c r="AC661">
        <v>1</v>
      </c>
      <c r="AD661">
        <f t="shared" si="10"/>
        <v>2</v>
      </c>
    </row>
    <row r="662" spans="1:30" x14ac:dyDescent="0.25">
      <c r="A662" t="s">
        <v>29</v>
      </c>
      <c r="B662" s="1">
        <v>307800000</v>
      </c>
      <c r="C662" t="s">
        <v>30</v>
      </c>
      <c r="D662" t="s">
        <v>31</v>
      </c>
      <c r="E662">
        <v>3252</v>
      </c>
      <c r="F662" s="1">
        <v>8548950000</v>
      </c>
      <c r="G662" s="1">
        <v>2628828</v>
      </c>
      <c r="H662" s="1">
        <v>2000000</v>
      </c>
      <c r="I662">
        <v>3252</v>
      </c>
      <c r="J662" s="1">
        <v>8548950000</v>
      </c>
      <c r="K662" s="1">
        <v>2628828</v>
      </c>
      <c r="L662" s="1">
        <v>2000000</v>
      </c>
      <c r="M662">
        <v>3252</v>
      </c>
      <c r="N662" t="s">
        <v>32</v>
      </c>
      <c r="O662">
        <v>2267</v>
      </c>
      <c r="P662" t="s">
        <v>168</v>
      </c>
      <c r="Q662" t="s">
        <v>1135</v>
      </c>
      <c r="R662" s="2">
        <v>43683</v>
      </c>
      <c r="S662" t="s">
        <v>1136</v>
      </c>
      <c r="T662">
        <v>4</v>
      </c>
      <c r="U662" s="1">
        <v>4000000</v>
      </c>
      <c r="V662" t="s">
        <v>361</v>
      </c>
      <c r="W662" t="s">
        <v>36</v>
      </c>
      <c r="X662" t="s">
        <v>1122</v>
      </c>
      <c r="Y662" t="s">
        <v>235</v>
      </c>
      <c r="Z662" t="s">
        <v>31</v>
      </c>
      <c r="AA662">
        <v>3</v>
      </c>
      <c r="AB662" t="s">
        <v>39</v>
      </c>
      <c r="AC662">
        <v>3.51</v>
      </c>
      <c r="AD662">
        <f t="shared" si="10"/>
        <v>0.49000000000000021</v>
      </c>
    </row>
    <row r="663" spans="1:30" x14ac:dyDescent="0.25">
      <c r="A663" t="s">
        <v>29</v>
      </c>
      <c r="B663" s="1">
        <v>307800000</v>
      </c>
      <c r="C663" t="s">
        <v>30</v>
      </c>
      <c r="D663" t="s">
        <v>31</v>
      </c>
      <c r="E663">
        <v>3252</v>
      </c>
      <c r="F663" s="1">
        <v>8548950000</v>
      </c>
      <c r="G663" s="1">
        <v>2628828</v>
      </c>
      <c r="H663" s="1">
        <v>2000000</v>
      </c>
      <c r="I663">
        <v>3252</v>
      </c>
      <c r="J663" s="1">
        <v>8548950000</v>
      </c>
      <c r="K663" s="1">
        <v>2628828</v>
      </c>
      <c r="L663" s="1">
        <v>2000000</v>
      </c>
      <c r="M663">
        <v>3252</v>
      </c>
      <c r="N663" t="s">
        <v>55</v>
      </c>
      <c r="O663">
        <v>5469</v>
      </c>
      <c r="P663" t="s">
        <v>56</v>
      </c>
      <c r="Q663" t="s">
        <v>1137</v>
      </c>
      <c r="R663" s="2">
        <v>43697</v>
      </c>
      <c r="S663" t="s">
        <v>1138</v>
      </c>
      <c r="T663">
        <v>4</v>
      </c>
      <c r="U663" s="1">
        <v>4000000</v>
      </c>
      <c r="V663" t="s">
        <v>59</v>
      </c>
      <c r="W663" t="s">
        <v>36</v>
      </c>
      <c r="X663" t="s">
        <v>124</v>
      </c>
      <c r="Y663" t="s">
        <v>38</v>
      </c>
      <c r="Z663" t="s">
        <v>31</v>
      </c>
      <c r="AA663">
        <v>3</v>
      </c>
      <c r="AB663" t="s">
        <v>39</v>
      </c>
      <c r="AC663">
        <v>2.6</v>
      </c>
      <c r="AD663">
        <f t="shared" si="10"/>
        <v>1.4</v>
      </c>
    </row>
    <row r="664" spans="1:30" x14ac:dyDescent="0.25">
      <c r="A664" t="s">
        <v>29</v>
      </c>
      <c r="B664" s="1">
        <v>307800000</v>
      </c>
      <c r="C664" t="s">
        <v>30</v>
      </c>
      <c r="D664" t="s">
        <v>31</v>
      </c>
      <c r="E664">
        <v>3252</v>
      </c>
      <c r="F664" s="1">
        <v>8548950000</v>
      </c>
      <c r="G664" s="1">
        <v>2628828</v>
      </c>
      <c r="H664" s="1">
        <v>2000000</v>
      </c>
      <c r="I664">
        <v>3252</v>
      </c>
      <c r="J664" s="1">
        <v>8548950000</v>
      </c>
      <c r="K664" s="1">
        <v>2628828</v>
      </c>
      <c r="L664" s="1">
        <v>2000000</v>
      </c>
      <c r="M664">
        <v>3252</v>
      </c>
      <c r="N664" t="s">
        <v>32</v>
      </c>
      <c r="O664">
        <v>2265</v>
      </c>
      <c r="P664" t="s">
        <v>49</v>
      </c>
      <c r="Q664" t="s">
        <v>704</v>
      </c>
      <c r="R664" s="2">
        <v>43703</v>
      </c>
      <c r="S664" t="s">
        <v>705</v>
      </c>
      <c r="T664">
        <v>0.75</v>
      </c>
      <c r="U664" t="s">
        <v>350</v>
      </c>
      <c r="V664" t="s">
        <v>32</v>
      </c>
      <c r="W664" t="s">
        <v>36</v>
      </c>
      <c r="X664" t="s">
        <v>284</v>
      </c>
      <c r="Y664" t="s">
        <v>235</v>
      </c>
      <c r="Z664" t="s">
        <v>31</v>
      </c>
      <c r="AA664">
        <v>2</v>
      </c>
      <c r="AB664" t="s">
        <v>39</v>
      </c>
      <c r="AC664">
        <v>1.29</v>
      </c>
      <c r="AD664">
        <f t="shared" si="10"/>
        <v>0.54</v>
      </c>
    </row>
    <row r="665" spans="1:30" x14ac:dyDescent="0.25">
      <c r="A665" t="s">
        <v>29</v>
      </c>
      <c r="B665" s="1">
        <v>307800000</v>
      </c>
      <c r="C665" t="s">
        <v>30</v>
      </c>
      <c r="D665" t="s">
        <v>31</v>
      </c>
      <c r="E665">
        <v>3252</v>
      </c>
      <c r="F665" s="1">
        <v>8548950000</v>
      </c>
      <c r="G665" s="1">
        <v>2628828</v>
      </c>
      <c r="H665" s="1">
        <v>2000000</v>
      </c>
      <c r="I665">
        <v>3252</v>
      </c>
      <c r="J665" s="1">
        <v>8548950000</v>
      </c>
      <c r="K665" s="1">
        <v>2628828</v>
      </c>
      <c r="L665" s="1">
        <v>2000000</v>
      </c>
      <c r="M665">
        <v>3252</v>
      </c>
      <c r="N665" t="s">
        <v>32</v>
      </c>
      <c r="O665">
        <v>2264</v>
      </c>
      <c r="P665" t="s">
        <v>49</v>
      </c>
      <c r="Q665" t="s">
        <v>559</v>
      </c>
      <c r="R665" s="2">
        <v>43703</v>
      </c>
      <c r="S665" t="s">
        <v>560</v>
      </c>
      <c r="T665">
        <v>2.5</v>
      </c>
      <c r="U665" s="1">
        <v>2500000</v>
      </c>
      <c r="V665" t="s">
        <v>32</v>
      </c>
      <c r="W665" t="s">
        <v>36</v>
      </c>
      <c r="X665" t="s">
        <v>230</v>
      </c>
      <c r="Y665" t="s">
        <v>235</v>
      </c>
      <c r="Z665" t="s">
        <v>31</v>
      </c>
      <c r="AA665">
        <v>3</v>
      </c>
      <c r="AB665" t="s">
        <v>39</v>
      </c>
      <c r="AC665">
        <v>1.34</v>
      </c>
      <c r="AD665">
        <f t="shared" si="10"/>
        <v>1.1599999999999999</v>
      </c>
    </row>
    <row r="666" spans="1:30" x14ac:dyDescent="0.25">
      <c r="A666" t="s">
        <v>29</v>
      </c>
      <c r="B666" s="1">
        <v>307800000</v>
      </c>
      <c r="C666" t="s">
        <v>30</v>
      </c>
      <c r="D666" t="s">
        <v>31</v>
      </c>
      <c r="E666">
        <v>3252</v>
      </c>
      <c r="F666" s="1">
        <v>8548950000</v>
      </c>
      <c r="G666" s="1">
        <v>2628828</v>
      </c>
      <c r="H666" s="1">
        <v>2000000</v>
      </c>
      <c r="I666">
        <v>3252</v>
      </c>
      <c r="J666" s="1">
        <v>8548950000</v>
      </c>
      <c r="K666" s="1">
        <v>2628828</v>
      </c>
      <c r="L666" s="1">
        <v>2000000</v>
      </c>
      <c r="M666">
        <v>3252</v>
      </c>
      <c r="N666" t="s">
        <v>32</v>
      </c>
      <c r="O666">
        <v>1078</v>
      </c>
      <c r="P666" t="s">
        <v>64</v>
      </c>
      <c r="Q666" t="s">
        <v>1139</v>
      </c>
      <c r="R666" s="2">
        <v>43532</v>
      </c>
      <c r="S666" t="s">
        <v>1140</v>
      </c>
      <c r="T666">
        <v>1</v>
      </c>
      <c r="U666" s="1">
        <v>1000000</v>
      </c>
      <c r="V666" t="s">
        <v>32</v>
      </c>
      <c r="W666" t="s">
        <v>36</v>
      </c>
      <c r="X666" t="s">
        <v>67</v>
      </c>
      <c r="Y666" t="s">
        <v>54</v>
      </c>
      <c r="Z666" t="s">
        <v>31</v>
      </c>
      <c r="AA666">
        <v>1</v>
      </c>
      <c r="AB666" t="s">
        <v>48</v>
      </c>
      <c r="AC666">
        <v>1.9</v>
      </c>
      <c r="AD666">
        <f t="shared" si="10"/>
        <v>0.89999999999999991</v>
      </c>
    </row>
    <row r="667" spans="1:30" x14ac:dyDescent="0.25">
      <c r="A667" t="s">
        <v>29</v>
      </c>
      <c r="B667" s="1">
        <v>307800000</v>
      </c>
      <c r="C667" t="s">
        <v>30</v>
      </c>
      <c r="D667" t="s">
        <v>31</v>
      </c>
      <c r="E667">
        <v>3252</v>
      </c>
      <c r="F667" s="1">
        <v>8548950000</v>
      </c>
      <c r="G667" s="1">
        <v>2628828</v>
      </c>
      <c r="H667" s="1">
        <v>2000000</v>
      </c>
      <c r="I667">
        <v>3252</v>
      </c>
      <c r="J667" s="1">
        <v>8548950000</v>
      </c>
      <c r="K667" s="1">
        <v>2628828</v>
      </c>
      <c r="L667" s="1">
        <v>2000000</v>
      </c>
      <c r="M667">
        <v>3252</v>
      </c>
      <c r="N667" t="s">
        <v>32</v>
      </c>
      <c r="O667">
        <v>2263</v>
      </c>
      <c r="P667" t="s">
        <v>49</v>
      </c>
      <c r="Q667" t="s">
        <v>704</v>
      </c>
      <c r="R667" s="2">
        <v>43703</v>
      </c>
      <c r="S667" t="s">
        <v>705</v>
      </c>
      <c r="T667">
        <v>1</v>
      </c>
      <c r="U667" s="1">
        <v>1000000</v>
      </c>
      <c r="V667" t="s">
        <v>32</v>
      </c>
      <c r="W667" t="s">
        <v>36</v>
      </c>
      <c r="X667" t="s">
        <v>1141</v>
      </c>
      <c r="Y667" t="s">
        <v>235</v>
      </c>
      <c r="Z667" t="s">
        <v>31</v>
      </c>
      <c r="AA667">
        <v>2</v>
      </c>
      <c r="AB667" t="s">
        <v>39</v>
      </c>
      <c r="AC667">
        <v>1.29</v>
      </c>
      <c r="AD667">
        <f t="shared" si="10"/>
        <v>0.29000000000000004</v>
      </c>
    </row>
    <row r="668" spans="1:30" x14ac:dyDescent="0.25">
      <c r="A668" t="s">
        <v>29</v>
      </c>
      <c r="B668" s="1">
        <v>307800000</v>
      </c>
      <c r="C668" t="s">
        <v>30</v>
      </c>
      <c r="D668" t="s">
        <v>31</v>
      </c>
      <c r="E668">
        <v>3252</v>
      </c>
      <c r="F668" s="1">
        <v>8548950000</v>
      </c>
      <c r="G668" s="1">
        <v>2628828</v>
      </c>
      <c r="H668" s="1">
        <v>2000000</v>
      </c>
      <c r="I668">
        <v>3252</v>
      </c>
      <c r="J668" s="1">
        <v>8548950000</v>
      </c>
      <c r="K668" s="1">
        <v>2628828</v>
      </c>
      <c r="L668" s="1">
        <v>2000000</v>
      </c>
      <c r="M668">
        <v>3252</v>
      </c>
      <c r="N668" t="s">
        <v>32</v>
      </c>
      <c r="O668">
        <v>2249</v>
      </c>
      <c r="P668" t="s">
        <v>105</v>
      </c>
      <c r="Q668" t="s">
        <v>1142</v>
      </c>
      <c r="R668" s="2">
        <v>43654</v>
      </c>
      <c r="S668" t="s">
        <v>1143</v>
      </c>
      <c r="T668">
        <v>2</v>
      </c>
      <c r="U668" s="1">
        <v>2000000</v>
      </c>
      <c r="V668" t="s">
        <v>32</v>
      </c>
      <c r="W668" t="s">
        <v>36</v>
      </c>
      <c r="X668" t="s">
        <v>324</v>
      </c>
      <c r="Y668" t="s">
        <v>54</v>
      </c>
      <c r="Z668" t="s">
        <v>31</v>
      </c>
      <c r="AA668">
        <v>1</v>
      </c>
      <c r="AB668" t="s">
        <v>39</v>
      </c>
      <c r="AC668">
        <v>1.9</v>
      </c>
      <c r="AD668">
        <f t="shared" si="10"/>
        <v>0.10000000000000009</v>
      </c>
    </row>
    <row r="669" spans="1:30" x14ac:dyDescent="0.25">
      <c r="A669" t="s">
        <v>29</v>
      </c>
      <c r="B669" s="1">
        <v>307800000</v>
      </c>
      <c r="C669" t="s">
        <v>30</v>
      </c>
      <c r="D669" t="s">
        <v>31</v>
      </c>
      <c r="E669">
        <v>3252</v>
      </c>
      <c r="F669" s="1">
        <v>8548950000</v>
      </c>
      <c r="G669" s="1">
        <v>2628828</v>
      </c>
      <c r="H669" s="1">
        <v>2000000</v>
      </c>
      <c r="I669">
        <v>3252</v>
      </c>
      <c r="J669" s="1">
        <v>8548950000</v>
      </c>
      <c r="K669" s="1">
        <v>2628828</v>
      </c>
      <c r="L669" s="1">
        <v>2000000</v>
      </c>
      <c r="M669">
        <v>3252</v>
      </c>
      <c r="N669" t="s">
        <v>173</v>
      </c>
      <c r="O669">
        <v>7211</v>
      </c>
      <c r="P669" t="s">
        <v>160</v>
      </c>
      <c r="Q669" t="s">
        <v>1129</v>
      </c>
      <c r="R669" s="2">
        <v>43803</v>
      </c>
      <c r="S669" t="s">
        <v>1130</v>
      </c>
      <c r="T669">
        <v>3.5</v>
      </c>
      <c r="U669" s="1">
        <v>3500000</v>
      </c>
      <c r="V669" t="s">
        <v>915</v>
      </c>
      <c r="W669" t="s">
        <v>36</v>
      </c>
      <c r="X669" t="s">
        <v>1144</v>
      </c>
      <c r="Y669" t="s">
        <v>401</v>
      </c>
      <c r="Z669" t="s">
        <v>31</v>
      </c>
      <c r="AA669">
        <v>13</v>
      </c>
      <c r="AB669" t="s">
        <v>39</v>
      </c>
      <c r="AC669">
        <v>3.6</v>
      </c>
      <c r="AD669">
        <f t="shared" si="10"/>
        <v>0.10000000000000009</v>
      </c>
    </row>
    <row r="670" spans="1:30" x14ac:dyDescent="0.25">
      <c r="A670" t="s">
        <v>29</v>
      </c>
      <c r="B670" s="1">
        <v>307800000</v>
      </c>
      <c r="C670" t="s">
        <v>30</v>
      </c>
      <c r="D670" t="s">
        <v>31</v>
      </c>
      <c r="E670">
        <v>3252</v>
      </c>
      <c r="F670" s="1">
        <v>8548950000</v>
      </c>
      <c r="G670" s="1">
        <v>2628828</v>
      </c>
      <c r="H670" s="1">
        <v>2000000</v>
      </c>
      <c r="I670">
        <v>3252</v>
      </c>
      <c r="J670" s="1">
        <v>8548950000</v>
      </c>
      <c r="K670" s="1">
        <v>2628828</v>
      </c>
      <c r="L670" s="1">
        <v>2000000</v>
      </c>
      <c r="M670">
        <v>3252</v>
      </c>
      <c r="N670" t="s">
        <v>32</v>
      </c>
      <c r="O670">
        <v>2248</v>
      </c>
      <c r="P670" t="s">
        <v>145</v>
      </c>
      <c r="Q670" t="s">
        <v>1145</v>
      </c>
      <c r="R670" s="2">
        <v>43654</v>
      </c>
      <c r="S670" t="s">
        <v>1146</v>
      </c>
      <c r="T670">
        <v>6.5</v>
      </c>
      <c r="U670" s="1">
        <v>6500000</v>
      </c>
      <c r="V670" t="s">
        <v>32</v>
      </c>
      <c r="W670" t="s">
        <v>36</v>
      </c>
      <c r="X670" t="s">
        <v>1147</v>
      </c>
      <c r="Y670" t="s">
        <v>54</v>
      </c>
      <c r="Z670" t="s">
        <v>31</v>
      </c>
      <c r="AA670">
        <v>5</v>
      </c>
      <c r="AB670" t="s">
        <v>39</v>
      </c>
      <c r="AC670">
        <v>1.31</v>
      </c>
      <c r="AD670">
        <f t="shared" si="10"/>
        <v>5.1899999999999995</v>
      </c>
    </row>
    <row r="671" spans="1:30" x14ac:dyDescent="0.25">
      <c r="A671" t="s">
        <v>29</v>
      </c>
      <c r="B671" s="1">
        <v>307800000</v>
      </c>
      <c r="C671" t="s">
        <v>30</v>
      </c>
      <c r="D671" t="s">
        <v>31</v>
      </c>
      <c r="E671">
        <v>3252</v>
      </c>
      <c r="F671" s="1">
        <v>8548950000</v>
      </c>
      <c r="G671" s="1">
        <v>2628828</v>
      </c>
      <c r="H671" s="1">
        <v>2000000</v>
      </c>
      <c r="I671">
        <v>3252</v>
      </c>
      <c r="J671" s="1">
        <v>8548950000</v>
      </c>
      <c r="K671" s="1">
        <v>2628828</v>
      </c>
      <c r="L671" s="1">
        <v>2000000</v>
      </c>
      <c r="M671">
        <v>3252</v>
      </c>
      <c r="N671" t="s">
        <v>32</v>
      </c>
      <c r="O671">
        <v>2247</v>
      </c>
      <c r="P671" t="s">
        <v>105</v>
      </c>
      <c r="Q671" t="s">
        <v>1142</v>
      </c>
      <c r="R671" s="2">
        <v>43655</v>
      </c>
      <c r="S671" t="s">
        <v>1143</v>
      </c>
      <c r="T671">
        <v>1</v>
      </c>
      <c r="U671" s="1">
        <v>1000000</v>
      </c>
      <c r="V671" t="s">
        <v>32</v>
      </c>
      <c r="W671" t="s">
        <v>36</v>
      </c>
      <c r="X671" t="s">
        <v>1148</v>
      </c>
      <c r="Y671" t="s">
        <v>54</v>
      </c>
      <c r="Z671" t="s">
        <v>31</v>
      </c>
      <c r="AA671">
        <v>2</v>
      </c>
      <c r="AB671" t="s">
        <v>39</v>
      </c>
      <c r="AC671">
        <v>1.95</v>
      </c>
      <c r="AD671">
        <f t="shared" si="10"/>
        <v>0.95</v>
      </c>
    </row>
    <row r="672" spans="1:30" x14ac:dyDescent="0.25">
      <c r="A672" t="s">
        <v>29</v>
      </c>
      <c r="B672" s="1">
        <v>307800000</v>
      </c>
      <c r="C672" t="s">
        <v>30</v>
      </c>
      <c r="D672" t="s">
        <v>31</v>
      </c>
      <c r="E672">
        <v>3252</v>
      </c>
      <c r="F672" s="1">
        <v>8548950000</v>
      </c>
      <c r="G672" s="1">
        <v>2628828</v>
      </c>
      <c r="H672" s="1">
        <v>2000000</v>
      </c>
      <c r="I672">
        <v>3252</v>
      </c>
      <c r="J672" s="1">
        <v>8548950000</v>
      </c>
      <c r="K672" s="1">
        <v>2628828</v>
      </c>
      <c r="L672" s="1">
        <v>2000000</v>
      </c>
      <c r="M672">
        <v>3252</v>
      </c>
      <c r="N672" t="s">
        <v>32</v>
      </c>
      <c r="O672">
        <v>2246</v>
      </c>
      <c r="P672" t="s">
        <v>33</v>
      </c>
      <c r="Q672" t="s">
        <v>1142</v>
      </c>
      <c r="R672" s="2">
        <v>43655</v>
      </c>
      <c r="S672" t="s">
        <v>1143</v>
      </c>
      <c r="T672">
        <v>2</v>
      </c>
      <c r="U672" s="1">
        <v>2000000</v>
      </c>
      <c r="V672" t="s">
        <v>32</v>
      </c>
      <c r="W672" t="s">
        <v>36</v>
      </c>
      <c r="X672" t="s">
        <v>476</v>
      </c>
      <c r="Y672" t="s">
        <v>54</v>
      </c>
      <c r="Z672" t="s">
        <v>31</v>
      </c>
      <c r="AA672">
        <v>2</v>
      </c>
      <c r="AB672" t="s">
        <v>39</v>
      </c>
      <c r="AC672">
        <v>2.95</v>
      </c>
      <c r="AD672">
        <f t="shared" si="10"/>
        <v>0.95000000000000018</v>
      </c>
    </row>
    <row r="673" spans="1:30" x14ac:dyDescent="0.25">
      <c r="A673" t="s">
        <v>29</v>
      </c>
      <c r="B673" s="1">
        <v>307800000</v>
      </c>
      <c r="C673" t="s">
        <v>30</v>
      </c>
      <c r="D673" t="s">
        <v>31</v>
      </c>
      <c r="E673">
        <v>3252</v>
      </c>
      <c r="F673" s="1">
        <v>8548950000</v>
      </c>
      <c r="G673" s="1">
        <v>2628828</v>
      </c>
      <c r="H673" s="1">
        <v>2000000</v>
      </c>
      <c r="I673">
        <v>3252</v>
      </c>
      <c r="J673" s="1">
        <v>8548950000</v>
      </c>
      <c r="K673" s="1">
        <v>2628828</v>
      </c>
      <c r="L673" s="1">
        <v>2000000</v>
      </c>
      <c r="M673">
        <v>3252</v>
      </c>
      <c r="N673" t="s">
        <v>32</v>
      </c>
      <c r="O673">
        <v>2245</v>
      </c>
      <c r="P673" t="s">
        <v>49</v>
      </c>
      <c r="Q673" t="s">
        <v>1149</v>
      </c>
      <c r="R673" s="2">
        <v>43658</v>
      </c>
      <c r="S673" t="s">
        <v>1150</v>
      </c>
      <c r="T673">
        <v>2</v>
      </c>
      <c r="U673" s="1">
        <v>2000000</v>
      </c>
      <c r="V673" t="s">
        <v>283</v>
      </c>
      <c r="W673" t="s">
        <v>36</v>
      </c>
      <c r="X673" t="s">
        <v>230</v>
      </c>
      <c r="Y673" t="s">
        <v>322</v>
      </c>
      <c r="Z673" t="s">
        <v>31</v>
      </c>
      <c r="AA673">
        <v>3</v>
      </c>
      <c r="AB673" t="s">
        <v>39</v>
      </c>
      <c r="AC673">
        <v>2.1</v>
      </c>
      <c r="AD673">
        <f t="shared" si="10"/>
        <v>0.10000000000000009</v>
      </c>
    </row>
    <row r="674" spans="1:30" x14ac:dyDescent="0.25">
      <c r="A674" t="s">
        <v>29</v>
      </c>
      <c r="B674" s="1">
        <v>307800000</v>
      </c>
      <c r="C674" t="s">
        <v>30</v>
      </c>
      <c r="D674" t="s">
        <v>31</v>
      </c>
      <c r="E674">
        <v>3252</v>
      </c>
      <c r="F674" s="1">
        <v>8548950000</v>
      </c>
      <c r="G674" s="1">
        <v>2628828</v>
      </c>
      <c r="H674" s="1">
        <v>2000000</v>
      </c>
      <c r="I674">
        <v>3252</v>
      </c>
      <c r="J674" s="1">
        <v>8548950000</v>
      </c>
      <c r="K674" s="1">
        <v>2628828</v>
      </c>
      <c r="L674" s="1">
        <v>2000000</v>
      </c>
      <c r="M674">
        <v>3252</v>
      </c>
      <c r="N674" t="s">
        <v>32</v>
      </c>
      <c r="O674">
        <v>2244</v>
      </c>
      <c r="P674" t="s">
        <v>68</v>
      </c>
      <c r="Q674" t="s">
        <v>1151</v>
      </c>
      <c r="R674" s="2">
        <v>43658</v>
      </c>
      <c r="S674" t="s">
        <v>1152</v>
      </c>
      <c r="T674">
        <v>1</v>
      </c>
      <c r="U674" s="1">
        <v>1000000</v>
      </c>
      <c r="V674" t="s">
        <v>32</v>
      </c>
      <c r="W674" t="s">
        <v>36</v>
      </c>
      <c r="X674" t="s">
        <v>1153</v>
      </c>
      <c r="Y674" t="s">
        <v>239</v>
      </c>
      <c r="Z674" t="s">
        <v>31</v>
      </c>
      <c r="AA674">
        <v>1</v>
      </c>
      <c r="AB674" t="s">
        <v>39</v>
      </c>
      <c r="AC674">
        <v>3.9</v>
      </c>
      <c r="AD674">
        <f t="shared" si="10"/>
        <v>2.9</v>
      </c>
    </row>
    <row r="675" spans="1:30" x14ac:dyDescent="0.25">
      <c r="A675" t="s">
        <v>29</v>
      </c>
      <c r="B675" s="1">
        <v>307800000</v>
      </c>
      <c r="C675" t="s">
        <v>30</v>
      </c>
      <c r="D675" t="s">
        <v>31</v>
      </c>
      <c r="E675">
        <v>3252</v>
      </c>
      <c r="F675" s="1">
        <v>8548950000</v>
      </c>
      <c r="G675" s="1">
        <v>2628828</v>
      </c>
      <c r="H675" s="1">
        <v>2000000</v>
      </c>
      <c r="I675">
        <v>3252</v>
      </c>
      <c r="J675" s="1">
        <v>8548950000</v>
      </c>
      <c r="K675" s="1">
        <v>2628828</v>
      </c>
      <c r="L675" s="1">
        <v>2000000</v>
      </c>
      <c r="M675">
        <v>3252</v>
      </c>
      <c r="N675" t="s">
        <v>32</v>
      </c>
      <c r="O675">
        <v>2243</v>
      </c>
      <c r="P675" t="s">
        <v>109</v>
      </c>
      <c r="Q675" t="s">
        <v>1154</v>
      </c>
      <c r="R675" s="2">
        <v>43661</v>
      </c>
      <c r="S675" t="s">
        <v>1155</v>
      </c>
      <c r="T675">
        <v>2</v>
      </c>
      <c r="U675" s="1">
        <v>2000000</v>
      </c>
      <c r="V675" t="s">
        <v>361</v>
      </c>
      <c r="W675" t="s">
        <v>36</v>
      </c>
      <c r="X675" t="s">
        <v>1156</v>
      </c>
      <c r="Y675" t="s">
        <v>322</v>
      </c>
      <c r="Z675" t="s">
        <v>31</v>
      </c>
      <c r="AA675">
        <v>4</v>
      </c>
      <c r="AB675" t="s">
        <v>39</v>
      </c>
      <c r="AC675">
        <v>2.1</v>
      </c>
      <c r="AD675">
        <f t="shared" si="10"/>
        <v>0.10000000000000009</v>
      </c>
    </row>
    <row r="676" spans="1:30" x14ac:dyDescent="0.25">
      <c r="A676" t="s">
        <v>29</v>
      </c>
      <c r="B676" s="1">
        <v>307800000</v>
      </c>
      <c r="C676" t="s">
        <v>30</v>
      </c>
      <c r="D676" t="s">
        <v>31</v>
      </c>
      <c r="E676">
        <v>3252</v>
      </c>
      <c r="F676" s="1">
        <v>8548950000</v>
      </c>
      <c r="G676" s="1">
        <v>2628828</v>
      </c>
      <c r="H676" s="1">
        <v>2000000</v>
      </c>
      <c r="I676">
        <v>3252</v>
      </c>
      <c r="J676" s="1">
        <v>8548950000</v>
      </c>
      <c r="K676" s="1">
        <v>2628828</v>
      </c>
      <c r="L676" s="1">
        <v>2000000</v>
      </c>
      <c r="M676">
        <v>3252</v>
      </c>
      <c r="N676" t="s">
        <v>32</v>
      </c>
      <c r="O676">
        <v>2242</v>
      </c>
      <c r="P676" t="s">
        <v>40</v>
      </c>
      <c r="Q676" t="s">
        <v>1154</v>
      </c>
      <c r="R676" s="2">
        <v>43661</v>
      </c>
      <c r="S676" t="s">
        <v>1155</v>
      </c>
      <c r="T676">
        <v>2</v>
      </c>
      <c r="U676" s="1">
        <v>2000000</v>
      </c>
      <c r="V676" t="s">
        <v>361</v>
      </c>
      <c r="W676" t="s">
        <v>36</v>
      </c>
      <c r="X676" t="s">
        <v>1157</v>
      </c>
      <c r="Y676" t="s">
        <v>322</v>
      </c>
      <c r="Z676" t="s">
        <v>31</v>
      </c>
      <c r="AA676">
        <v>3</v>
      </c>
      <c r="AB676" t="s">
        <v>39</v>
      </c>
      <c r="AC676">
        <v>1.9</v>
      </c>
      <c r="AD676">
        <f t="shared" si="10"/>
        <v>0.10000000000000009</v>
      </c>
    </row>
    <row r="677" spans="1:30" x14ac:dyDescent="0.25">
      <c r="A677" t="s">
        <v>29</v>
      </c>
      <c r="B677" s="1">
        <v>307800000</v>
      </c>
      <c r="C677" t="s">
        <v>30</v>
      </c>
      <c r="D677" t="s">
        <v>31</v>
      </c>
      <c r="E677">
        <v>3252</v>
      </c>
      <c r="F677" s="1">
        <v>8548950000</v>
      </c>
      <c r="G677" s="1">
        <v>2628828</v>
      </c>
      <c r="H677" s="1">
        <v>2000000</v>
      </c>
      <c r="I677">
        <v>3252</v>
      </c>
      <c r="J677" s="1">
        <v>8548950000</v>
      </c>
      <c r="K677" s="1">
        <v>2628828</v>
      </c>
      <c r="L677" s="1">
        <v>2000000</v>
      </c>
      <c r="M677">
        <v>3252</v>
      </c>
      <c r="N677" t="s">
        <v>173</v>
      </c>
      <c r="O677">
        <v>7219</v>
      </c>
      <c r="P677" t="s">
        <v>160</v>
      </c>
      <c r="Q677" t="s">
        <v>1129</v>
      </c>
      <c r="R677" s="2">
        <v>43803</v>
      </c>
      <c r="S677" t="s">
        <v>1130</v>
      </c>
      <c r="T677">
        <v>0.5</v>
      </c>
      <c r="U677" t="s">
        <v>52</v>
      </c>
      <c r="V677" t="s">
        <v>915</v>
      </c>
      <c r="W677" t="s">
        <v>36</v>
      </c>
      <c r="X677" t="s">
        <v>1158</v>
      </c>
      <c r="Y677" t="s">
        <v>401</v>
      </c>
      <c r="Z677" t="s">
        <v>31</v>
      </c>
      <c r="AA677">
        <v>5</v>
      </c>
      <c r="AB677" t="s">
        <v>39</v>
      </c>
      <c r="AC677">
        <v>3.26</v>
      </c>
      <c r="AD677">
        <f t="shared" si="10"/>
        <v>2.76</v>
      </c>
    </row>
    <row r="678" spans="1:30" x14ac:dyDescent="0.25">
      <c r="A678" t="s">
        <v>29</v>
      </c>
      <c r="B678" s="1">
        <v>307800000</v>
      </c>
      <c r="C678" t="s">
        <v>30</v>
      </c>
      <c r="D678" t="s">
        <v>31</v>
      </c>
      <c r="E678">
        <v>3252</v>
      </c>
      <c r="F678" s="1">
        <v>8548950000</v>
      </c>
      <c r="G678" s="1">
        <v>2628828</v>
      </c>
      <c r="H678" s="1">
        <v>2000000</v>
      </c>
      <c r="I678">
        <v>3252</v>
      </c>
      <c r="J678" s="1">
        <v>8548950000</v>
      </c>
      <c r="K678" s="1">
        <v>2628828</v>
      </c>
      <c r="L678" s="1">
        <v>2000000</v>
      </c>
      <c r="M678">
        <v>3252</v>
      </c>
      <c r="N678" t="s">
        <v>32</v>
      </c>
      <c r="O678">
        <v>2241</v>
      </c>
      <c r="P678" t="s">
        <v>42</v>
      </c>
      <c r="Q678" t="s">
        <v>1159</v>
      </c>
      <c r="R678" s="2">
        <v>43671</v>
      </c>
      <c r="S678" t="s">
        <v>1160</v>
      </c>
      <c r="T678">
        <v>4.5</v>
      </c>
      <c r="U678" s="1">
        <v>4500000</v>
      </c>
      <c r="V678" t="s">
        <v>200</v>
      </c>
      <c r="W678" t="s">
        <v>77</v>
      </c>
      <c r="X678" t="s">
        <v>1161</v>
      </c>
      <c r="Y678" t="s">
        <v>167</v>
      </c>
      <c r="Z678" t="s">
        <v>62</v>
      </c>
      <c r="AA678">
        <v>11</v>
      </c>
      <c r="AB678" t="s">
        <v>48</v>
      </c>
      <c r="AC678">
        <v>2.36</v>
      </c>
      <c r="AD678">
        <f t="shared" si="10"/>
        <v>2.14</v>
      </c>
    </row>
    <row r="679" spans="1:30" x14ac:dyDescent="0.25">
      <c r="A679" t="s">
        <v>29</v>
      </c>
      <c r="B679" s="1">
        <v>307800000</v>
      </c>
      <c r="C679" t="s">
        <v>30</v>
      </c>
      <c r="D679" t="s">
        <v>31</v>
      </c>
      <c r="E679">
        <v>3252</v>
      </c>
      <c r="F679" s="1">
        <v>8548950000</v>
      </c>
      <c r="G679" s="1">
        <v>2628828</v>
      </c>
      <c r="H679" s="1">
        <v>2000000</v>
      </c>
      <c r="I679">
        <v>3252</v>
      </c>
      <c r="J679" s="1">
        <v>8548950000</v>
      </c>
      <c r="K679" s="1">
        <v>2628828</v>
      </c>
      <c r="L679" s="1">
        <v>2000000</v>
      </c>
      <c r="M679">
        <v>3252</v>
      </c>
      <c r="N679" t="s">
        <v>32</v>
      </c>
      <c r="O679">
        <v>2240</v>
      </c>
      <c r="P679" t="s">
        <v>42</v>
      </c>
      <c r="Q679" t="s">
        <v>702</v>
      </c>
      <c r="R679" s="2">
        <v>43662</v>
      </c>
      <c r="S679" t="s">
        <v>703</v>
      </c>
      <c r="T679">
        <v>4</v>
      </c>
      <c r="U679" s="1">
        <v>4000000</v>
      </c>
      <c r="V679" t="s">
        <v>32</v>
      </c>
      <c r="W679" t="s">
        <v>36</v>
      </c>
      <c r="X679" t="s">
        <v>60</v>
      </c>
      <c r="Y679" t="s">
        <v>167</v>
      </c>
      <c r="Z679" t="s">
        <v>31</v>
      </c>
      <c r="AA679">
        <v>1</v>
      </c>
      <c r="AB679" t="s">
        <v>48</v>
      </c>
      <c r="AC679">
        <v>2.9</v>
      </c>
      <c r="AD679">
        <f t="shared" si="10"/>
        <v>1.1000000000000001</v>
      </c>
    </row>
    <row r="680" spans="1:30" x14ac:dyDescent="0.25">
      <c r="A680" t="s">
        <v>29</v>
      </c>
      <c r="B680" s="1">
        <v>307800000</v>
      </c>
      <c r="C680" t="s">
        <v>30</v>
      </c>
      <c r="D680" t="s">
        <v>31</v>
      </c>
      <c r="E680">
        <v>3252</v>
      </c>
      <c r="F680" s="1">
        <v>8548950000</v>
      </c>
      <c r="G680" s="1">
        <v>2628828</v>
      </c>
      <c r="H680" s="1">
        <v>2000000</v>
      </c>
      <c r="I680">
        <v>3252</v>
      </c>
      <c r="J680" s="1">
        <v>8548950000</v>
      </c>
      <c r="K680" s="1">
        <v>2628828</v>
      </c>
      <c r="L680" s="1">
        <v>2000000</v>
      </c>
      <c r="M680">
        <v>3252</v>
      </c>
      <c r="N680" t="s">
        <v>32</v>
      </c>
      <c r="O680">
        <v>2239</v>
      </c>
      <c r="P680" t="s">
        <v>42</v>
      </c>
      <c r="Q680" t="s">
        <v>702</v>
      </c>
      <c r="R680" s="2">
        <v>43663</v>
      </c>
      <c r="S680" t="s">
        <v>703</v>
      </c>
      <c r="T680">
        <v>7</v>
      </c>
      <c r="U680" s="1">
        <v>7000000</v>
      </c>
      <c r="V680" t="s">
        <v>32</v>
      </c>
      <c r="W680" t="s">
        <v>36</v>
      </c>
      <c r="X680" t="s">
        <v>1162</v>
      </c>
      <c r="Y680" t="s">
        <v>167</v>
      </c>
      <c r="Z680" t="s">
        <v>31</v>
      </c>
      <c r="AA680">
        <v>4</v>
      </c>
      <c r="AB680" t="s">
        <v>39</v>
      </c>
      <c r="AC680">
        <v>3.05</v>
      </c>
      <c r="AD680">
        <f t="shared" si="10"/>
        <v>3.95</v>
      </c>
    </row>
    <row r="681" spans="1:30" x14ac:dyDescent="0.25">
      <c r="A681" t="s">
        <v>29</v>
      </c>
      <c r="B681" s="1">
        <v>307800000</v>
      </c>
      <c r="C681" t="s">
        <v>30</v>
      </c>
      <c r="D681" t="s">
        <v>31</v>
      </c>
      <c r="E681">
        <v>3252</v>
      </c>
      <c r="F681" s="1">
        <v>8548950000</v>
      </c>
      <c r="G681" s="1">
        <v>2628828</v>
      </c>
      <c r="H681" s="1">
        <v>2000000</v>
      </c>
      <c r="I681">
        <v>3252</v>
      </c>
      <c r="J681" s="1">
        <v>8548950000</v>
      </c>
      <c r="K681" s="1">
        <v>2628828</v>
      </c>
      <c r="L681" s="1">
        <v>2000000</v>
      </c>
      <c r="M681">
        <v>3252</v>
      </c>
      <c r="N681" t="s">
        <v>55</v>
      </c>
      <c r="O681">
        <v>5471</v>
      </c>
      <c r="P681" t="s">
        <v>42</v>
      </c>
      <c r="Q681" t="s">
        <v>1163</v>
      </c>
      <c r="R681" s="2">
        <v>43696</v>
      </c>
      <c r="S681" t="s">
        <v>1164</v>
      </c>
      <c r="T681">
        <v>5.5</v>
      </c>
      <c r="U681" s="1">
        <v>5500000</v>
      </c>
      <c r="V681" t="s">
        <v>59</v>
      </c>
      <c r="W681" t="s">
        <v>36</v>
      </c>
      <c r="X681" t="s">
        <v>650</v>
      </c>
      <c r="Y681" t="s">
        <v>38</v>
      </c>
      <c r="Z681" s="1">
        <v>1000000</v>
      </c>
      <c r="AA681">
        <v>4</v>
      </c>
      <c r="AB681" t="s">
        <v>48</v>
      </c>
      <c r="AC681">
        <v>2.34</v>
      </c>
      <c r="AD681">
        <f t="shared" si="10"/>
        <v>3.16</v>
      </c>
    </row>
    <row r="682" spans="1:30" x14ac:dyDescent="0.25">
      <c r="A682" t="s">
        <v>29</v>
      </c>
      <c r="B682" s="1">
        <v>307800000</v>
      </c>
      <c r="C682" t="s">
        <v>30</v>
      </c>
      <c r="D682" t="s">
        <v>31</v>
      </c>
      <c r="E682">
        <v>3252</v>
      </c>
      <c r="F682" s="1">
        <v>8548950000</v>
      </c>
      <c r="G682" s="1">
        <v>2628828</v>
      </c>
      <c r="H682" s="1">
        <v>2000000</v>
      </c>
      <c r="I682">
        <v>3252</v>
      </c>
      <c r="J682" s="1">
        <v>8548950000</v>
      </c>
      <c r="K682" s="1">
        <v>2628828</v>
      </c>
      <c r="L682" s="1">
        <v>2000000</v>
      </c>
      <c r="M682">
        <v>3252</v>
      </c>
      <c r="N682" t="s">
        <v>173</v>
      </c>
      <c r="O682">
        <v>7224</v>
      </c>
      <c r="P682" t="s">
        <v>160</v>
      </c>
      <c r="Q682" t="s">
        <v>1129</v>
      </c>
      <c r="R682" s="2">
        <v>43802</v>
      </c>
      <c r="S682" t="s">
        <v>1130</v>
      </c>
      <c r="T682">
        <v>3</v>
      </c>
      <c r="U682" s="1">
        <v>3000000</v>
      </c>
      <c r="V682" t="s">
        <v>915</v>
      </c>
      <c r="W682" t="s">
        <v>36</v>
      </c>
      <c r="X682" t="s">
        <v>1165</v>
      </c>
      <c r="Y682" t="s">
        <v>401</v>
      </c>
      <c r="Z682" t="s">
        <v>31</v>
      </c>
      <c r="AA682">
        <v>11</v>
      </c>
      <c r="AB682" t="s">
        <v>39</v>
      </c>
      <c r="AC682">
        <v>3.52</v>
      </c>
      <c r="AD682">
        <f t="shared" si="10"/>
        <v>0.52</v>
      </c>
    </row>
    <row r="683" spans="1:30" x14ac:dyDescent="0.25">
      <c r="A683" t="s">
        <v>29</v>
      </c>
      <c r="B683" s="1">
        <v>307800000</v>
      </c>
      <c r="C683" t="s">
        <v>30</v>
      </c>
      <c r="D683" t="s">
        <v>31</v>
      </c>
      <c r="E683">
        <v>3252</v>
      </c>
      <c r="F683" s="1">
        <v>8548950000</v>
      </c>
      <c r="G683" s="1">
        <v>2628828</v>
      </c>
      <c r="H683" s="1">
        <v>2000000</v>
      </c>
      <c r="I683">
        <v>3252</v>
      </c>
      <c r="J683" s="1">
        <v>8548950000</v>
      </c>
      <c r="K683" s="1">
        <v>2628828</v>
      </c>
      <c r="L683" s="1">
        <v>2000000</v>
      </c>
      <c r="M683">
        <v>3252</v>
      </c>
      <c r="N683" t="s">
        <v>73</v>
      </c>
      <c r="O683">
        <v>4021</v>
      </c>
      <c r="P683" t="s">
        <v>56</v>
      </c>
      <c r="Q683" t="s">
        <v>1166</v>
      </c>
      <c r="R683" s="2">
        <v>43927</v>
      </c>
      <c r="S683" t="s">
        <v>1167</v>
      </c>
      <c r="T683">
        <v>1.5</v>
      </c>
      <c r="U683" s="1">
        <v>1500000</v>
      </c>
      <c r="V683" t="s">
        <v>76</v>
      </c>
      <c r="W683" t="s">
        <v>77</v>
      </c>
      <c r="X683" t="s">
        <v>60</v>
      </c>
      <c r="Y683" t="s">
        <v>134</v>
      </c>
      <c r="Z683" t="s">
        <v>31</v>
      </c>
      <c r="AA683">
        <v>1</v>
      </c>
      <c r="AB683" t="s">
        <v>39</v>
      </c>
      <c r="AC683">
        <v>1.6</v>
      </c>
      <c r="AD683">
        <f t="shared" si="10"/>
        <v>0.10000000000000009</v>
      </c>
    </row>
    <row r="684" spans="1:30" x14ac:dyDescent="0.25">
      <c r="A684" t="s">
        <v>29</v>
      </c>
      <c r="B684" s="1">
        <v>307800000</v>
      </c>
      <c r="C684" t="s">
        <v>30</v>
      </c>
      <c r="D684" t="s">
        <v>31</v>
      </c>
      <c r="E684">
        <v>3252</v>
      </c>
      <c r="F684" s="1">
        <v>8548950000</v>
      </c>
      <c r="G684" s="1">
        <v>2628828</v>
      </c>
      <c r="H684" s="1">
        <v>2000000</v>
      </c>
      <c r="I684">
        <v>3252</v>
      </c>
      <c r="J684" s="1">
        <v>8548950000</v>
      </c>
      <c r="K684" s="1">
        <v>2628828</v>
      </c>
      <c r="L684" s="1">
        <v>2000000</v>
      </c>
      <c r="M684">
        <v>3252</v>
      </c>
      <c r="N684" t="s">
        <v>55</v>
      </c>
      <c r="O684">
        <v>5472</v>
      </c>
      <c r="P684" t="s">
        <v>42</v>
      </c>
      <c r="Q684" t="s">
        <v>1163</v>
      </c>
      <c r="R684" s="2">
        <v>43697</v>
      </c>
      <c r="S684" t="s">
        <v>1164</v>
      </c>
      <c r="T684">
        <v>1</v>
      </c>
      <c r="U684" s="1">
        <v>1000000</v>
      </c>
      <c r="V684" t="s">
        <v>59</v>
      </c>
      <c r="W684" t="s">
        <v>36</v>
      </c>
      <c r="X684" t="s">
        <v>465</v>
      </c>
      <c r="Y684" t="s">
        <v>38</v>
      </c>
      <c r="Z684" s="1">
        <v>1000000</v>
      </c>
      <c r="AA684">
        <v>1</v>
      </c>
      <c r="AB684" t="s">
        <v>39</v>
      </c>
      <c r="AC684">
        <v>2.13</v>
      </c>
      <c r="AD684">
        <f t="shared" si="10"/>
        <v>1.1299999999999999</v>
      </c>
    </row>
    <row r="685" spans="1:30" x14ac:dyDescent="0.25">
      <c r="A685" t="s">
        <v>29</v>
      </c>
      <c r="B685" s="1">
        <v>307800000</v>
      </c>
      <c r="C685" t="s">
        <v>30</v>
      </c>
      <c r="D685" t="s">
        <v>31</v>
      </c>
      <c r="E685">
        <v>3252</v>
      </c>
      <c r="F685" s="1">
        <v>8548950000</v>
      </c>
      <c r="G685" s="1">
        <v>2628828</v>
      </c>
      <c r="H685" s="1">
        <v>2000000</v>
      </c>
      <c r="I685">
        <v>3252</v>
      </c>
      <c r="J685" s="1">
        <v>8548950000</v>
      </c>
      <c r="K685" s="1">
        <v>2628828</v>
      </c>
      <c r="L685" s="1">
        <v>2000000</v>
      </c>
      <c r="M685">
        <v>3252</v>
      </c>
      <c r="N685" t="s">
        <v>55</v>
      </c>
      <c r="O685">
        <v>4663</v>
      </c>
      <c r="P685" t="s">
        <v>145</v>
      </c>
      <c r="Q685" t="s">
        <v>293</v>
      </c>
      <c r="R685" s="2">
        <v>43648</v>
      </c>
      <c r="S685" t="s">
        <v>294</v>
      </c>
      <c r="T685">
        <v>2</v>
      </c>
      <c r="U685" s="1">
        <v>2000000</v>
      </c>
      <c r="V685" t="s">
        <v>71</v>
      </c>
      <c r="W685" t="s">
        <v>36</v>
      </c>
      <c r="X685" t="s">
        <v>788</v>
      </c>
      <c r="Y685" t="s">
        <v>134</v>
      </c>
      <c r="Z685" t="s">
        <v>31</v>
      </c>
      <c r="AA685">
        <v>1</v>
      </c>
      <c r="AB685" t="s">
        <v>48</v>
      </c>
      <c r="AC685">
        <v>1.63</v>
      </c>
      <c r="AD685">
        <f t="shared" si="10"/>
        <v>0.37000000000000011</v>
      </c>
    </row>
    <row r="686" spans="1:30" x14ac:dyDescent="0.25">
      <c r="A686" t="s">
        <v>29</v>
      </c>
      <c r="B686" s="1">
        <v>307800000</v>
      </c>
      <c r="C686" t="s">
        <v>30</v>
      </c>
      <c r="D686" t="s">
        <v>31</v>
      </c>
      <c r="E686">
        <v>3252</v>
      </c>
      <c r="F686" s="1">
        <v>8548950000</v>
      </c>
      <c r="G686" s="1">
        <v>2628828</v>
      </c>
      <c r="H686" s="1">
        <v>2000000</v>
      </c>
      <c r="I686">
        <v>3252</v>
      </c>
      <c r="J686" s="1">
        <v>8548950000</v>
      </c>
      <c r="K686" s="1">
        <v>2628828</v>
      </c>
      <c r="L686" s="1">
        <v>2000000</v>
      </c>
      <c r="M686">
        <v>3252</v>
      </c>
      <c r="N686" t="s">
        <v>55</v>
      </c>
      <c r="O686">
        <v>4664</v>
      </c>
      <c r="P686" t="s">
        <v>145</v>
      </c>
      <c r="Q686" t="s">
        <v>1168</v>
      </c>
      <c r="R686" s="2">
        <v>43648</v>
      </c>
      <c r="S686" t="s">
        <v>1169</v>
      </c>
      <c r="T686">
        <v>4</v>
      </c>
      <c r="U686" s="1">
        <v>4000000</v>
      </c>
      <c r="V686" t="s">
        <v>59</v>
      </c>
      <c r="W686" t="s">
        <v>36</v>
      </c>
      <c r="X686" t="s">
        <v>1170</v>
      </c>
      <c r="Y686" t="s">
        <v>61</v>
      </c>
      <c r="Z686" t="s">
        <v>31</v>
      </c>
      <c r="AA686">
        <v>2</v>
      </c>
      <c r="AB686" t="s">
        <v>39</v>
      </c>
      <c r="AC686">
        <v>3.73</v>
      </c>
      <c r="AD686">
        <f t="shared" si="10"/>
        <v>0.27</v>
      </c>
    </row>
    <row r="687" spans="1:30" x14ac:dyDescent="0.25">
      <c r="A687" t="s">
        <v>29</v>
      </c>
      <c r="B687" s="1">
        <v>307800000</v>
      </c>
      <c r="C687" t="s">
        <v>30</v>
      </c>
      <c r="D687" t="s">
        <v>31</v>
      </c>
      <c r="E687">
        <v>3252</v>
      </c>
      <c r="F687" s="1">
        <v>8548950000</v>
      </c>
      <c r="G687" s="1">
        <v>2628828</v>
      </c>
      <c r="H687" s="1">
        <v>2000000</v>
      </c>
      <c r="I687">
        <v>3252</v>
      </c>
      <c r="J687" s="1">
        <v>8548950000</v>
      </c>
      <c r="K687" s="1">
        <v>2628828</v>
      </c>
      <c r="L687" s="1">
        <v>2000000</v>
      </c>
      <c r="M687">
        <v>3252</v>
      </c>
      <c r="N687" t="s">
        <v>55</v>
      </c>
      <c r="O687">
        <v>4665</v>
      </c>
      <c r="P687" t="s">
        <v>145</v>
      </c>
      <c r="Q687" t="s">
        <v>293</v>
      </c>
      <c r="R687" s="2">
        <v>43647</v>
      </c>
      <c r="S687" t="s">
        <v>294</v>
      </c>
      <c r="T687">
        <v>2.5</v>
      </c>
      <c r="U687" s="1">
        <v>2500000</v>
      </c>
      <c r="V687" t="s">
        <v>71</v>
      </c>
      <c r="W687" t="s">
        <v>36</v>
      </c>
      <c r="X687" t="s">
        <v>613</v>
      </c>
      <c r="Y687" t="s">
        <v>134</v>
      </c>
      <c r="Z687" t="s">
        <v>31</v>
      </c>
      <c r="AA687">
        <v>2</v>
      </c>
      <c r="AB687" t="s">
        <v>39</v>
      </c>
      <c r="AC687">
        <v>1.68</v>
      </c>
      <c r="AD687">
        <f t="shared" si="10"/>
        <v>0.82000000000000006</v>
      </c>
    </row>
    <row r="688" spans="1:30" x14ac:dyDescent="0.25">
      <c r="A688" t="s">
        <v>29</v>
      </c>
      <c r="B688" s="1">
        <v>307800000</v>
      </c>
      <c r="C688" t="s">
        <v>30</v>
      </c>
      <c r="D688" t="s">
        <v>31</v>
      </c>
      <c r="E688">
        <v>3252</v>
      </c>
      <c r="F688" s="1">
        <v>8548950000</v>
      </c>
      <c r="G688" s="1">
        <v>2628828</v>
      </c>
      <c r="H688" s="1">
        <v>2000000</v>
      </c>
      <c r="I688">
        <v>3252</v>
      </c>
      <c r="J688" s="1">
        <v>8548950000</v>
      </c>
      <c r="K688" s="1">
        <v>2628828</v>
      </c>
      <c r="L688" s="1">
        <v>2000000</v>
      </c>
      <c r="M688">
        <v>3252</v>
      </c>
      <c r="N688" t="s">
        <v>55</v>
      </c>
      <c r="O688">
        <v>4666</v>
      </c>
      <c r="P688" t="s">
        <v>145</v>
      </c>
      <c r="Q688" t="s">
        <v>1168</v>
      </c>
      <c r="R688" s="2">
        <v>43647</v>
      </c>
      <c r="S688" t="s">
        <v>1169</v>
      </c>
      <c r="T688">
        <v>6</v>
      </c>
      <c r="U688" s="1">
        <v>6000000</v>
      </c>
      <c r="V688" t="s">
        <v>59</v>
      </c>
      <c r="W688" t="s">
        <v>36</v>
      </c>
      <c r="X688" t="s">
        <v>1171</v>
      </c>
      <c r="Y688" t="s">
        <v>61</v>
      </c>
      <c r="Z688" t="s">
        <v>31</v>
      </c>
      <c r="AA688">
        <v>2</v>
      </c>
      <c r="AB688" t="s">
        <v>39</v>
      </c>
      <c r="AC688">
        <v>3.73</v>
      </c>
      <c r="AD688">
        <f t="shared" si="10"/>
        <v>2.27</v>
      </c>
    </row>
    <row r="689" spans="1:30" x14ac:dyDescent="0.25">
      <c r="A689" t="s">
        <v>29</v>
      </c>
      <c r="B689" s="1">
        <v>307800000</v>
      </c>
      <c r="C689" t="s">
        <v>30</v>
      </c>
      <c r="D689" t="s">
        <v>31</v>
      </c>
      <c r="E689">
        <v>3252</v>
      </c>
      <c r="F689" s="1">
        <v>8548950000</v>
      </c>
      <c r="G689" s="1">
        <v>2628828</v>
      </c>
      <c r="H689" s="1">
        <v>2000000</v>
      </c>
      <c r="I689">
        <v>3252</v>
      </c>
      <c r="J689" s="1">
        <v>8548950000</v>
      </c>
      <c r="K689" s="1">
        <v>2628828</v>
      </c>
      <c r="L689" s="1">
        <v>2000000</v>
      </c>
      <c r="M689">
        <v>3252</v>
      </c>
      <c r="N689" t="s">
        <v>32</v>
      </c>
      <c r="O689">
        <v>2238</v>
      </c>
      <c r="P689" t="s">
        <v>68</v>
      </c>
      <c r="Q689" t="s">
        <v>1133</v>
      </c>
      <c r="R689" s="2">
        <v>43675</v>
      </c>
      <c r="S689" t="s">
        <v>1134</v>
      </c>
      <c r="T689">
        <v>8</v>
      </c>
      <c r="U689" s="1">
        <v>8000000</v>
      </c>
      <c r="V689" t="s">
        <v>71</v>
      </c>
      <c r="W689" t="s">
        <v>36</v>
      </c>
      <c r="X689" t="s">
        <v>1172</v>
      </c>
      <c r="Y689" t="s">
        <v>167</v>
      </c>
      <c r="Z689" s="1">
        <v>2000000</v>
      </c>
      <c r="AA689">
        <v>4</v>
      </c>
      <c r="AB689" t="s">
        <v>39</v>
      </c>
      <c r="AC689">
        <v>4.88</v>
      </c>
      <c r="AD689">
        <f t="shared" si="10"/>
        <v>3.12</v>
      </c>
    </row>
    <row r="690" spans="1:30" x14ac:dyDescent="0.25">
      <c r="A690" t="s">
        <v>29</v>
      </c>
      <c r="B690" s="1">
        <v>307800000</v>
      </c>
      <c r="C690" t="s">
        <v>30</v>
      </c>
      <c r="D690" t="s">
        <v>31</v>
      </c>
      <c r="E690">
        <v>3252</v>
      </c>
      <c r="F690" s="1">
        <v>8548950000</v>
      </c>
      <c r="G690" s="1">
        <v>2628828</v>
      </c>
      <c r="H690" s="1">
        <v>2000000</v>
      </c>
      <c r="I690">
        <v>3252</v>
      </c>
      <c r="J690" s="1">
        <v>8548950000</v>
      </c>
      <c r="K690" s="1">
        <v>2628828</v>
      </c>
      <c r="L690" s="1">
        <v>2000000</v>
      </c>
      <c r="M690">
        <v>3252</v>
      </c>
      <c r="N690" t="s">
        <v>32</v>
      </c>
      <c r="O690">
        <v>2237</v>
      </c>
      <c r="P690" t="s">
        <v>68</v>
      </c>
      <c r="Q690" t="s">
        <v>1133</v>
      </c>
      <c r="R690" s="2">
        <v>43676</v>
      </c>
      <c r="S690" t="s">
        <v>1134</v>
      </c>
      <c r="T690">
        <v>5</v>
      </c>
      <c r="U690" s="1">
        <v>5000000</v>
      </c>
      <c r="V690" t="s">
        <v>71</v>
      </c>
      <c r="W690" t="s">
        <v>36</v>
      </c>
      <c r="X690" t="s">
        <v>1173</v>
      </c>
      <c r="Y690" t="s">
        <v>167</v>
      </c>
      <c r="Z690" s="1">
        <v>2000000</v>
      </c>
      <c r="AA690">
        <v>10</v>
      </c>
      <c r="AB690" t="s">
        <v>39</v>
      </c>
      <c r="AC690">
        <v>5.0999999999999996</v>
      </c>
      <c r="AD690">
        <f t="shared" si="10"/>
        <v>9.9999999999999645E-2</v>
      </c>
    </row>
    <row r="691" spans="1:30" x14ac:dyDescent="0.25">
      <c r="A691" t="s">
        <v>29</v>
      </c>
      <c r="B691" s="1">
        <v>307800000</v>
      </c>
      <c r="C691" t="s">
        <v>30</v>
      </c>
      <c r="D691" t="s">
        <v>31</v>
      </c>
      <c r="E691">
        <v>3252</v>
      </c>
      <c r="F691" s="1">
        <v>8548950000</v>
      </c>
      <c r="G691" s="1">
        <v>2628828</v>
      </c>
      <c r="H691" s="1">
        <v>2000000</v>
      </c>
      <c r="I691">
        <v>3252</v>
      </c>
      <c r="J691" s="1">
        <v>8548950000</v>
      </c>
      <c r="K691" s="1">
        <v>2628828</v>
      </c>
      <c r="L691" s="1">
        <v>2000000</v>
      </c>
      <c r="M691">
        <v>3252</v>
      </c>
      <c r="N691" t="s">
        <v>32</v>
      </c>
      <c r="O691">
        <v>2235</v>
      </c>
      <c r="P691" t="s">
        <v>33</v>
      </c>
      <c r="Q691" t="s">
        <v>1174</v>
      </c>
      <c r="R691" s="2">
        <v>43676</v>
      </c>
      <c r="S691" t="s">
        <v>1175</v>
      </c>
      <c r="T691">
        <v>8</v>
      </c>
      <c r="U691" s="1">
        <v>8000000</v>
      </c>
      <c r="V691" t="s">
        <v>137</v>
      </c>
      <c r="W691" t="s">
        <v>36</v>
      </c>
      <c r="Y691" t="s">
        <v>235</v>
      </c>
      <c r="Z691" t="s">
        <v>31</v>
      </c>
      <c r="AA691">
        <v>1</v>
      </c>
      <c r="AB691" t="s">
        <v>39</v>
      </c>
      <c r="AC691">
        <v>3.1</v>
      </c>
      <c r="AD691">
        <f t="shared" si="10"/>
        <v>4.9000000000000004</v>
      </c>
    </row>
    <row r="692" spans="1:30" x14ac:dyDescent="0.25">
      <c r="A692" t="s">
        <v>29</v>
      </c>
      <c r="B692" s="1">
        <v>307800000</v>
      </c>
      <c r="C692" t="s">
        <v>30</v>
      </c>
      <c r="D692" t="s">
        <v>31</v>
      </c>
      <c r="E692">
        <v>3252</v>
      </c>
      <c r="F692" s="1">
        <v>8548950000</v>
      </c>
      <c r="G692" s="1">
        <v>2628828</v>
      </c>
      <c r="H692" s="1">
        <v>2000000</v>
      </c>
      <c r="I692">
        <v>3252</v>
      </c>
      <c r="J692" s="1">
        <v>8548950000</v>
      </c>
      <c r="K692" s="1">
        <v>2628828</v>
      </c>
      <c r="L692" s="1">
        <v>2000000</v>
      </c>
      <c r="M692">
        <v>3252</v>
      </c>
      <c r="N692" t="s">
        <v>32</v>
      </c>
      <c r="O692">
        <v>2234</v>
      </c>
      <c r="P692" t="s">
        <v>68</v>
      </c>
      <c r="Q692" t="s">
        <v>1133</v>
      </c>
      <c r="R692" s="2">
        <v>43678</v>
      </c>
      <c r="S692" t="s">
        <v>1134</v>
      </c>
      <c r="T692">
        <v>2</v>
      </c>
      <c r="U692" s="1">
        <v>2000000</v>
      </c>
      <c r="V692" t="s">
        <v>71</v>
      </c>
      <c r="W692" t="s">
        <v>36</v>
      </c>
      <c r="X692" t="s">
        <v>1176</v>
      </c>
      <c r="Y692" t="s">
        <v>167</v>
      </c>
      <c r="Z692" s="1">
        <v>2000000</v>
      </c>
      <c r="AA692">
        <v>1</v>
      </c>
      <c r="AB692" t="s">
        <v>39</v>
      </c>
      <c r="AC692">
        <v>4.76</v>
      </c>
      <c r="AD692">
        <f t="shared" si="10"/>
        <v>2.76</v>
      </c>
    </row>
    <row r="693" spans="1:30" x14ac:dyDescent="0.25">
      <c r="A693" t="s">
        <v>29</v>
      </c>
      <c r="B693" s="1">
        <v>307800000</v>
      </c>
      <c r="C693" t="s">
        <v>30</v>
      </c>
      <c r="D693" t="s">
        <v>31</v>
      </c>
      <c r="E693">
        <v>3252</v>
      </c>
      <c r="F693" s="1">
        <v>8548950000</v>
      </c>
      <c r="G693" s="1">
        <v>2628828</v>
      </c>
      <c r="H693" s="1">
        <v>2000000</v>
      </c>
      <c r="I693">
        <v>3252</v>
      </c>
      <c r="J693" s="1">
        <v>8548950000</v>
      </c>
      <c r="K693" s="1">
        <v>2628828</v>
      </c>
      <c r="L693" s="1">
        <v>2000000</v>
      </c>
      <c r="M693">
        <v>3252</v>
      </c>
      <c r="N693" t="s">
        <v>32</v>
      </c>
      <c r="O693">
        <v>2233</v>
      </c>
      <c r="P693" t="s">
        <v>68</v>
      </c>
      <c r="Q693" t="s">
        <v>1133</v>
      </c>
      <c r="R693" s="2">
        <v>43677</v>
      </c>
      <c r="S693" t="s">
        <v>1134</v>
      </c>
      <c r="T693">
        <v>9</v>
      </c>
      <c r="U693" s="1">
        <v>9000000</v>
      </c>
      <c r="V693" t="s">
        <v>71</v>
      </c>
      <c r="W693" t="s">
        <v>36</v>
      </c>
      <c r="X693" t="s">
        <v>1176</v>
      </c>
      <c r="Y693" t="s">
        <v>167</v>
      </c>
      <c r="Z693" s="1">
        <v>2000000</v>
      </c>
      <c r="AA693">
        <v>1</v>
      </c>
      <c r="AB693" t="s">
        <v>39</v>
      </c>
      <c r="AC693">
        <v>4.76</v>
      </c>
      <c r="AD693">
        <f t="shared" si="10"/>
        <v>4.24</v>
      </c>
    </row>
    <row r="694" spans="1:30" x14ac:dyDescent="0.25">
      <c r="A694" t="s">
        <v>29</v>
      </c>
      <c r="B694" s="1">
        <v>307800000</v>
      </c>
      <c r="C694" t="s">
        <v>30</v>
      </c>
      <c r="D694" t="s">
        <v>31</v>
      </c>
      <c r="E694">
        <v>3252</v>
      </c>
      <c r="F694" s="1">
        <v>8548950000</v>
      </c>
      <c r="G694" s="1">
        <v>2628828</v>
      </c>
      <c r="H694" s="1">
        <v>2000000</v>
      </c>
      <c r="I694">
        <v>3252</v>
      </c>
      <c r="J694" s="1">
        <v>8548950000</v>
      </c>
      <c r="K694" s="1">
        <v>2628828</v>
      </c>
      <c r="L694" s="1">
        <v>2000000</v>
      </c>
      <c r="M694">
        <v>3252</v>
      </c>
      <c r="N694" t="s">
        <v>173</v>
      </c>
      <c r="O694">
        <v>7236</v>
      </c>
      <c r="P694" t="s">
        <v>160</v>
      </c>
      <c r="Q694" t="s">
        <v>1177</v>
      </c>
      <c r="R694" s="2">
        <v>43797</v>
      </c>
      <c r="S694" t="s">
        <v>1178</v>
      </c>
      <c r="T694">
        <v>1</v>
      </c>
      <c r="U694" s="1">
        <v>1000000</v>
      </c>
      <c r="V694" t="s">
        <v>915</v>
      </c>
      <c r="W694" t="s">
        <v>36</v>
      </c>
      <c r="X694" t="s">
        <v>1179</v>
      </c>
      <c r="Y694" t="s">
        <v>850</v>
      </c>
      <c r="Z694" t="s">
        <v>31</v>
      </c>
      <c r="AA694">
        <v>5</v>
      </c>
      <c r="AB694" t="s">
        <v>48</v>
      </c>
      <c r="AC694">
        <v>1.43</v>
      </c>
      <c r="AD694">
        <f t="shared" si="10"/>
        <v>0.42999999999999994</v>
      </c>
    </row>
    <row r="695" spans="1:30" x14ac:dyDescent="0.25">
      <c r="A695" t="s">
        <v>29</v>
      </c>
      <c r="B695" s="1">
        <v>307800000</v>
      </c>
      <c r="C695" t="s">
        <v>30</v>
      </c>
      <c r="D695" t="s">
        <v>31</v>
      </c>
      <c r="E695">
        <v>3252</v>
      </c>
      <c r="F695" s="1">
        <v>8548950000</v>
      </c>
      <c r="G695" s="1">
        <v>2628828</v>
      </c>
      <c r="H695" s="1">
        <v>2000000</v>
      </c>
      <c r="I695">
        <v>3252</v>
      </c>
      <c r="J695" s="1">
        <v>8548950000</v>
      </c>
      <c r="K695" s="1">
        <v>2628828</v>
      </c>
      <c r="L695" s="1">
        <v>2000000</v>
      </c>
      <c r="M695">
        <v>3252</v>
      </c>
      <c r="N695" t="s">
        <v>32</v>
      </c>
      <c r="O695">
        <v>2232</v>
      </c>
      <c r="P695" t="s">
        <v>168</v>
      </c>
      <c r="Q695" t="s">
        <v>1135</v>
      </c>
      <c r="R695" s="2">
        <v>43682</v>
      </c>
      <c r="S695" t="s">
        <v>1136</v>
      </c>
      <c r="T695">
        <v>1</v>
      </c>
      <c r="U695" s="1">
        <v>1000000</v>
      </c>
      <c r="V695" t="s">
        <v>361</v>
      </c>
      <c r="W695" t="s">
        <v>36</v>
      </c>
      <c r="X695" t="s">
        <v>1180</v>
      </c>
      <c r="Y695" t="s">
        <v>235</v>
      </c>
      <c r="Z695" t="s">
        <v>31</v>
      </c>
      <c r="AA695">
        <v>1</v>
      </c>
      <c r="AB695" t="s">
        <v>39</v>
      </c>
      <c r="AC695">
        <v>3.4</v>
      </c>
      <c r="AD695">
        <f t="shared" si="10"/>
        <v>2.4</v>
      </c>
    </row>
    <row r="696" spans="1:30" x14ac:dyDescent="0.25">
      <c r="A696" t="s">
        <v>29</v>
      </c>
      <c r="B696" s="1">
        <v>307800000</v>
      </c>
      <c r="C696" t="s">
        <v>30</v>
      </c>
      <c r="D696" t="s">
        <v>31</v>
      </c>
      <c r="E696">
        <v>3252</v>
      </c>
      <c r="F696" s="1">
        <v>8548950000</v>
      </c>
      <c r="G696" s="1">
        <v>2628828</v>
      </c>
      <c r="H696" s="1">
        <v>2000000</v>
      </c>
      <c r="I696">
        <v>3252</v>
      </c>
      <c r="J696" s="1">
        <v>8548950000</v>
      </c>
      <c r="K696" s="1">
        <v>2628828</v>
      </c>
      <c r="L696" s="1">
        <v>2000000</v>
      </c>
      <c r="M696">
        <v>3252</v>
      </c>
      <c r="N696" t="s">
        <v>32</v>
      </c>
      <c r="O696">
        <v>2898</v>
      </c>
      <c r="P696" t="s">
        <v>42</v>
      </c>
      <c r="Q696" t="s">
        <v>1181</v>
      </c>
      <c r="R696" s="2">
        <v>43896</v>
      </c>
      <c r="S696" t="s">
        <v>291</v>
      </c>
      <c r="T696">
        <v>1.5</v>
      </c>
      <c r="U696" s="1">
        <v>1500000</v>
      </c>
      <c r="V696" t="s">
        <v>242</v>
      </c>
      <c r="W696" t="s">
        <v>77</v>
      </c>
      <c r="X696" t="s">
        <v>277</v>
      </c>
      <c r="Y696" t="s">
        <v>54</v>
      </c>
      <c r="Z696" t="s">
        <v>31</v>
      </c>
      <c r="AA696">
        <v>1</v>
      </c>
      <c r="AB696" t="s">
        <v>39</v>
      </c>
      <c r="AC696">
        <v>1.92</v>
      </c>
      <c r="AD696">
        <f t="shared" si="10"/>
        <v>0.41999999999999993</v>
      </c>
    </row>
    <row r="697" spans="1:30" x14ac:dyDescent="0.25">
      <c r="A697" t="s">
        <v>29</v>
      </c>
      <c r="B697" s="1">
        <v>307800000</v>
      </c>
      <c r="C697" t="s">
        <v>30</v>
      </c>
      <c r="D697" t="s">
        <v>31</v>
      </c>
      <c r="E697">
        <v>3252</v>
      </c>
      <c r="F697" s="1">
        <v>8548950000</v>
      </c>
      <c r="G697" s="1">
        <v>2628828</v>
      </c>
      <c r="H697" s="1">
        <v>2000000</v>
      </c>
      <c r="I697">
        <v>3252</v>
      </c>
      <c r="J697" s="1">
        <v>8548950000</v>
      </c>
      <c r="K697" s="1">
        <v>2628828</v>
      </c>
      <c r="L697" s="1">
        <v>2000000</v>
      </c>
      <c r="M697">
        <v>3252</v>
      </c>
      <c r="N697" t="s">
        <v>32</v>
      </c>
      <c r="O697">
        <v>2897</v>
      </c>
      <c r="P697" t="s">
        <v>42</v>
      </c>
      <c r="Q697" t="s">
        <v>1181</v>
      </c>
      <c r="R697" s="2">
        <v>43899</v>
      </c>
      <c r="S697" t="s">
        <v>291</v>
      </c>
      <c r="T697">
        <v>8</v>
      </c>
      <c r="U697" s="1">
        <v>8000000</v>
      </c>
      <c r="V697" t="s">
        <v>242</v>
      </c>
      <c r="W697" t="s">
        <v>77</v>
      </c>
      <c r="X697" t="s">
        <v>45</v>
      </c>
      <c r="Y697" t="s">
        <v>54</v>
      </c>
      <c r="Z697" t="s">
        <v>31</v>
      </c>
      <c r="AA697">
        <v>2</v>
      </c>
      <c r="AB697" t="s">
        <v>39</v>
      </c>
      <c r="AC697">
        <v>1.98</v>
      </c>
      <c r="AD697">
        <f t="shared" si="10"/>
        <v>6.02</v>
      </c>
    </row>
    <row r="698" spans="1:30" x14ac:dyDescent="0.25">
      <c r="A698" t="s">
        <v>29</v>
      </c>
      <c r="B698" s="1">
        <v>307800000</v>
      </c>
      <c r="C698" t="s">
        <v>30</v>
      </c>
      <c r="D698" t="s">
        <v>31</v>
      </c>
      <c r="E698">
        <v>3252</v>
      </c>
      <c r="F698" s="1">
        <v>8548950000</v>
      </c>
      <c r="G698" s="1">
        <v>2628828</v>
      </c>
      <c r="H698" s="1">
        <v>2000000</v>
      </c>
      <c r="I698">
        <v>3252</v>
      </c>
      <c r="J698" s="1">
        <v>8548950000</v>
      </c>
      <c r="K698" s="1">
        <v>2628828</v>
      </c>
      <c r="L698" s="1">
        <v>2000000</v>
      </c>
      <c r="M698">
        <v>3252</v>
      </c>
      <c r="N698" t="s">
        <v>173</v>
      </c>
      <c r="O698">
        <v>7240</v>
      </c>
      <c r="P698" t="s">
        <v>109</v>
      </c>
      <c r="Q698" t="s">
        <v>1182</v>
      </c>
      <c r="R698" s="2">
        <v>43788</v>
      </c>
      <c r="S698" t="s">
        <v>1183</v>
      </c>
      <c r="T698">
        <v>5</v>
      </c>
      <c r="U698" s="1">
        <v>5000000</v>
      </c>
      <c r="V698" t="s">
        <v>915</v>
      </c>
      <c r="W698" t="s">
        <v>36</v>
      </c>
      <c r="X698" t="s">
        <v>1184</v>
      </c>
      <c r="Y698" t="s">
        <v>850</v>
      </c>
      <c r="Z698" t="s">
        <v>31</v>
      </c>
      <c r="AA698">
        <v>6</v>
      </c>
      <c r="AB698" t="s">
        <v>39</v>
      </c>
      <c r="AC698">
        <v>3.06</v>
      </c>
      <c r="AD698">
        <f t="shared" si="10"/>
        <v>1.94</v>
      </c>
    </row>
    <row r="699" spans="1:30" x14ac:dyDescent="0.25">
      <c r="A699" t="s">
        <v>29</v>
      </c>
      <c r="B699" s="1">
        <v>307800000</v>
      </c>
      <c r="C699" t="s">
        <v>30</v>
      </c>
      <c r="D699" t="s">
        <v>31</v>
      </c>
      <c r="E699">
        <v>3252</v>
      </c>
      <c r="F699" s="1">
        <v>8548950000</v>
      </c>
      <c r="G699" s="1">
        <v>2628828</v>
      </c>
      <c r="H699" s="1">
        <v>2000000</v>
      </c>
      <c r="I699">
        <v>3252</v>
      </c>
      <c r="J699" s="1">
        <v>8548950000</v>
      </c>
      <c r="K699" s="1">
        <v>2628828</v>
      </c>
      <c r="L699" s="1">
        <v>2000000</v>
      </c>
      <c r="M699">
        <v>3252</v>
      </c>
      <c r="N699" t="s">
        <v>173</v>
      </c>
      <c r="O699">
        <v>7241</v>
      </c>
      <c r="P699" t="s">
        <v>109</v>
      </c>
      <c r="Q699" t="s">
        <v>1182</v>
      </c>
      <c r="R699" s="2">
        <v>43784</v>
      </c>
      <c r="S699" t="s">
        <v>1183</v>
      </c>
      <c r="T699">
        <v>5</v>
      </c>
      <c r="U699" s="1">
        <v>5000000</v>
      </c>
      <c r="V699" t="s">
        <v>915</v>
      </c>
      <c r="W699" t="s">
        <v>36</v>
      </c>
      <c r="X699" t="s">
        <v>1185</v>
      </c>
      <c r="Y699" t="s">
        <v>850</v>
      </c>
      <c r="Z699" t="s">
        <v>31</v>
      </c>
      <c r="AA699">
        <v>7</v>
      </c>
      <c r="AB699" t="s">
        <v>39</v>
      </c>
      <c r="AC699">
        <v>3.1</v>
      </c>
      <c r="AD699">
        <f t="shared" si="10"/>
        <v>1.9</v>
      </c>
    </row>
    <row r="700" spans="1:30" x14ac:dyDescent="0.25">
      <c r="A700" t="s">
        <v>29</v>
      </c>
      <c r="B700" s="1">
        <v>307800000</v>
      </c>
      <c r="C700" t="s">
        <v>30</v>
      </c>
      <c r="D700" t="s">
        <v>31</v>
      </c>
      <c r="E700">
        <v>3252</v>
      </c>
      <c r="F700" s="1">
        <v>8548950000</v>
      </c>
      <c r="G700" s="1">
        <v>2628828</v>
      </c>
      <c r="H700" s="1">
        <v>2000000</v>
      </c>
      <c r="I700">
        <v>3252</v>
      </c>
      <c r="J700" s="1">
        <v>8548950000</v>
      </c>
      <c r="K700" s="1">
        <v>2628828</v>
      </c>
      <c r="L700" s="1">
        <v>2000000</v>
      </c>
      <c r="M700">
        <v>3252</v>
      </c>
      <c r="N700" t="s">
        <v>173</v>
      </c>
      <c r="O700">
        <v>7242</v>
      </c>
      <c r="P700" t="s">
        <v>160</v>
      </c>
      <c r="Q700" t="s">
        <v>1177</v>
      </c>
      <c r="R700" s="2">
        <v>43796</v>
      </c>
      <c r="S700" t="s">
        <v>1178</v>
      </c>
      <c r="T700">
        <v>3</v>
      </c>
      <c r="U700" s="1">
        <v>3000000</v>
      </c>
      <c r="V700" t="s">
        <v>915</v>
      </c>
      <c r="W700" t="s">
        <v>36</v>
      </c>
      <c r="X700" t="s">
        <v>1186</v>
      </c>
      <c r="Y700" t="s">
        <v>850</v>
      </c>
      <c r="Z700" t="s">
        <v>31</v>
      </c>
      <c r="AA700">
        <v>4</v>
      </c>
      <c r="AB700" t="s">
        <v>48</v>
      </c>
      <c r="AC700">
        <v>1.39</v>
      </c>
      <c r="AD700">
        <f t="shared" si="10"/>
        <v>1.61</v>
      </c>
    </row>
    <row r="701" spans="1:30" x14ac:dyDescent="0.25">
      <c r="A701" t="s">
        <v>29</v>
      </c>
      <c r="B701" s="1">
        <v>307800000</v>
      </c>
      <c r="C701" t="s">
        <v>30</v>
      </c>
      <c r="D701" t="s">
        <v>31</v>
      </c>
      <c r="E701">
        <v>3252</v>
      </c>
      <c r="F701" s="1">
        <v>8548950000</v>
      </c>
      <c r="G701" s="1">
        <v>2628828</v>
      </c>
      <c r="H701" s="1">
        <v>2000000</v>
      </c>
      <c r="I701">
        <v>3252</v>
      </c>
      <c r="J701" s="1">
        <v>8548950000</v>
      </c>
      <c r="K701" s="1">
        <v>2628828</v>
      </c>
      <c r="L701" s="1">
        <v>2000000</v>
      </c>
      <c r="M701">
        <v>3252</v>
      </c>
      <c r="N701" t="s">
        <v>32</v>
      </c>
      <c r="O701">
        <v>1077</v>
      </c>
      <c r="P701" t="s">
        <v>68</v>
      </c>
      <c r="Q701" t="s">
        <v>1058</v>
      </c>
      <c r="R701" s="2">
        <v>43531</v>
      </c>
      <c r="S701" t="s">
        <v>1059</v>
      </c>
      <c r="T701">
        <v>2</v>
      </c>
      <c r="U701" s="1">
        <v>2000000</v>
      </c>
      <c r="V701" t="s">
        <v>32</v>
      </c>
      <c r="W701" t="s">
        <v>36</v>
      </c>
      <c r="X701" t="s">
        <v>404</v>
      </c>
      <c r="Y701" t="s">
        <v>167</v>
      </c>
      <c r="Z701" t="s">
        <v>31</v>
      </c>
      <c r="AA701">
        <v>1</v>
      </c>
      <c r="AB701" t="s">
        <v>48</v>
      </c>
      <c r="AC701">
        <v>3.9</v>
      </c>
      <c r="AD701">
        <f t="shared" si="10"/>
        <v>1.9</v>
      </c>
    </row>
    <row r="702" spans="1:30" x14ac:dyDescent="0.25">
      <c r="A702" t="s">
        <v>29</v>
      </c>
      <c r="B702" s="1">
        <v>307800000</v>
      </c>
      <c r="C702" t="s">
        <v>30</v>
      </c>
      <c r="D702" t="s">
        <v>31</v>
      </c>
      <c r="E702">
        <v>3252</v>
      </c>
      <c r="F702" s="1">
        <v>8548950000</v>
      </c>
      <c r="G702" s="1">
        <v>2628828</v>
      </c>
      <c r="H702" s="1">
        <v>2000000</v>
      </c>
      <c r="I702">
        <v>3252</v>
      </c>
      <c r="J702" s="1">
        <v>8548950000</v>
      </c>
      <c r="K702" s="1">
        <v>2628828</v>
      </c>
      <c r="L702" s="1">
        <v>2000000</v>
      </c>
      <c r="M702">
        <v>3252</v>
      </c>
      <c r="N702" t="s">
        <v>32</v>
      </c>
      <c r="O702">
        <v>2231</v>
      </c>
      <c r="P702" t="s">
        <v>741</v>
      </c>
      <c r="Q702" t="s">
        <v>1187</v>
      </c>
      <c r="R702" s="2">
        <v>43621</v>
      </c>
      <c r="S702" t="s">
        <v>1188</v>
      </c>
      <c r="T702">
        <v>8</v>
      </c>
      <c r="U702" s="1">
        <v>8000000</v>
      </c>
      <c r="V702" t="s">
        <v>187</v>
      </c>
      <c r="W702" t="s">
        <v>36</v>
      </c>
      <c r="X702" t="s">
        <v>1189</v>
      </c>
      <c r="Y702" t="s">
        <v>42</v>
      </c>
      <c r="Z702" t="s">
        <v>31</v>
      </c>
      <c r="AA702">
        <v>6</v>
      </c>
      <c r="AB702" t="s">
        <v>39</v>
      </c>
      <c r="AC702">
        <v>5.54</v>
      </c>
      <c r="AD702">
        <f t="shared" si="10"/>
        <v>2.46</v>
      </c>
    </row>
    <row r="703" spans="1:30" x14ac:dyDescent="0.25">
      <c r="A703" t="s">
        <v>29</v>
      </c>
      <c r="B703" s="1">
        <v>307800000</v>
      </c>
      <c r="C703" t="s">
        <v>30</v>
      </c>
      <c r="D703" t="s">
        <v>31</v>
      </c>
      <c r="E703">
        <v>3252</v>
      </c>
      <c r="F703" s="1">
        <v>8548950000</v>
      </c>
      <c r="G703" s="1">
        <v>2628828</v>
      </c>
      <c r="H703" s="1">
        <v>2000000</v>
      </c>
      <c r="I703">
        <v>3252</v>
      </c>
      <c r="J703" s="1">
        <v>8548950000</v>
      </c>
      <c r="K703" s="1">
        <v>2628828</v>
      </c>
      <c r="L703" s="1">
        <v>2000000</v>
      </c>
      <c r="M703">
        <v>3252</v>
      </c>
      <c r="N703" t="s">
        <v>32</v>
      </c>
      <c r="O703">
        <v>2228</v>
      </c>
      <c r="P703" t="s">
        <v>42</v>
      </c>
      <c r="Q703" t="s">
        <v>1187</v>
      </c>
      <c r="R703" s="2">
        <v>43621</v>
      </c>
      <c r="S703" t="s">
        <v>1188</v>
      </c>
      <c r="T703">
        <v>3</v>
      </c>
      <c r="U703" s="1">
        <v>3000000</v>
      </c>
      <c r="V703" t="s">
        <v>187</v>
      </c>
      <c r="W703" t="s">
        <v>36</v>
      </c>
      <c r="X703" t="s">
        <v>650</v>
      </c>
      <c r="Y703" t="s">
        <v>42</v>
      </c>
      <c r="Z703" t="s">
        <v>31</v>
      </c>
      <c r="AA703">
        <v>4</v>
      </c>
      <c r="AB703" t="s">
        <v>48</v>
      </c>
      <c r="AC703">
        <v>4.04</v>
      </c>
      <c r="AD703">
        <f t="shared" si="10"/>
        <v>1.04</v>
      </c>
    </row>
    <row r="704" spans="1:30" x14ac:dyDescent="0.25">
      <c r="A704" t="s">
        <v>29</v>
      </c>
      <c r="B704" s="1">
        <v>307800000</v>
      </c>
      <c r="C704" t="s">
        <v>30</v>
      </c>
      <c r="D704" t="s">
        <v>31</v>
      </c>
      <c r="E704">
        <v>3252</v>
      </c>
      <c r="F704" s="1">
        <v>8548950000</v>
      </c>
      <c r="G704" s="1">
        <v>2628828</v>
      </c>
      <c r="H704" s="1">
        <v>2000000</v>
      </c>
      <c r="I704">
        <v>3252</v>
      </c>
      <c r="J704" s="1">
        <v>8548950000</v>
      </c>
      <c r="K704" s="1">
        <v>2628828</v>
      </c>
      <c r="L704" s="1">
        <v>2000000</v>
      </c>
      <c r="M704">
        <v>3252</v>
      </c>
      <c r="N704" t="s">
        <v>55</v>
      </c>
      <c r="O704">
        <v>5474</v>
      </c>
      <c r="P704" t="s">
        <v>56</v>
      </c>
      <c r="Q704" t="s">
        <v>1061</v>
      </c>
      <c r="R704" s="2">
        <v>43696</v>
      </c>
      <c r="S704" t="s">
        <v>1062</v>
      </c>
      <c r="T704">
        <v>2.5</v>
      </c>
      <c r="U704" s="1">
        <v>2500000</v>
      </c>
      <c r="V704" t="s">
        <v>59</v>
      </c>
      <c r="W704" t="s">
        <v>36</v>
      </c>
      <c r="X704" t="s">
        <v>934</v>
      </c>
      <c r="Y704" t="s">
        <v>38</v>
      </c>
      <c r="Z704" t="s">
        <v>31</v>
      </c>
      <c r="AA704">
        <v>3</v>
      </c>
      <c r="AB704" t="s">
        <v>39</v>
      </c>
      <c r="AC704">
        <v>2.6</v>
      </c>
      <c r="AD704">
        <f t="shared" si="10"/>
        <v>0.10000000000000009</v>
      </c>
    </row>
    <row r="705" spans="1:30" x14ac:dyDescent="0.25">
      <c r="A705" t="s">
        <v>29</v>
      </c>
      <c r="B705" s="1">
        <v>307800000</v>
      </c>
      <c r="C705" t="s">
        <v>30</v>
      </c>
      <c r="D705" t="s">
        <v>31</v>
      </c>
      <c r="E705">
        <v>3252</v>
      </c>
      <c r="F705" s="1">
        <v>8548950000</v>
      </c>
      <c r="G705" s="1">
        <v>2628828</v>
      </c>
      <c r="H705" s="1">
        <v>2000000</v>
      </c>
      <c r="I705">
        <v>3252</v>
      </c>
      <c r="J705" s="1">
        <v>8548950000</v>
      </c>
      <c r="K705" s="1">
        <v>2628828</v>
      </c>
      <c r="L705" s="1">
        <v>2000000</v>
      </c>
      <c r="M705">
        <v>3252</v>
      </c>
      <c r="N705" t="s">
        <v>73</v>
      </c>
      <c r="O705">
        <v>4022</v>
      </c>
      <c r="P705" t="s">
        <v>56</v>
      </c>
      <c r="Q705" t="s">
        <v>1190</v>
      </c>
      <c r="R705" s="2">
        <v>43927</v>
      </c>
      <c r="S705" t="s">
        <v>1191</v>
      </c>
      <c r="T705">
        <v>2</v>
      </c>
      <c r="U705" s="1">
        <v>2000000</v>
      </c>
      <c r="V705" t="s">
        <v>76</v>
      </c>
      <c r="W705" t="s">
        <v>77</v>
      </c>
      <c r="X705" t="s">
        <v>60</v>
      </c>
      <c r="Y705" t="s">
        <v>134</v>
      </c>
      <c r="Z705" t="s">
        <v>31</v>
      </c>
      <c r="AA705">
        <v>1</v>
      </c>
      <c r="AB705" t="s">
        <v>39</v>
      </c>
      <c r="AC705">
        <v>1.6</v>
      </c>
      <c r="AD705">
        <f t="shared" si="10"/>
        <v>0.39999999999999991</v>
      </c>
    </row>
    <row r="706" spans="1:30" x14ac:dyDescent="0.25">
      <c r="A706" t="s">
        <v>29</v>
      </c>
      <c r="B706" s="1">
        <v>307800000</v>
      </c>
      <c r="C706" t="s">
        <v>30</v>
      </c>
      <c r="D706" t="s">
        <v>31</v>
      </c>
      <c r="E706">
        <v>3252</v>
      </c>
      <c r="F706" s="1">
        <v>8548950000</v>
      </c>
      <c r="G706" s="1">
        <v>2628828</v>
      </c>
      <c r="H706" s="1">
        <v>2000000</v>
      </c>
      <c r="I706">
        <v>3252</v>
      </c>
      <c r="J706" s="1">
        <v>8548950000</v>
      </c>
      <c r="K706" s="1">
        <v>2628828</v>
      </c>
      <c r="L706" s="1">
        <v>2000000</v>
      </c>
      <c r="M706">
        <v>3252</v>
      </c>
      <c r="N706" t="s">
        <v>32</v>
      </c>
      <c r="O706">
        <v>2225</v>
      </c>
      <c r="P706" t="s">
        <v>741</v>
      </c>
      <c r="Q706" t="s">
        <v>1187</v>
      </c>
      <c r="R706" s="2">
        <v>43622</v>
      </c>
      <c r="S706" t="s">
        <v>1188</v>
      </c>
      <c r="T706">
        <v>8</v>
      </c>
      <c r="U706" s="1">
        <v>8000000</v>
      </c>
      <c r="V706" t="s">
        <v>187</v>
      </c>
      <c r="W706" t="s">
        <v>36</v>
      </c>
      <c r="X706" t="s">
        <v>1192</v>
      </c>
      <c r="Y706" t="s">
        <v>42</v>
      </c>
      <c r="Z706" t="s">
        <v>31</v>
      </c>
      <c r="AA706">
        <v>6</v>
      </c>
      <c r="AB706" t="s">
        <v>39</v>
      </c>
      <c r="AC706">
        <v>5.54</v>
      </c>
      <c r="AD706">
        <f t="shared" si="10"/>
        <v>2.46</v>
      </c>
    </row>
    <row r="707" spans="1:30" x14ac:dyDescent="0.25">
      <c r="A707" t="s">
        <v>29</v>
      </c>
      <c r="B707" s="1">
        <v>307800000</v>
      </c>
      <c r="C707" t="s">
        <v>30</v>
      </c>
      <c r="D707" t="s">
        <v>31</v>
      </c>
      <c r="E707">
        <v>3252</v>
      </c>
      <c r="F707" s="1">
        <v>8548950000</v>
      </c>
      <c r="G707" s="1">
        <v>2628828</v>
      </c>
      <c r="H707" s="1">
        <v>2000000</v>
      </c>
      <c r="I707">
        <v>3252</v>
      </c>
      <c r="J707" s="1">
        <v>8548950000</v>
      </c>
      <c r="K707" s="1">
        <v>2628828</v>
      </c>
      <c r="L707" s="1">
        <v>2000000</v>
      </c>
      <c r="M707">
        <v>3252</v>
      </c>
      <c r="N707" t="s">
        <v>32</v>
      </c>
      <c r="O707">
        <v>2223</v>
      </c>
      <c r="P707" t="s">
        <v>741</v>
      </c>
      <c r="Q707" t="s">
        <v>1187</v>
      </c>
      <c r="R707" s="2">
        <v>43623</v>
      </c>
      <c r="S707" t="s">
        <v>1188</v>
      </c>
      <c r="T707">
        <v>3.5</v>
      </c>
      <c r="U707" s="1">
        <v>3500000</v>
      </c>
      <c r="V707" t="s">
        <v>187</v>
      </c>
      <c r="W707" t="s">
        <v>36</v>
      </c>
      <c r="X707" t="s">
        <v>1193</v>
      </c>
      <c r="Y707" t="s">
        <v>42</v>
      </c>
      <c r="Z707" t="s">
        <v>31</v>
      </c>
      <c r="AA707">
        <v>17</v>
      </c>
      <c r="AB707" t="s">
        <v>39</v>
      </c>
      <c r="AC707">
        <v>6.03</v>
      </c>
      <c r="AD707">
        <f t="shared" si="10"/>
        <v>2.5300000000000002</v>
      </c>
    </row>
    <row r="708" spans="1:30" x14ac:dyDescent="0.25">
      <c r="A708" t="s">
        <v>29</v>
      </c>
      <c r="B708" s="1">
        <v>307800000</v>
      </c>
      <c r="C708" t="s">
        <v>30</v>
      </c>
      <c r="D708" t="s">
        <v>31</v>
      </c>
      <c r="E708">
        <v>3252</v>
      </c>
      <c r="F708" s="1">
        <v>8548950000</v>
      </c>
      <c r="G708" s="1">
        <v>2628828</v>
      </c>
      <c r="H708" s="1">
        <v>2000000</v>
      </c>
      <c r="I708">
        <v>3252</v>
      </c>
      <c r="J708" s="1">
        <v>8548950000</v>
      </c>
      <c r="K708" s="1">
        <v>2628828</v>
      </c>
      <c r="L708" s="1">
        <v>2000000</v>
      </c>
      <c r="M708">
        <v>3252</v>
      </c>
      <c r="N708" t="s">
        <v>173</v>
      </c>
      <c r="O708">
        <v>7250</v>
      </c>
      <c r="P708" t="s">
        <v>160</v>
      </c>
      <c r="Q708" t="s">
        <v>1129</v>
      </c>
      <c r="R708" s="2">
        <v>43794</v>
      </c>
      <c r="S708" t="s">
        <v>1130</v>
      </c>
      <c r="T708">
        <v>7</v>
      </c>
      <c r="U708" s="1">
        <v>7000000</v>
      </c>
      <c r="V708" t="s">
        <v>915</v>
      </c>
      <c r="W708" t="s">
        <v>36</v>
      </c>
      <c r="X708" t="s">
        <v>1194</v>
      </c>
      <c r="Y708" t="s">
        <v>401</v>
      </c>
      <c r="Z708" t="s">
        <v>31</v>
      </c>
      <c r="AA708">
        <v>9</v>
      </c>
      <c r="AB708" t="s">
        <v>39</v>
      </c>
      <c r="AC708">
        <v>3.43</v>
      </c>
      <c r="AD708">
        <f t="shared" si="10"/>
        <v>3.57</v>
      </c>
    </row>
    <row r="709" spans="1:30" x14ac:dyDescent="0.25">
      <c r="A709" t="s">
        <v>29</v>
      </c>
      <c r="B709" s="1">
        <v>307800000</v>
      </c>
      <c r="C709" t="s">
        <v>30</v>
      </c>
      <c r="D709" t="s">
        <v>31</v>
      </c>
      <c r="E709">
        <v>3252</v>
      </c>
      <c r="F709" s="1">
        <v>8548950000</v>
      </c>
      <c r="G709" s="1">
        <v>2628828</v>
      </c>
      <c r="H709" s="1">
        <v>2000000</v>
      </c>
      <c r="I709">
        <v>3252</v>
      </c>
      <c r="J709" s="1">
        <v>8548950000</v>
      </c>
      <c r="K709" s="1">
        <v>2628828</v>
      </c>
      <c r="L709" s="1">
        <v>2000000</v>
      </c>
      <c r="M709">
        <v>3252</v>
      </c>
      <c r="N709" t="s">
        <v>55</v>
      </c>
      <c r="O709">
        <v>5475</v>
      </c>
      <c r="P709" t="s">
        <v>56</v>
      </c>
      <c r="Q709" t="s">
        <v>1127</v>
      </c>
      <c r="R709" s="2">
        <v>43696</v>
      </c>
      <c r="S709" t="s">
        <v>1128</v>
      </c>
      <c r="T709">
        <v>3</v>
      </c>
      <c r="U709" s="1">
        <v>3000000</v>
      </c>
      <c r="V709" t="s">
        <v>71</v>
      </c>
      <c r="W709" t="s">
        <v>36</v>
      </c>
      <c r="X709" t="s">
        <v>934</v>
      </c>
      <c r="Y709" t="s">
        <v>38</v>
      </c>
      <c r="Z709" t="s">
        <v>31</v>
      </c>
      <c r="AA709">
        <v>3</v>
      </c>
      <c r="AB709" t="s">
        <v>39</v>
      </c>
      <c r="AC709">
        <v>2.7</v>
      </c>
      <c r="AD709">
        <f t="shared" si="10"/>
        <v>0.29999999999999982</v>
      </c>
    </row>
    <row r="710" spans="1:30" x14ac:dyDescent="0.25">
      <c r="A710" t="s">
        <v>29</v>
      </c>
      <c r="B710" s="1">
        <v>307800000</v>
      </c>
      <c r="C710" t="s">
        <v>30</v>
      </c>
      <c r="D710" t="s">
        <v>31</v>
      </c>
      <c r="E710">
        <v>3252</v>
      </c>
      <c r="F710" s="1">
        <v>8548950000</v>
      </c>
      <c r="G710" s="1">
        <v>2628828</v>
      </c>
      <c r="H710" s="1">
        <v>2000000</v>
      </c>
      <c r="I710">
        <v>3252</v>
      </c>
      <c r="J710" s="1">
        <v>8548950000</v>
      </c>
      <c r="K710" s="1">
        <v>2628828</v>
      </c>
      <c r="L710" s="1">
        <v>2000000</v>
      </c>
      <c r="M710">
        <v>3252</v>
      </c>
      <c r="N710" t="s">
        <v>173</v>
      </c>
      <c r="O710">
        <v>7252</v>
      </c>
      <c r="P710" t="s">
        <v>56</v>
      </c>
      <c r="Q710" t="s">
        <v>1177</v>
      </c>
      <c r="R710" s="2">
        <v>43794</v>
      </c>
      <c r="S710" t="s">
        <v>1178</v>
      </c>
      <c r="T710">
        <v>0.5</v>
      </c>
      <c r="U710" t="s">
        <v>52</v>
      </c>
      <c r="V710" t="s">
        <v>915</v>
      </c>
      <c r="W710" t="s">
        <v>36</v>
      </c>
      <c r="X710" t="s">
        <v>113</v>
      </c>
      <c r="Y710" t="s">
        <v>850</v>
      </c>
      <c r="Z710" t="s">
        <v>31</v>
      </c>
      <c r="AA710">
        <v>1</v>
      </c>
      <c r="AB710" t="s">
        <v>39</v>
      </c>
      <c r="AC710">
        <v>2.1</v>
      </c>
      <c r="AD710">
        <f t="shared" si="10"/>
        <v>1.6</v>
      </c>
    </row>
    <row r="711" spans="1:30" x14ac:dyDescent="0.25">
      <c r="A711" t="s">
        <v>29</v>
      </c>
      <c r="B711" s="1">
        <v>307800000</v>
      </c>
      <c r="C711" t="s">
        <v>30</v>
      </c>
      <c r="D711" t="s">
        <v>31</v>
      </c>
      <c r="E711">
        <v>3252</v>
      </c>
      <c r="F711" s="1">
        <v>8548950000</v>
      </c>
      <c r="G711" s="1">
        <v>2628828</v>
      </c>
      <c r="H711" s="1">
        <v>2000000</v>
      </c>
      <c r="I711">
        <v>3252</v>
      </c>
      <c r="J711" s="1">
        <v>8548950000</v>
      </c>
      <c r="K711" s="1">
        <v>2628828</v>
      </c>
      <c r="L711" s="1">
        <v>2000000</v>
      </c>
      <c r="M711">
        <v>3252</v>
      </c>
      <c r="N711" t="s">
        <v>32</v>
      </c>
      <c r="O711">
        <v>2213</v>
      </c>
      <c r="P711" t="s">
        <v>741</v>
      </c>
      <c r="Q711" t="s">
        <v>1187</v>
      </c>
      <c r="R711" s="2">
        <v>43623</v>
      </c>
      <c r="S711" t="s">
        <v>1188</v>
      </c>
      <c r="T711">
        <v>3</v>
      </c>
      <c r="U711" s="1">
        <v>3000000</v>
      </c>
      <c r="V711" t="s">
        <v>187</v>
      </c>
      <c r="W711" t="s">
        <v>36</v>
      </c>
      <c r="X711" t="s">
        <v>1195</v>
      </c>
      <c r="Y711" t="s">
        <v>42</v>
      </c>
      <c r="Z711" t="s">
        <v>31</v>
      </c>
      <c r="AA711">
        <v>5</v>
      </c>
      <c r="AB711" t="s">
        <v>39</v>
      </c>
      <c r="AC711">
        <v>5.49</v>
      </c>
      <c r="AD711">
        <f t="shared" ref="AD711:AD774" si="11">ABS(T711-AC711)</f>
        <v>2.4900000000000002</v>
      </c>
    </row>
    <row r="712" spans="1:30" x14ac:dyDescent="0.25">
      <c r="A712" t="s">
        <v>29</v>
      </c>
      <c r="B712" s="1">
        <v>307800000</v>
      </c>
      <c r="C712" t="s">
        <v>30</v>
      </c>
      <c r="D712" t="s">
        <v>31</v>
      </c>
      <c r="E712">
        <v>3252</v>
      </c>
      <c r="F712" s="1">
        <v>8548950000</v>
      </c>
      <c r="G712" s="1">
        <v>2628828</v>
      </c>
      <c r="H712" s="1">
        <v>2000000</v>
      </c>
      <c r="I712">
        <v>3252</v>
      </c>
      <c r="J712" s="1">
        <v>8548950000</v>
      </c>
      <c r="K712" s="1">
        <v>2628828</v>
      </c>
      <c r="L712" s="1">
        <v>2000000</v>
      </c>
      <c r="M712">
        <v>3252</v>
      </c>
      <c r="N712" t="s">
        <v>55</v>
      </c>
      <c r="O712">
        <v>5476</v>
      </c>
      <c r="P712" t="s">
        <v>56</v>
      </c>
      <c r="Q712" t="s">
        <v>1137</v>
      </c>
      <c r="R712" s="2">
        <v>43696</v>
      </c>
      <c r="S712" t="s">
        <v>1138</v>
      </c>
      <c r="T712">
        <v>3</v>
      </c>
      <c r="U712" s="1">
        <v>3000000</v>
      </c>
      <c r="V712" t="s">
        <v>59</v>
      </c>
      <c r="W712" t="s">
        <v>36</v>
      </c>
      <c r="X712" t="s">
        <v>934</v>
      </c>
      <c r="Y712" t="s">
        <v>38</v>
      </c>
      <c r="Z712" t="s">
        <v>31</v>
      </c>
      <c r="AA712">
        <v>3</v>
      </c>
      <c r="AB712" t="s">
        <v>39</v>
      </c>
      <c r="AC712">
        <v>2.6</v>
      </c>
      <c r="AD712">
        <f t="shared" si="11"/>
        <v>0.39999999999999991</v>
      </c>
    </row>
    <row r="713" spans="1:30" x14ac:dyDescent="0.25">
      <c r="A713" t="s">
        <v>29</v>
      </c>
      <c r="B713" s="1">
        <v>307800000</v>
      </c>
      <c r="C713" t="s">
        <v>30</v>
      </c>
      <c r="D713" t="s">
        <v>31</v>
      </c>
      <c r="E713">
        <v>3252</v>
      </c>
      <c r="F713" s="1">
        <v>8548950000</v>
      </c>
      <c r="G713" s="1">
        <v>2628828</v>
      </c>
      <c r="H713" s="1">
        <v>2000000</v>
      </c>
      <c r="I713">
        <v>3252</v>
      </c>
      <c r="J713" s="1">
        <v>8548950000</v>
      </c>
      <c r="K713" s="1">
        <v>2628828</v>
      </c>
      <c r="L713" s="1">
        <v>2000000</v>
      </c>
      <c r="M713">
        <v>3252</v>
      </c>
      <c r="N713" t="s">
        <v>173</v>
      </c>
      <c r="O713">
        <v>7255</v>
      </c>
      <c r="P713" t="s">
        <v>149</v>
      </c>
      <c r="Q713" t="s">
        <v>1196</v>
      </c>
      <c r="R713" s="2">
        <v>43791</v>
      </c>
      <c r="S713" t="s">
        <v>1197</v>
      </c>
      <c r="T713">
        <v>0.25</v>
      </c>
      <c r="U713" t="s">
        <v>62</v>
      </c>
      <c r="V713" t="s">
        <v>915</v>
      </c>
      <c r="W713" t="s">
        <v>36</v>
      </c>
      <c r="X713" t="s">
        <v>219</v>
      </c>
      <c r="Y713" t="s">
        <v>850</v>
      </c>
      <c r="Z713" t="s">
        <v>31</v>
      </c>
      <c r="AA713">
        <v>1</v>
      </c>
      <c r="AB713" t="s">
        <v>39</v>
      </c>
      <c r="AC713">
        <v>1.23</v>
      </c>
      <c r="AD713">
        <f t="shared" si="11"/>
        <v>0.98</v>
      </c>
    </row>
    <row r="714" spans="1:30" x14ac:dyDescent="0.25">
      <c r="A714" t="s">
        <v>29</v>
      </c>
      <c r="B714" s="1">
        <v>307800000</v>
      </c>
      <c r="C714" t="s">
        <v>30</v>
      </c>
      <c r="D714" t="s">
        <v>31</v>
      </c>
      <c r="E714">
        <v>3252</v>
      </c>
      <c r="F714" s="1">
        <v>8548950000</v>
      </c>
      <c r="G714" s="1">
        <v>2628828</v>
      </c>
      <c r="H714" s="1">
        <v>2000000</v>
      </c>
      <c r="I714">
        <v>3252</v>
      </c>
      <c r="J714" s="1">
        <v>8548950000</v>
      </c>
      <c r="K714" s="1">
        <v>2628828</v>
      </c>
      <c r="L714" s="1">
        <v>2000000</v>
      </c>
      <c r="M714">
        <v>3252</v>
      </c>
      <c r="N714" t="s">
        <v>32</v>
      </c>
      <c r="O714">
        <v>2209</v>
      </c>
      <c r="P714" t="s">
        <v>42</v>
      </c>
      <c r="Q714" t="s">
        <v>1198</v>
      </c>
      <c r="R714" s="2">
        <v>43627</v>
      </c>
      <c r="S714" t="s">
        <v>1199</v>
      </c>
      <c r="T714">
        <v>2</v>
      </c>
      <c r="U714" s="1">
        <v>2000000</v>
      </c>
      <c r="V714" t="s">
        <v>187</v>
      </c>
      <c r="W714" t="s">
        <v>36</v>
      </c>
      <c r="X714" t="s">
        <v>1200</v>
      </c>
      <c r="Y714" t="s">
        <v>42</v>
      </c>
      <c r="Z714" t="s">
        <v>31</v>
      </c>
      <c r="AA714">
        <v>4</v>
      </c>
      <c r="AB714" t="s">
        <v>39</v>
      </c>
      <c r="AC714">
        <v>4.04</v>
      </c>
      <c r="AD714">
        <f t="shared" si="11"/>
        <v>2.04</v>
      </c>
    </row>
    <row r="715" spans="1:30" x14ac:dyDescent="0.25">
      <c r="A715" t="s">
        <v>29</v>
      </c>
      <c r="B715" s="1">
        <v>307800000</v>
      </c>
      <c r="C715" t="s">
        <v>30</v>
      </c>
      <c r="D715" t="s">
        <v>31</v>
      </c>
      <c r="E715">
        <v>3252</v>
      </c>
      <c r="F715" s="1">
        <v>8548950000</v>
      </c>
      <c r="G715" s="1">
        <v>2628828</v>
      </c>
      <c r="H715" s="1">
        <v>2000000</v>
      </c>
      <c r="I715">
        <v>3252</v>
      </c>
      <c r="J715" s="1">
        <v>8548950000</v>
      </c>
      <c r="K715" s="1">
        <v>2628828</v>
      </c>
      <c r="L715" s="1">
        <v>2000000</v>
      </c>
      <c r="M715">
        <v>3252</v>
      </c>
      <c r="N715" t="s">
        <v>32</v>
      </c>
      <c r="O715">
        <v>2208</v>
      </c>
      <c r="P715" t="s">
        <v>42</v>
      </c>
      <c r="Q715" t="s">
        <v>1198</v>
      </c>
      <c r="R715" s="2">
        <v>43626</v>
      </c>
      <c r="S715" t="s">
        <v>1199</v>
      </c>
      <c r="T715">
        <v>3.5</v>
      </c>
      <c r="U715" s="1">
        <v>3500000</v>
      </c>
      <c r="V715" t="s">
        <v>187</v>
      </c>
      <c r="W715" t="s">
        <v>36</v>
      </c>
      <c r="X715" t="s">
        <v>354</v>
      </c>
      <c r="Y715" t="s">
        <v>42</v>
      </c>
      <c r="Z715" t="s">
        <v>31</v>
      </c>
      <c r="AA715">
        <v>4</v>
      </c>
      <c r="AB715" t="s">
        <v>39</v>
      </c>
      <c r="AC715">
        <v>4.04</v>
      </c>
      <c r="AD715">
        <f t="shared" si="11"/>
        <v>0.54</v>
      </c>
    </row>
    <row r="716" spans="1:30" x14ac:dyDescent="0.25">
      <c r="A716" t="s">
        <v>29</v>
      </c>
      <c r="B716" s="1">
        <v>307800000</v>
      </c>
      <c r="C716" t="s">
        <v>30</v>
      </c>
      <c r="D716" t="s">
        <v>31</v>
      </c>
      <c r="E716">
        <v>3252</v>
      </c>
      <c r="F716" s="1">
        <v>8548950000</v>
      </c>
      <c r="G716" s="1">
        <v>2628828</v>
      </c>
      <c r="H716" s="1">
        <v>2000000</v>
      </c>
      <c r="I716">
        <v>3252</v>
      </c>
      <c r="J716" s="1">
        <v>8548950000</v>
      </c>
      <c r="K716" s="1">
        <v>2628828</v>
      </c>
      <c r="L716" s="1">
        <v>2000000</v>
      </c>
      <c r="M716">
        <v>3252</v>
      </c>
      <c r="N716" t="s">
        <v>55</v>
      </c>
      <c r="O716">
        <v>4687</v>
      </c>
      <c r="P716" t="s">
        <v>81</v>
      </c>
      <c r="Q716" t="s">
        <v>590</v>
      </c>
      <c r="R716" s="2">
        <v>43637</v>
      </c>
      <c r="S716" t="s">
        <v>591</v>
      </c>
      <c r="T716">
        <v>6.5</v>
      </c>
      <c r="U716" s="1">
        <v>6500000</v>
      </c>
      <c r="V716" t="s">
        <v>71</v>
      </c>
      <c r="W716" t="s">
        <v>36</v>
      </c>
      <c r="X716" t="s">
        <v>1201</v>
      </c>
      <c r="Y716" t="s">
        <v>38</v>
      </c>
      <c r="Z716" t="s">
        <v>31</v>
      </c>
      <c r="AA716">
        <v>1</v>
      </c>
      <c r="AB716" t="s">
        <v>48</v>
      </c>
      <c r="AC716">
        <v>1.0900000000000001</v>
      </c>
      <c r="AD716">
        <f t="shared" si="11"/>
        <v>5.41</v>
      </c>
    </row>
    <row r="717" spans="1:30" x14ac:dyDescent="0.25">
      <c r="A717" t="s">
        <v>29</v>
      </c>
      <c r="B717" s="1">
        <v>307800000</v>
      </c>
      <c r="C717" t="s">
        <v>30</v>
      </c>
      <c r="D717" t="s">
        <v>31</v>
      </c>
      <c r="E717">
        <v>3252</v>
      </c>
      <c r="F717" s="1">
        <v>8548950000</v>
      </c>
      <c r="G717" s="1">
        <v>2628828</v>
      </c>
      <c r="H717" s="1">
        <v>2000000</v>
      </c>
      <c r="I717">
        <v>3252</v>
      </c>
      <c r="J717" s="1">
        <v>8548950000</v>
      </c>
      <c r="K717" s="1">
        <v>2628828</v>
      </c>
      <c r="L717" s="1">
        <v>2000000</v>
      </c>
      <c r="M717">
        <v>3252</v>
      </c>
      <c r="N717" t="s">
        <v>173</v>
      </c>
      <c r="O717">
        <v>7259</v>
      </c>
      <c r="P717" t="s">
        <v>160</v>
      </c>
      <c r="Q717" t="s">
        <v>1129</v>
      </c>
      <c r="R717" s="2">
        <v>43791</v>
      </c>
      <c r="S717" t="s">
        <v>1130</v>
      </c>
      <c r="T717">
        <v>5.5</v>
      </c>
      <c r="U717" s="1">
        <v>5500000</v>
      </c>
      <c r="V717" t="s">
        <v>915</v>
      </c>
      <c r="W717" t="s">
        <v>36</v>
      </c>
      <c r="X717" t="s">
        <v>1202</v>
      </c>
      <c r="Y717" t="s">
        <v>401</v>
      </c>
      <c r="Z717" t="s">
        <v>31</v>
      </c>
      <c r="AA717">
        <v>7</v>
      </c>
      <c r="AB717" t="s">
        <v>39</v>
      </c>
      <c r="AC717">
        <v>3.35</v>
      </c>
      <c r="AD717">
        <f t="shared" si="11"/>
        <v>2.15</v>
      </c>
    </row>
    <row r="718" spans="1:30" x14ac:dyDescent="0.25">
      <c r="A718" t="s">
        <v>29</v>
      </c>
      <c r="B718" s="1">
        <v>307800000</v>
      </c>
      <c r="C718" t="s">
        <v>30</v>
      </c>
      <c r="D718" t="s">
        <v>31</v>
      </c>
      <c r="E718">
        <v>3252</v>
      </c>
      <c r="F718" s="1">
        <v>8548950000</v>
      </c>
      <c r="G718" s="1">
        <v>2628828</v>
      </c>
      <c r="H718" s="1">
        <v>2000000</v>
      </c>
      <c r="I718">
        <v>3252</v>
      </c>
      <c r="J718" s="1">
        <v>8548950000</v>
      </c>
      <c r="K718" s="1">
        <v>2628828</v>
      </c>
      <c r="L718" s="1">
        <v>2000000</v>
      </c>
      <c r="M718">
        <v>3252</v>
      </c>
      <c r="N718" t="s">
        <v>73</v>
      </c>
      <c r="O718">
        <v>3433</v>
      </c>
      <c r="P718" t="s">
        <v>149</v>
      </c>
      <c r="Q718" t="s">
        <v>1203</v>
      </c>
      <c r="R718" s="2">
        <v>43809</v>
      </c>
      <c r="S718" t="s">
        <v>1204</v>
      </c>
      <c r="T718">
        <v>0.25</v>
      </c>
      <c r="U718" t="s">
        <v>62</v>
      </c>
      <c r="V718" t="s">
        <v>258</v>
      </c>
      <c r="W718" t="s">
        <v>77</v>
      </c>
      <c r="X718" t="s">
        <v>582</v>
      </c>
      <c r="Y718" t="s">
        <v>328</v>
      </c>
      <c r="Z718" t="s">
        <v>31</v>
      </c>
      <c r="AA718">
        <v>2</v>
      </c>
      <c r="AB718" t="s">
        <v>39</v>
      </c>
      <c r="AC718">
        <v>0.77</v>
      </c>
      <c r="AD718">
        <f t="shared" si="11"/>
        <v>0.52</v>
      </c>
    </row>
    <row r="719" spans="1:30" x14ac:dyDescent="0.25">
      <c r="A719" t="s">
        <v>29</v>
      </c>
      <c r="B719" s="1">
        <v>307800000</v>
      </c>
      <c r="C719" t="s">
        <v>30</v>
      </c>
      <c r="D719" t="s">
        <v>31</v>
      </c>
      <c r="E719">
        <v>3252</v>
      </c>
      <c r="F719" s="1">
        <v>8548950000</v>
      </c>
      <c r="G719" s="1">
        <v>2628828</v>
      </c>
      <c r="H719" s="1">
        <v>2000000</v>
      </c>
      <c r="I719">
        <v>3252</v>
      </c>
      <c r="J719" s="1">
        <v>8548950000</v>
      </c>
      <c r="K719" s="1">
        <v>2628828</v>
      </c>
      <c r="L719" s="1">
        <v>2000000</v>
      </c>
      <c r="M719">
        <v>3252</v>
      </c>
      <c r="N719" t="s">
        <v>173</v>
      </c>
      <c r="O719">
        <v>7261</v>
      </c>
      <c r="P719" t="s">
        <v>81</v>
      </c>
      <c r="Q719" t="s">
        <v>1205</v>
      </c>
      <c r="R719" s="2">
        <v>43791</v>
      </c>
      <c r="S719" t="s">
        <v>1206</v>
      </c>
      <c r="T719">
        <v>4</v>
      </c>
      <c r="U719" s="1">
        <v>4000000</v>
      </c>
      <c r="V719" t="s">
        <v>915</v>
      </c>
      <c r="W719" t="s">
        <v>36</v>
      </c>
      <c r="X719" t="s">
        <v>82</v>
      </c>
      <c r="Y719" t="s">
        <v>850</v>
      </c>
      <c r="Z719" t="s">
        <v>31</v>
      </c>
      <c r="AA719">
        <v>2</v>
      </c>
      <c r="AB719" t="s">
        <v>48</v>
      </c>
      <c r="AC719">
        <v>1.36</v>
      </c>
      <c r="AD719">
        <f t="shared" si="11"/>
        <v>2.6399999999999997</v>
      </c>
    </row>
    <row r="720" spans="1:30" x14ac:dyDescent="0.25">
      <c r="A720" t="s">
        <v>29</v>
      </c>
      <c r="B720" s="1">
        <v>307800000</v>
      </c>
      <c r="C720" t="s">
        <v>30</v>
      </c>
      <c r="D720" t="s">
        <v>31</v>
      </c>
      <c r="E720">
        <v>3252</v>
      </c>
      <c r="F720" s="1">
        <v>8548950000</v>
      </c>
      <c r="G720" s="1">
        <v>2628828</v>
      </c>
      <c r="H720" s="1">
        <v>2000000</v>
      </c>
      <c r="I720">
        <v>3252</v>
      </c>
      <c r="J720" s="1">
        <v>8548950000</v>
      </c>
      <c r="K720" s="1">
        <v>2628828</v>
      </c>
      <c r="L720" s="1">
        <v>2000000</v>
      </c>
      <c r="M720">
        <v>3252</v>
      </c>
      <c r="N720" t="s">
        <v>73</v>
      </c>
      <c r="O720">
        <v>4024</v>
      </c>
      <c r="P720" t="s">
        <v>184</v>
      </c>
      <c r="Q720" t="s">
        <v>565</v>
      </c>
      <c r="R720" s="2">
        <v>43927</v>
      </c>
      <c r="S720" t="s">
        <v>566</v>
      </c>
      <c r="T720">
        <v>4</v>
      </c>
      <c r="U720" s="1">
        <v>4000000</v>
      </c>
      <c r="V720" t="s">
        <v>76</v>
      </c>
      <c r="W720" t="s">
        <v>77</v>
      </c>
      <c r="X720" t="s">
        <v>567</v>
      </c>
      <c r="Y720" t="s">
        <v>54</v>
      </c>
      <c r="Z720" t="s">
        <v>31</v>
      </c>
      <c r="AA720">
        <v>1</v>
      </c>
      <c r="AB720" t="s">
        <v>39</v>
      </c>
      <c r="AC720">
        <v>3.9</v>
      </c>
      <c r="AD720">
        <f t="shared" si="11"/>
        <v>0.10000000000000009</v>
      </c>
    </row>
    <row r="721" spans="1:30" x14ac:dyDescent="0.25">
      <c r="A721" t="s">
        <v>29</v>
      </c>
      <c r="B721" s="1">
        <v>307800000</v>
      </c>
      <c r="C721" t="s">
        <v>30</v>
      </c>
      <c r="D721" t="s">
        <v>31</v>
      </c>
      <c r="E721">
        <v>3252</v>
      </c>
      <c r="F721" s="1">
        <v>8548950000</v>
      </c>
      <c r="G721" s="1">
        <v>2628828</v>
      </c>
      <c r="H721" s="1">
        <v>2000000</v>
      </c>
      <c r="I721">
        <v>3252</v>
      </c>
      <c r="J721" s="1">
        <v>8548950000</v>
      </c>
      <c r="K721" s="1">
        <v>2628828</v>
      </c>
      <c r="L721" s="1">
        <v>2000000</v>
      </c>
      <c r="M721">
        <v>3252</v>
      </c>
      <c r="N721" t="s">
        <v>55</v>
      </c>
      <c r="O721">
        <v>5478</v>
      </c>
      <c r="P721" t="s">
        <v>149</v>
      </c>
      <c r="Q721" t="s">
        <v>1207</v>
      </c>
      <c r="R721" s="2">
        <v>43696</v>
      </c>
      <c r="S721" t="s">
        <v>1208</v>
      </c>
      <c r="T721">
        <v>0.25</v>
      </c>
      <c r="U721" t="s">
        <v>62</v>
      </c>
      <c r="V721" t="s">
        <v>59</v>
      </c>
      <c r="W721" t="s">
        <v>36</v>
      </c>
      <c r="X721" t="s">
        <v>1209</v>
      </c>
      <c r="Y721" t="s">
        <v>38</v>
      </c>
      <c r="Z721" t="s">
        <v>31</v>
      </c>
      <c r="AA721">
        <v>4</v>
      </c>
      <c r="AB721" t="s">
        <v>48</v>
      </c>
      <c r="AC721">
        <v>1.24</v>
      </c>
      <c r="AD721">
        <f t="shared" si="11"/>
        <v>0.99</v>
      </c>
    </row>
    <row r="722" spans="1:30" x14ac:dyDescent="0.25">
      <c r="A722" t="s">
        <v>29</v>
      </c>
      <c r="B722" s="1">
        <v>307800000</v>
      </c>
      <c r="C722" t="s">
        <v>30</v>
      </c>
      <c r="D722" t="s">
        <v>31</v>
      </c>
      <c r="E722">
        <v>3252</v>
      </c>
      <c r="F722" s="1">
        <v>8548950000</v>
      </c>
      <c r="G722" s="1">
        <v>2628828</v>
      </c>
      <c r="H722" s="1">
        <v>2000000</v>
      </c>
      <c r="I722">
        <v>3252</v>
      </c>
      <c r="J722" s="1">
        <v>8548950000</v>
      </c>
      <c r="K722" s="1">
        <v>2628828</v>
      </c>
      <c r="L722" s="1">
        <v>2000000</v>
      </c>
      <c r="M722">
        <v>3252</v>
      </c>
      <c r="N722" t="s">
        <v>173</v>
      </c>
      <c r="O722">
        <v>7264</v>
      </c>
      <c r="P722" t="s">
        <v>109</v>
      </c>
      <c r="Q722" t="s">
        <v>1196</v>
      </c>
      <c r="R722" s="2">
        <v>43791</v>
      </c>
      <c r="S722" t="s">
        <v>1197</v>
      </c>
      <c r="T722">
        <v>2</v>
      </c>
      <c r="U722" s="1">
        <v>2000000</v>
      </c>
      <c r="V722" t="s">
        <v>915</v>
      </c>
      <c r="W722" t="s">
        <v>36</v>
      </c>
      <c r="X722" t="s">
        <v>1210</v>
      </c>
      <c r="Y722" t="s">
        <v>850</v>
      </c>
      <c r="Z722" t="s">
        <v>31</v>
      </c>
      <c r="AA722">
        <v>4</v>
      </c>
      <c r="AB722" t="s">
        <v>39</v>
      </c>
      <c r="AC722">
        <v>2.98</v>
      </c>
      <c r="AD722">
        <f t="shared" si="11"/>
        <v>0.98</v>
      </c>
    </row>
    <row r="723" spans="1:30" x14ac:dyDescent="0.25">
      <c r="A723" t="s">
        <v>29</v>
      </c>
      <c r="B723" s="1">
        <v>307800000</v>
      </c>
      <c r="C723" t="s">
        <v>30</v>
      </c>
      <c r="D723" t="s">
        <v>31</v>
      </c>
      <c r="E723">
        <v>3252</v>
      </c>
      <c r="F723" s="1">
        <v>8548950000</v>
      </c>
      <c r="G723" s="1">
        <v>2628828</v>
      </c>
      <c r="H723" s="1">
        <v>2000000</v>
      </c>
      <c r="I723">
        <v>3252</v>
      </c>
      <c r="J723" s="1">
        <v>8548950000</v>
      </c>
      <c r="K723" s="1">
        <v>2628828</v>
      </c>
      <c r="L723" s="1">
        <v>2000000</v>
      </c>
      <c r="M723">
        <v>3252</v>
      </c>
      <c r="N723" t="s">
        <v>73</v>
      </c>
      <c r="O723">
        <v>3432</v>
      </c>
      <c r="P723" t="s">
        <v>149</v>
      </c>
      <c r="Q723" t="s">
        <v>1211</v>
      </c>
      <c r="R723" s="2">
        <v>43809</v>
      </c>
      <c r="S723" t="s">
        <v>1212</v>
      </c>
      <c r="T723">
        <v>1.5</v>
      </c>
      <c r="U723" s="1">
        <v>1500000</v>
      </c>
      <c r="V723" t="s">
        <v>708</v>
      </c>
      <c r="W723" t="s">
        <v>36</v>
      </c>
      <c r="X723" t="s">
        <v>582</v>
      </c>
      <c r="Y723" t="s">
        <v>328</v>
      </c>
      <c r="Z723" t="s">
        <v>31</v>
      </c>
      <c r="AA723">
        <v>2</v>
      </c>
      <c r="AB723" t="s">
        <v>39</v>
      </c>
      <c r="AC723">
        <v>1.4</v>
      </c>
      <c r="AD723">
        <f t="shared" si="11"/>
        <v>0.10000000000000009</v>
      </c>
    </row>
    <row r="724" spans="1:30" x14ac:dyDescent="0.25">
      <c r="A724" t="s">
        <v>29</v>
      </c>
      <c r="B724" s="1">
        <v>307800000</v>
      </c>
      <c r="C724" t="s">
        <v>30</v>
      </c>
      <c r="D724" t="s">
        <v>31</v>
      </c>
      <c r="E724">
        <v>3252</v>
      </c>
      <c r="F724" s="1">
        <v>8548950000</v>
      </c>
      <c r="G724" s="1">
        <v>2628828</v>
      </c>
      <c r="H724" s="1">
        <v>2000000</v>
      </c>
      <c r="I724">
        <v>3252</v>
      </c>
      <c r="J724" s="1">
        <v>8548950000</v>
      </c>
      <c r="K724" s="1">
        <v>2628828</v>
      </c>
      <c r="L724" s="1">
        <v>2000000</v>
      </c>
      <c r="M724">
        <v>3252</v>
      </c>
      <c r="N724" t="s">
        <v>32</v>
      </c>
      <c r="O724">
        <v>2206</v>
      </c>
      <c r="P724" t="s">
        <v>64</v>
      </c>
      <c r="Q724" t="s">
        <v>1213</v>
      </c>
      <c r="R724" s="2">
        <v>43627</v>
      </c>
      <c r="S724" t="s">
        <v>1214</v>
      </c>
      <c r="T724">
        <v>2</v>
      </c>
      <c r="U724" s="1">
        <v>2000000</v>
      </c>
      <c r="V724" t="s">
        <v>32</v>
      </c>
      <c r="W724" t="s">
        <v>36</v>
      </c>
      <c r="X724" t="s">
        <v>252</v>
      </c>
      <c r="Y724" t="s">
        <v>235</v>
      </c>
      <c r="Z724" t="s">
        <v>31</v>
      </c>
      <c r="AA724">
        <v>1</v>
      </c>
      <c r="AB724" t="s">
        <v>39</v>
      </c>
      <c r="AC724">
        <v>1.9</v>
      </c>
      <c r="AD724">
        <f t="shared" si="11"/>
        <v>0.10000000000000009</v>
      </c>
    </row>
    <row r="725" spans="1:30" x14ac:dyDescent="0.25">
      <c r="A725" t="s">
        <v>29</v>
      </c>
      <c r="B725" s="1">
        <v>307800000</v>
      </c>
      <c r="C725" t="s">
        <v>30</v>
      </c>
      <c r="D725" t="s">
        <v>31</v>
      </c>
      <c r="E725">
        <v>3252</v>
      </c>
      <c r="F725" s="1">
        <v>8548950000</v>
      </c>
      <c r="G725" s="1">
        <v>2628828</v>
      </c>
      <c r="H725" s="1">
        <v>2000000</v>
      </c>
      <c r="I725">
        <v>3252</v>
      </c>
      <c r="J725" s="1">
        <v>8548950000</v>
      </c>
      <c r="K725" s="1">
        <v>2628828</v>
      </c>
      <c r="L725" s="1">
        <v>2000000</v>
      </c>
      <c r="M725">
        <v>3252</v>
      </c>
      <c r="N725" t="s">
        <v>173</v>
      </c>
      <c r="O725">
        <v>7267</v>
      </c>
      <c r="P725" t="s">
        <v>160</v>
      </c>
      <c r="Q725" t="s">
        <v>1129</v>
      </c>
      <c r="R725" s="2">
        <v>43790</v>
      </c>
      <c r="S725" t="s">
        <v>1130</v>
      </c>
      <c r="T725">
        <v>8</v>
      </c>
      <c r="U725" s="1">
        <v>8000000</v>
      </c>
      <c r="V725" t="s">
        <v>915</v>
      </c>
      <c r="W725" t="s">
        <v>36</v>
      </c>
      <c r="X725" t="s">
        <v>1215</v>
      </c>
      <c r="Y725" t="s">
        <v>401</v>
      </c>
      <c r="Z725" t="s">
        <v>31</v>
      </c>
      <c r="AA725">
        <v>6</v>
      </c>
      <c r="AB725" t="s">
        <v>39</v>
      </c>
      <c r="AC725">
        <v>3.31</v>
      </c>
      <c r="AD725">
        <f t="shared" si="11"/>
        <v>4.6899999999999995</v>
      </c>
    </row>
    <row r="726" spans="1:30" x14ac:dyDescent="0.25">
      <c r="A726" t="s">
        <v>29</v>
      </c>
      <c r="B726" s="1">
        <v>307800000</v>
      </c>
      <c r="C726" t="s">
        <v>30</v>
      </c>
      <c r="D726" t="s">
        <v>31</v>
      </c>
      <c r="E726">
        <v>3252</v>
      </c>
      <c r="F726" s="1">
        <v>8548950000</v>
      </c>
      <c r="G726" s="1">
        <v>2628828</v>
      </c>
      <c r="H726" s="1">
        <v>2000000</v>
      </c>
      <c r="I726">
        <v>3252</v>
      </c>
      <c r="J726" s="1">
        <v>8548950000</v>
      </c>
      <c r="K726" s="1">
        <v>2628828</v>
      </c>
      <c r="L726" s="1">
        <v>2000000</v>
      </c>
      <c r="M726">
        <v>3252</v>
      </c>
      <c r="N726" t="s">
        <v>55</v>
      </c>
      <c r="O726">
        <v>4692</v>
      </c>
      <c r="P726" t="s">
        <v>149</v>
      </c>
      <c r="Q726" t="s">
        <v>1216</v>
      </c>
      <c r="R726" s="2">
        <v>43647</v>
      </c>
      <c r="S726" t="s">
        <v>1217</v>
      </c>
      <c r="T726">
        <v>1</v>
      </c>
      <c r="U726" s="1">
        <v>1000000</v>
      </c>
      <c r="V726" t="s">
        <v>59</v>
      </c>
      <c r="W726" t="s">
        <v>36</v>
      </c>
      <c r="X726" t="s">
        <v>582</v>
      </c>
      <c r="Y726" t="s">
        <v>38</v>
      </c>
      <c r="Z726" t="s">
        <v>31</v>
      </c>
      <c r="AA726">
        <v>2</v>
      </c>
      <c r="AB726" t="s">
        <v>39</v>
      </c>
      <c r="AC726">
        <v>1.1000000000000001</v>
      </c>
      <c r="AD726">
        <f t="shared" si="11"/>
        <v>0.10000000000000009</v>
      </c>
    </row>
    <row r="727" spans="1:30" x14ac:dyDescent="0.25">
      <c r="A727" t="s">
        <v>29</v>
      </c>
      <c r="B727" s="1">
        <v>307800000</v>
      </c>
      <c r="C727" t="s">
        <v>30</v>
      </c>
      <c r="D727" t="s">
        <v>31</v>
      </c>
      <c r="E727">
        <v>3252</v>
      </c>
      <c r="F727" s="1">
        <v>8548950000</v>
      </c>
      <c r="G727" s="1">
        <v>2628828</v>
      </c>
      <c r="H727" s="1">
        <v>2000000</v>
      </c>
      <c r="I727">
        <v>3252</v>
      </c>
      <c r="J727" s="1">
        <v>8548950000</v>
      </c>
      <c r="K727" s="1">
        <v>2628828</v>
      </c>
      <c r="L727" s="1">
        <v>2000000</v>
      </c>
      <c r="M727">
        <v>3252</v>
      </c>
      <c r="N727" t="s">
        <v>32</v>
      </c>
      <c r="O727">
        <v>1075</v>
      </c>
      <c r="P727" t="s">
        <v>68</v>
      </c>
      <c r="Q727" t="s">
        <v>1058</v>
      </c>
      <c r="R727" s="2">
        <v>43532</v>
      </c>
      <c r="S727" t="s">
        <v>1059</v>
      </c>
      <c r="T727">
        <v>3</v>
      </c>
      <c r="U727" s="1">
        <v>3000000</v>
      </c>
      <c r="V727" t="s">
        <v>32</v>
      </c>
      <c r="W727" t="s">
        <v>36</v>
      </c>
      <c r="X727" t="s">
        <v>1218</v>
      </c>
      <c r="Y727" t="s">
        <v>167</v>
      </c>
      <c r="Z727" t="s">
        <v>31</v>
      </c>
      <c r="AA727">
        <v>1</v>
      </c>
      <c r="AB727" t="s">
        <v>39</v>
      </c>
      <c r="AC727">
        <v>3.9</v>
      </c>
      <c r="AD727">
        <f t="shared" si="11"/>
        <v>0.89999999999999991</v>
      </c>
    </row>
    <row r="728" spans="1:30" x14ac:dyDescent="0.25">
      <c r="A728" t="s">
        <v>29</v>
      </c>
      <c r="B728" s="1">
        <v>307800000</v>
      </c>
      <c r="C728" t="s">
        <v>30</v>
      </c>
      <c r="D728" t="s">
        <v>31</v>
      </c>
      <c r="E728">
        <v>3252</v>
      </c>
      <c r="F728" s="1">
        <v>8548950000</v>
      </c>
      <c r="G728" s="1">
        <v>2628828</v>
      </c>
      <c r="H728" s="1">
        <v>2000000</v>
      </c>
      <c r="I728">
        <v>3252</v>
      </c>
      <c r="J728" s="1">
        <v>8548950000</v>
      </c>
      <c r="K728" s="1">
        <v>2628828</v>
      </c>
      <c r="L728" s="1">
        <v>2000000</v>
      </c>
      <c r="M728">
        <v>3252</v>
      </c>
      <c r="N728" t="s">
        <v>173</v>
      </c>
      <c r="O728">
        <v>7270</v>
      </c>
      <c r="P728" t="s">
        <v>109</v>
      </c>
      <c r="Q728" t="s">
        <v>1196</v>
      </c>
      <c r="R728" s="2">
        <v>43784</v>
      </c>
      <c r="S728" t="s">
        <v>1197</v>
      </c>
      <c r="T728">
        <v>1.5</v>
      </c>
      <c r="U728" s="1">
        <v>1500000</v>
      </c>
      <c r="V728" t="s">
        <v>915</v>
      </c>
      <c r="W728" t="s">
        <v>36</v>
      </c>
      <c r="X728" t="s">
        <v>1219</v>
      </c>
      <c r="Y728" t="s">
        <v>850</v>
      </c>
      <c r="Z728" t="s">
        <v>31</v>
      </c>
      <c r="AA728">
        <v>2</v>
      </c>
      <c r="AB728" t="s">
        <v>39</v>
      </c>
      <c r="AC728">
        <v>2.91</v>
      </c>
      <c r="AD728">
        <f t="shared" si="11"/>
        <v>1.4100000000000001</v>
      </c>
    </row>
    <row r="729" spans="1:30" x14ac:dyDescent="0.25">
      <c r="A729" t="s">
        <v>29</v>
      </c>
      <c r="B729" s="1">
        <v>307800000</v>
      </c>
      <c r="C729" t="s">
        <v>30</v>
      </c>
      <c r="D729" t="s">
        <v>31</v>
      </c>
      <c r="E729">
        <v>3252</v>
      </c>
      <c r="F729" s="1">
        <v>8548950000</v>
      </c>
      <c r="G729" s="1">
        <v>2628828</v>
      </c>
      <c r="H729" s="1">
        <v>2000000</v>
      </c>
      <c r="I729">
        <v>3252</v>
      </c>
      <c r="J729" s="1">
        <v>8548950000</v>
      </c>
      <c r="K729" s="1">
        <v>2628828</v>
      </c>
      <c r="L729" s="1">
        <v>2000000</v>
      </c>
      <c r="M729">
        <v>3252</v>
      </c>
      <c r="N729" t="s">
        <v>32</v>
      </c>
      <c r="O729">
        <v>1074</v>
      </c>
      <c r="P729" t="s">
        <v>68</v>
      </c>
      <c r="Q729" t="s">
        <v>88</v>
      </c>
      <c r="R729" s="2">
        <v>43532</v>
      </c>
      <c r="S729" t="s">
        <v>89</v>
      </c>
      <c r="T729">
        <v>3</v>
      </c>
      <c r="U729" s="1">
        <v>3000000</v>
      </c>
      <c r="V729" t="s">
        <v>32</v>
      </c>
      <c r="W729" t="s">
        <v>36</v>
      </c>
      <c r="X729" t="s">
        <v>1220</v>
      </c>
      <c r="Y729" t="s">
        <v>38</v>
      </c>
      <c r="Z729" t="s">
        <v>31</v>
      </c>
      <c r="AA729">
        <v>1</v>
      </c>
      <c r="AB729" t="s">
        <v>39</v>
      </c>
      <c r="AC729">
        <v>3.73</v>
      </c>
      <c r="AD729">
        <f t="shared" si="11"/>
        <v>0.73</v>
      </c>
    </row>
    <row r="730" spans="1:30" x14ac:dyDescent="0.25">
      <c r="A730" t="s">
        <v>29</v>
      </c>
      <c r="B730" s="1">
        <v>307800000</v>
      </c>
      <c r="C730" t="s">
        <v>30</v>
      </c>
      <c r="D730" t="s">
        <v>31</v>
      </c>
      <c r="E730">
        <v>3252</v>
      </c>
      <c r="F730" s="1">
        <v>8548950000</v>
      </c>
      <c r="G730" s="1">
        <v>2628828</v>
      </c>
      <c r="H730" s="1">
        <v>2000000</v>
      </c>
      <c r="I730">
        <v>3252</v>
      </c>
      <c r="J730" s="1">
        <v>8548950000</v>
      </c>
      <c r="K730" s="1">
        <v>2628828</v>
      </c>
      <c r="L730" s="1">
        <v>2000000</v>
      </c>
      <c r="M730">
        <v>3252</v>
      </c>
      <c r="N730" t="s">
        <v>55</v>
      </c>
      <c r="O730">
        <v>4694</v>
      </c>
      <c r="P730" t="s">
        <v>168</v>
      </c>
      <c r="Q730" t="s">
        <v>293</v>
      </c>
      <c r="R730" s="2">
        <v>43647</v>
      </c>
      <c r="S730" t="s">
        <v>294</v>
      </c>
      <c r="T730">
        <v>1</v>
      </c>
      <c r="U730" s="1">
        <v>1000000</v>
      </c>
      <c r="V730" t="s">
        <v>71</v>
      </c>
      <c r="W730" t="s">
        <v>36</v>
      </c>
      <c r="X730" t="s">
        <v>1221</v>
      </c>
      <c r="Y730" t="s">
        <v>134</v>
      </c>
      <c r="Z730" t="s">
        <v>31</v>
      </c>
      <c r="AA730">
        <v>3</v>
      </c>
      <c r="AB730" t="s">
        <v>48</v>
      </c>
      <c r="AC730">
        <v>2.39</v>
      </c>
      <c r="AD730">
        <f t="shared" si="11"/>
        <v>1.3900000000000001</v>
      </c>
    </row>
    <row r="731" spans="1:30" x14ac:dyDescent="0.25">
      <c r="A731" t="s">
        <v>29</v>
      </c>
      <c r="B731" s="1">
        <v>307800000</v>
      </c>
      <c r="C731" t="s">
        <v>30</v>
      </c>
      <c r="D731" t="s">
        <v>31</v>
      </c>
      <c r="E731">
        <v>3252</v>
      </c>
      <c r="F731" s="1">
        <v>8548950000</v>
      </c>
      <c r="G731" s="1">
        <v>2628828</v>
      </c>
      <c r="H731" s="1">
        <v>2000000</v>
      </c>
      <c r="I731">
        <v>3252</v>
      </c>
      <c r="J731" s="1">
        <v>8548950000</v>
      </c>
      <c r="K731" s="1">
        <v>2628828</v>
      </c>
      <c r="L731" s="1">
        <v>2000000</v>
      </c>
      <c r="M731">
        <v>3252</v>
      </c>
      <c r="N731" t="s">
        <v>73</v>
      </c>
      <c r="O731">
        <v>3431</v>
      </c>
      <c r="P731" t="s">
        <v>149</v>
      </c>
      <c r="Q731" t="s">
        <v>1222</v>
      </c>
      <c r="R731" s="2">
        <v>43809</v>
      </c>
      <c r="S731" t="s">
        <v>1223</v>
      </c>
      <c r="T731">
        <v>0.25</v>
      </c>
      <c r="U731" t="s">
        <v>62</v>
      </c>
      <c r="V731" t="s">
        <v>708</v>
      </c>
      <c r="W731" t="s">
        <v>36</v>
      </c>
      <c r="X731" t="s">
        <v>582</v>
      </c>
      <c r="Y731" t="s">
        <v>328</v>
      </c>
      <c r="Z731" t="s">
        <v>31</v>
      </c>
      <c r="AA731">
        <v>2</v>
      </c>
      <c r="AB731" t="s">
        <v>39</v>
      </c>
      <c r="AC731">
        <v>1.4</v>
      </c>
      <c r="AD731">
        <f t="shared" si="11"/>
        <v>1.1499999999999999</v>
      </c>
    </row>
    <row r="732" spans="1:30" x14ac:dyDescent="0.25">
      <c r="A732" t="s">
        <v>29</v>
      </c>
      <c r="B732" s="1">
        <v>307800000</v>
      </c>
      <c r="C732" t="s">
        <v>30</v>
      </c>
      <c r="D732" t="s">
        <v>31</v>
      </c>
      <c r="E732">
        <v>3252</v>
      </c>
      <c r="F732" s="1">
        <v>8548950000</v>
      </c>
      <c r="G732" s="1">
        <v>2628828</v>
      </c>
      <c r="H732" s="1">
        <v>2000000</v>
      </c>
      <c r="I732">
        <v>3252</v>
      </c>
      <c r="J732" s="1">
        <v>8548950000</v>
      </c>
      <c r="K732" s="1">
        <v>2628828</v>
      </c>
      <c r="L732" s="1">
        <v>2000000</v>
      </c>
      <c r="M732">
        <v>3252</v>
      </c>
      <c r="N732" t="s">
        <v>73</v>
      </c>
      <c r="O732">
        <v>3430</v>
      </c>
      <c r="P732" t="s">
        <v>149</v>
      </c>
      <c r="Q732" t="s">
        <v>1224</v>
      </c>
      <c r="R732" s="2">
        <v>43809</v>
      </c>
      <c r="S732" t="s">
        <v>1225</v>
      </c>
      <c r="T732">
        <v>1.5</v>
      </c>
      <c r="U732" s="1">
        <v>1500000</v>
      </c>
      <c r="V732" t="s">
        <v>708</v>
      </c>
      <c r="W732" t="s">
        <v>36</v>
      </c>
      <c r="X732" t="s">
        <v>582</v>
      </c>
      <c r="Y732" t="s">
        <v>328</v>
      </c>
      <c r="Z732" t="s">
        <v>31</v>
      </c>
      <c r="AA732">
        <v>2</v>
      </c>
      <c r="AB732" t="s">
        <v>39</v>
      </c>
      <c r="AC732">
        <v>1.4</v>
      </c>
      <c r="AD732">
        <f t="shared" si="11"/>
        <v>0.10000000000000009</v>
      </c>
    </row>
    <row r="733" spans="1:30" x14ac:dyDescent="0.25">
      <c r="A733" t="s">
        <v>29</v>
      </c>
      <c r="B733" s="1">
        <v>307800000</v>
      </c>
      <c r="C733" t="s">
        <v>30</v>
      </c>
      <c r="D733" t="s">
        <v>31</v>
      </c>
      <c r="E733">
        <v>3252</v>
      </c>
      <c r="F733" s="1">
        <v>8548950000</v>
      </c>
      <c r="G733" s="1">
        <v>2628828</v>
      </c>
      <c r="H733" s="1">
        <v>2000000</v>
      </c>
      <c r="I733">
        <v>3252</v>
      </c>
      <c r="J733" s="1">
        <v>8548950000</v>
      </c>
      <c r="K733" s="1">
        <v>2628828</v>
      </c>
      <c r="L733" s="1">
        <v>2000000</v>
      </c>
      <c r="M733">
        <v>3252</v>
      </c>
      <c r="N733" t="s">
        <v>173</v>
      </c>
      <c r="O733">
        <v>7275</v>
      </c>
      <c r="P733" t="s">
        <v>160</v>
      </c>
      <c r="Q733" t="s">
        <v>1129</v>
      </c>
      <c r="R733" s="2">
        <v>43789</v>
      </c>
      <c r="S733" t="s">
        <v>1130</v>
      </c>
      <c r="T733">
        <v>5.5</v>
      </c>
      <c r="U733" s="1">
        <v>5500000</v>
      </c>
      <c r="V733" t="s">
        <v>915</v>
      </c>
      <c r="W733" t="s">
        <v>36</v>
      </c>
      <c r="X733" t="s">
        <v>1226</v>
      </c>
      <c r="Y733" t="s">
        <v>401</v>
      </c>
      <c r="Z733" t="s">
        <v>31</v>
      </c>
      <c r="AA733">
        <v>4</v>
      </c>
      <c r="AB733" t="s">
        <v>39</v>
      </c>
      <c r="AC733">
        <v>3.22</v>
      </c>
      <c r="AD733">
        <f t="shared" si="11"/>
        <v>2.2799999999999998</v>
      </c>
    </row>
    <row r="734" spans="1:30" x14ac:dyDescent="0.25">
      <c r="A734" t="s">
        <v>29</v>
      </c>
      <c r="B734" s="1">
        <v>307800000</v>
      </c>
      <c r="C734" t="s">
        <v>30</v>
      </c>
      <c r="D734" t="s">
        <v>31</v>
      </c>
      <c r="E734">
        <v>3252</v>
      </c>
      <c r="F734" s="1">
        <v>8548950000</v>
      </c>
      <c r="G734" s="1">
        <v>2628828</v>
      </c>
      <c r="H734" s="1">
        <v>2000000</v>
      </c>
      <c r="I734">
        <v>3252</v>
      </c>
      <c r="J734" s="1">
        <v>8548950000</v>
      </c>
      <c r="K734" s="1">
        <v>2628828</v>
      </c>
      <c r="L734" s="1">
        <v>2000000</v>
      </c>
      <c r="M734">
        <v>3252</v>
      </c>
      <c r="N734" t="s">
        <v>55</v>
      </c>
      <c r="O734">
        <v>4696</v>
      </c>
      <c r="P734" t="s">
        <v>81</v>
      </c>
      <c r="Q734" t="s">
        <v>590</v>
      </c>
      <c r="R734" s="2">
        <v>43647</v>
      </c>
      <c r="S734" t="s">
        <v>591</v>
      </c>
      <c r="T734">
        <v>3</v>
      </c>
      <c r="U734" s="1">
        <v>3000000</v>
      </c>
      <c r="V734" t="s">
        <v>71</v>
      </c>
      <c r="W734" t="s">
        <v>36</v>
      </c>
      <c r="X734" t="s">
        <v>82</v>
      </c>
      <c r="Y734" t="s">
        <v>38</v>
      </c>
      <c r="Z734" t="s">
        <v>31</v>
      </c>
      <c r="AA734">
        <v>2</v>
      </c>
      <c r="AB734" t="s">
        <v>48</v>
      </c>
      <c r="AC734">
        <v>1.1499999999999999</v>
      </c>
      <c r="AD734">
        <f t="shared" si="11"/>
        <v>1.85</v>
      </c>
    </row>
    <row r="735" spans="1:30" x14ac:dyDescent="0.25">
      <c r="A735" t="s">
        <v>29</v>
      </c>
      <c r="B735" s="1">
        <v>307800000</v>
      </c>
      <c r="C735" t="s">
        <v>30</v>
      </c>
      <c r="D735" t="s">
        <v>31</v>
      </c>
      <c r="E735">
        <v>3252</v>
      </c>
      <c r="F735" s="1">
        <v>8548950000</v>
      </c>
      <c r="G735" s="1">
        <v>2628828</v>
      </c>
      <c r="H735" s="1">
        <v>2000000</v>
      </c>
      <c r="I735">
        <v>3252</v>
      </c>
      <c r="J735" s="1">
        <v>8548950000</v>
      </c>
      <c r="K735" s="1">
        <v>2628828</v>
      </c>
      <c r="L735" s="1">
        <v>2000000</v>
      </c>
      <c r="M735">
        <v>3252</v>
      </c>
      <c r="N735" t="s">
        <v>173</v>
      </c>
      <c r="O735">
        <v>7277</v>
      </c>
      <c r="P735" t="s">
        <v>40</v>
      </c>
      <c r="Q735" t="s">
        <v>1182</v>
      </c>
      <c r="R735" s="2">
        <v>43788</v>
      </c>
      <c r="S735" t="s">
        <v>1183</v>
      </c>
      <c r="T735">
        <v>1</v>
      </c>
      <c r="U735" s="1">
        <v>1000000</v>
      </c>
      <c r="V735" t="s">
        <v>915</v>
      </c>
      <c r="W735" t="s">
        <v>36</v>
      </c>
      <c r="X735" t="s">
        <v>1227</v>
      </c>
      <c r="Y735" t="s">
        <v>850</v>
      </c>
      <c r="Z735" t="s">
        <v>31</v>
      </c>
      <c r="AA735">
        <v>7</v>
      </c>
      <c r="AB735" t="s">
        <v>39</v>
      </c>
      <c r="AC735">
        <v>0.9</v>
      </c>
      <c r="AD735">
        <f t="shared" si="11"/>
        <v>9.9999999999999978E-2</v>
      </c>
    </row>
    <row r="736" spans="1:30" x14ac:dyDescent="0.25">
      <c r="A736" t="s">
        <v>29</v>
      </c>
      <c r="B736" s="1">
        <v>307800000</v>
      </c>
      <c r="C736" t="s">
        <v>30</v>
      </c>
      <c r="D736" t="s">
        <v>31</v>
      </c>
      <c r="E736">
        <v>3252</v>
      </c>
      <c r="F736" s="1">
        <v>8548950000</v>
      </c>
      <c r="G736" s="1">
        <v>2628828</v>
      </c>
      <c r="H736" s="1">
        <v>2000000</v>
      </c>
      <c r="I736">
        <v>3252</v>
      </c>
      <c r="J736" s="1">
        <v>8548950000</v>
      </c>
      <c r="K736" s="1">
        <v>2628828</v>
      </c>
      <c r="L736" s="1">
        <v>2000000</v>
      </c>
      <c r="M736">
        <v>3252</v>
      </c>
      <c r="N736" t="s">
        <v>55</v>
      </c>
      <c r="O736">
        <v>5485</v>
      </c>
      <c r="P736" t="s">
        <v>120</v>
      </c>
      <c r="Q736" t="s">
        <v>1228</v>
      </c>
      <c r="R736" s="2">
        <v>43691</v>
      </c>
      <c r="S736" t="s">
        <v>1229</v>
      </c>
      <c r="T736">
        <v>0.02</v>
      </c>
      <c r="U736" t="s">
        <v>1230</v>
      </c>
      <c r="V736" t="s">
        <v>59</v>
      </c>
      <c r="W736" t="s">
        <v>36</v>
      </c>
      <c r="X736" t="s">
        <v>1231</v>
      </c>
      <c r="Y736" t="s">
        <v>61</v>
      </c>
      <c r="Z736" t="s">
        <v>31</v>
      </c>
      <c r="AA736">
        <v>4</v>
      </c>
      <c r="AB736" t="s">
        <v>39</v>
      </c>
      <c r="AC736">
        <v>2.87</v>
      </c>
      <c r="AD736">
        <f t="shared" si="11"/>
        <v>2.85</v>
      </c>
    </row>
    <row r="737" spans="1:30" x14ac:dyDescent="0.25">
      <c r="A737" t="s">
        <v>29</v>
      </c>
      <c r="B737" s="1">
        <v>307800000</v>
      </c>
      <c r="C737" t="s">
        <v>30</v>
      </c>
      <c r="D737" t="s">
        <v>31</v>
      </c>
      <c r="E737">
        <v>3252</v>
      </c>
      <c r="F737" s="1">
        <v>8548950000</v>
      </c>
      <c r="G737" s="1">
        <v>2628828</v>
      </c>
      <c r="H737" s="1">
        <v>2000000</v>
      </c>
      <c r="I737">
        <v>3252</v>
      </c>
      <c r="J737" s="1">
        <v>8548950000</v>
      </c>
      <c r="K737" s="1">
        <v>2628828</v>
      </c>
      <c r="L737" s="1">
        <v>2000000</v>
      </c>
      <c r="M737">
        <v>3252</v>
      </c>
      <c r="N737" t="s">
        <v>55</v>
      </c>
      <c r="O737">
        <v>5486</v>
      </c>
      <c r="P737" t="s">
        <v>168</v>
      </c>
      <c r="Q737" t="s">
        <v>899</v>
      </c>
      <c r="R737" s="2">
        <v>43693</v>
      </c>
      <c r="S737" t="s">
        <v>900</v>
      </c>
      <c r="T737">
        <v>4</v>
      </c>
      <c r="U737" s="1">
        <v>4000000</v>
      </c>
      <c r="V737" t="s">
        <v>59</v>
      </c>
      <c r="W737" t="s">
        <v>36</v>
      </c>
      <c r="X737" t="s">
        <v>1232</v>
      </c>
      <c r="Y737" t="s">
        <v>38</v>
      </c>
      <c r="Z737" t="s">
        <v>31</v>
      </c>
      <c r="AA737">
        <v>6</v>
      </c>
      <c r="AB737" t="s">
        <v>39</v>
      </c>
      <c r="AC737">
        <v>2.12</v>
      </c>
      <c r="AD737">
        <f t="shared" si="11"/>
        <v>1.88</v>
      </c>
    </row>
    <row r="738" spans="1:30" x14ac:dyDescent="0.25">
      <c r="A738" t="s">
        <v>29</v>
      </c>
      <c r="B738" s="1">
        <v>307800000</v>
      </c>
      <c r="C738" t="s">
        <v>30</v>
      </c>
      <c r="D738" t="s">
        <v>31</v>
      </c>
      <c r="E738">
        <v>3252</v>
      </c>
      <c r="F738" s="1">
        <v>8548950000</v>
      </c>
      <c r="G738" s="1">
        <v>2628828</v>
      </c>
      <c r="H738" s="1">
        <v>2000000</v>
      </c>
      <c r="I738">
        <v>3252</v>
      </c>
      <c r="J738" s="1">
        <v>8548950000</v>
      </c>
      <c r="K738" s="1">
        <v>2628828</v>
      </c>
      <c r="L738" s="1">
        <v>2000000</v>
      </c>
      <c r="M738">
        <v>3252</v>
      </c>
      <c r="N738" t="s">
        <v>55</v>
      </c>
      <c r="O738">
        <v>4698</v>
      </c>
      <c r="P738" t="s">
        <v>81</v>
      </c>
      <c r="Q738" t="s">
        <v>1233</v>
      </c>
      <c r="R738" s="2">
        <v>43647</v>
      </c>
      <c r="S738" t="s">
        <v>1234</v>
      </c>
      <c r="T738">
        <v>0.5</v>
      </c>
      <c r="U738" t="s">
        <v>52</v>
      </c>
      <c r="V738" t="s">
        <v>59</v>
      </c>
      <c r="W738" t="s">
        <v>36</v>
      </c>
      <c r="X738" t="s">
        <v>96</v>
      </c>
      <c r="Y738" t="s">
        <v>38</v>
      </c>
      <c r="Z738" t="s">
        <v>31</v>
      </c>
      <c r="AA738">
        <v>1</v>
      </c>
      <c r="AB738" t="s">
        <v>39</v>
      </c>
      <c r="AC738">
        <v>1.03</v>
      </c>
      <c r="AD738">
        <f t="shared" si="11"/>
        <v>0.53</v>
      </c>
    </row>
    <row r="739" spans="1:30" x14ac:dyDescent="0.25">
      <c r="A739" t="s">
        <v>29</v>
      </c>
      <c r="B739" s="1">
        <v>307800000</v>
      </c>
      <c r="C739" t="s">
        <v>30</v>
      </c>
      <c r="D739" t="s">
        <v>31</v>
      </c>
      <c r="E739">
        <v>3252</v>
      </c>
      <c r="F739" s="1">
        <v>8548950000</v>
      </c>
      <c r="G739" s="1">
        <v>2628828</v>
      </c>
      <c r="H739" s="1">
        <v>2000000</v>
      </c>
      <c r="I739">
        <v>3252</v>
      </c>
      <c r="J739" s="1">
        <v>8548950000</v>
      </c>
      <c r="K739" s="1">
        <v>2628828</v>
      </c>
      <c r="L739" s="1">
        <v>2000000</v>
      </c>
      <c r="M739">
        <v>3252</v>
      </c>
      <c r="N739" t="s">
        <v>55</v>
      </c>
      <c r="O739">
        <v>4699</v>
      </c>
      <c r="P739" t="s">
        <v>33</v>
      </c>
      <c r="Q739" t="s">
        <v>1235</v>
      </c>
      <c r="R739" s="2">
        <v>43644</v>
      </c>
      <c r="S739" t="s">
        <v>1236</v>
      </c>
      <c r="T739">
        <v>1</v>
      </c>
      <c r="U739" s="1">
        <v>1000000</v>
      </c>
      <c r="V739" t="s">
        <v>131</v>
      </c>
      <c r="W739" t="s">
        <v>36</v>
      </c>
      <c r="X739" t="s">
        <v>292</v>
      </c>
      <c r="Y739" t="s">
        <v>134</v>
      </c>
      <c r="Z739" t="s">
        <v>31</v>
      </c>
      <c r="AA739">
        <v>1</v>
      </c>
      <c r="AB739" t="s">
        <v>39</v>
      </c>
      <c r="AC739">
        <v>1.1000000000000001</v>
      </c>
      <c r="AD739">
        <f t="shared" si="11"/>
        <v>0.10000000000000009</v>
      </c>
    </row>
    <row r="740" spans="1:30" x14ac:dyDescent="0.25">
      <c r="A740" t="s">
        <v>29</v>
      </c>
      <c r="B740" s="1">
        <v>307800000</v>
      </c>
      <c r="C740" t="s">
        <v>30</v>
      </c>
      <c r="D740" t="s">
        <v>31</v>
      </c>
      <c r="E740">
        <v>3252</v>
      </c>
      <c r="F740" s="1">
        <v>8548950000</v>
      </c>
      <c r="G740" s="1">
        <v>2628828</v>
      </c>
      <c r="H740" s="1">
        <v>2000000</v>
      </c>
      <c r="I740">
        <v>3252</v>
      </c>
      <c r="J740" s="1">
        <v>8548950000</v>
      </c>
      <c r="K740" s="1">
        <v>2628828</v>
      </c>
      <c r="L740" s="1">
        <v>2000000</v>
      </c>
      <c r="M740">
        <v>3252</v>
      </c>
      <c r="N740" t="s">
        <v>55</v>
      </c>
      <c r="O740">
        <v>5487</v>
      </c>
      <c r="P740" t="s">
        <v>168</v>
      </c>
      <c r="Q740" t="s">
        <v>899</v>
      </c>
      <c r="R740" s="2">
        <v>43691</v>
      </c>
      <c r="S740" t="s">
        <v>900</v>
      </c>
      <c r="T740">
        <v>2</v>
      </c>
      <c r="U740" s="1">
        <v>2000000</v>
      </c>
      <c r="V740" t="s">
        <v>59</v>
      </c>
      <c r="W740" t="s">
        <v>36</v>
      </c>
      <c r="X740" t="s">
        <v>1237</v>
      </c>
      <c r="Y740" t="s">
        <v>38</v>
      </c>
      <c r="Z740" t="s">
        <v>31</v>
      </c>
      <c r="AA740">
        <v>5</v>
      </c>
      <c r="AB740" t="s">
        <v>39</v>
      </c>
      <c r="AC740">
        <v>2.0499999999999998</v>
      </c>
      <c r="AD740">
        <f t="shared" si="11"/>
        <v>4.9999999999999822E-2</v>
      </c>
    </row>
    <row r="741" spans="1:30" x14ac:dyDescent="0.25">
      <c r="A741" t="s">
        <v>29</v>
      </c>
      <c r="B741" s="1">
        <v>307800000</v>
      </c>
      <c r="C741" t="s">
        <v>30</v>
      </c>
      <c r="D741" t="s">
        <v>31</v>
      </c>
      <c r="E741">
        <v>3252</v>
      </c>
      <c r="F741" s="1">
        <v>8548950000</v>
      </c>
      <c r="G741" s="1">
        <v>2628828</v>
      </c>
      <c r="H741" s="1">
        <v>2000000</v>
      </c>
      <c r="I741">
        <v>3252</v>
      </c>
      <c r="J741" s="1">
        <v>8548950000</v>
      </c>
      <c r="K741" s="1">
        <v>2628828</v>
      </c>
      <c r="L741" s="1">
        <v>2000000</v>
      </c>
      <c r="M741">
        <v>3252</v>
      </c>
      <c r="N741" t="s">
        <v>32</v>
      </c>
      <c r="O741">
        <v>1067</v>
      </c>
      <c r="P741" t="s">
        <v>64</v>
      </c>
      <c r="Q741" t="s">
        <v>78</v>
      </c>
      <c r="R741" s="2">
        <v>43532</v>
      </c>
      <c r="S741" t="s">
        <v>79</v>
      </c>
      <c r="T741">
        <v>1</v>
      </c>
      <c r="U741" s="1">
        <v>1000000</v>
      </c>
      <c r="V741" t="s">
        <v>32</v>
      </c>
      <c r="W741" t="s">
        <v>36</v>
      </c>
      <c r="X741" t="s">
        <v>1238</v>
      </c>
      <c r="Y741" t="s">
        <v>54</v>
      </c>
      <c r="Z741" t="s">
        <v>31</v>
      </c>
      <c r="AA741">
        <v>2</v>
      </c>
      <c r="AB741" t="s">
        <v>39</v>
      </c>
      <c r="AC741">
        <v>1.95</v>
      </c>
      <c r="AD741">
        <f t="shared" si="11"/>
        <v>0.95</v>
      </c>
    </row>
    <row r="742" spans="1:30" x14ac:dyDescent="0.25">
      <c r="A742" t="s">
        <v>29</v>
      </c>
      <c r="B742" s="1">
        <v>307800000</v>
      </c>
      <c r="C742" t="s">
        <v>30</v>
      </c>
      <c r="D742" t="s">
        <v>31</v>
      </c>
      <c r="E742">
        <v>3252</v>
      </c>
      <c r="F742" s="1">
        <v>8548950000</v>
      </c>
      <c r="G742" s="1">
        <v>2628828</v>
      </c>
      <c r="H742" s="1">
        <v>2000000</v>
      </c>
      <c r="I742">
        <v>3252</v>
      </c>
      <c r="J742" s="1">
        <v>8548950000</v>
      </c>
      <c r="K742" s="1">
        <v>2628828</v>
      </c>
      <c r="L742" s="1">
        <v>2000000</v>
      </c>
      <c r="M742">
        <v>3252</v>
      </c>
      <c r="N742" t="s">
        <v>55</v>
      </c>
      <c r="O742">
        <v>5489</v>
      </c>
      <c r="P742" t="s">
        <v>128</v>
      </c>
      <c r="Q742" t="s">
        <v>1228</v>
      </c>
      <c r="R742" s="2">
        <v>43691</v>
      </c>
      <c r="S742" t="s">
        <v>1229</v>
      </c>
      <c r="T742">
        <v>2</v>
      </c>
      <c r="U742" s="1">
        <v>2000000</v>
      </c>
      <c r="V742" t="s">
        <v>59</v>
      </c>
      <c r="W742" t="s">
        <v>36</v>
      </c>
      <c r="X742" t="s">
        <v>1239</v>
      </c>
      <c r="Y742" t="s">
        <v>61</v>
      </c>
      <c r="Z742" t="s">
        <v>31</v>
      </c>
      <c r="AA742">
        <v>6</v>
      </c>
      <c r="AB742" t="s">
        <v>48</v>
      </c>
      <c r="AC742">
        <v>2.09</v>
      </c>
      <c r="AD742">
        <f t="shared" si="11"/>
        <v>8.9999999999999858E-2</v>
      </c>
    </row>
    <row r="743" spans="1:30" x14ac:dyDescent="0.25">
      <c r="A743" t="s">
        <v>29</v>
      </c>
      <c r="B743" s="1">
        <v>307800000</v>
      </c>
      <c r="C743" t="s">
        <v>30</v>
      </c>
      <c r="D743" t="s">
        <v>31</v>
      </c>
      <c r="E743">
        <v>3252</v>
      </c>
      <c r="F743" s="1">
        <v>8548950000</v>
      </c>
      <c r="G743" s="1">
        <v>2628828</v>
      </c>
      <c r="H743" s="1">
        <v>2000000</v>
      </c>
      <c r="I743">
        <v>3252</v>
      </c>
      <c r="J743" s="1">
        <v>8548950000</v>
      </c>
      <c r="K743" s="1">
        <v>2628828</v>
      </c>
      <c r="L743" s="1">
        <v>2000000</v>
      </c>
      <c r="M743">
        <v>3252</v>
      </c>
      <c r="N743" t="s">
        <v>73</v>
      </c>
      <c r="O743">
        <v>3429</v>
      </c>
      <c r="P743" t="s">
        <v>149</v>
      </c>
      <c r="Q743" t="s">
        <v>1240</v>
      </c>
      <c r="R743" s="2">
        <v>43809</v>
      </c>
      <c r="S743" t="s">
        <v>1241</v>
      </c>
      <c r="T743">
        <v>1.5</v>
      </c>
      <c r="U743" s="1">
        <v>1500000</v>
      </c>
      <c r="V743" t="s">
        <v>258</v>
      </c>
      <c r="W743" t="s">
        <v>77</v>
      </c>
      <c r="X743" t="s">
        <v>1242</v>
      </c>
      <c r="Y743" t="s">
        <v>328</v>
      </c>
      <c r="Z743" t="s">
        <v>31</v>
      </c>
      <c r="AA743">
        <v>8</v>
      </c>
      <c r="AB743" t="s">
        <v>48</v>
      </c>
      <c r="AC743">
        <v>1.1499999999999999</v>
      </c>
      <c r="AD743">
        <f t="shared" si="11"/>
        <v>0.35000000000000009</v>
      </c>
    </row>
    <row r="744" spans="1:30" x14ac:dyDescent="0.25">
      <c r="A744" t="s">
        <v>29</v>
      </c>
      <c r="B744" s="1">
        <v>307800000</v>
      </c>
      <c r="C744" t="s">
        <v>30</v>
      </c>
      <c r="D744" t="s">
        <v>31</v>
      </c>
      <c r="E744">
        <v>3252</v>
      </c>
      <c r="F744" s="1">
        <v>8548950000</v>
      </c>
      <c r="G744" s="1">
        <v>2628828</v>
      </c>
      <c r="H744" s="1">
        <v>2000000</v>
      </c>
      <c r="I744">
        <v>3252</v>
      </c>
      <c r="J744" s="1">
        <v>8548950000</v>
      </c>
      <c r="K744" s="1">
        <v>2628828</v>
      </c>
      <c r="L744" s="1">
        <v>2000000</v>
      </c>
      <c r="M744">
        <v>3252</v>
      </c>
      <c r="N744" t="s">
        <v>55</v>
      </c>
      <c r="O744">
        <v>5491</v>
      </c>
      <c r="P744" t="s">
        <v>168</v>
      </c>
      <c r="Q744" t="s">
        <v>1243</v>
      </c>
      <c r="R744" s="2">
        <v>43691</v>
      </c>
      <c r="S744" t="s">
        <v>1244</v>
      </c>
      <c r="T744">
        <v>2</v>
      </c>
      <c r="U744" s="1">
        <v>2000000</v>
      </c>
      <c r="V744" t="s">
        <v>131</v>
      </c>
      <c r="W744" t="s">
        <v>36</v>
      </c>
      <c r="X744" t="s">
        <v>1245</v>
      </c>
      <c r="Y744" t="s">
        <v>322</v>
      </c>
      <c r="Z744" t="s">
        <v>31</v>
      </c>
      <c r="AA744">
        <v>8</v>
      </c>
      <c r="AB744" t="s">
        <v>39</v>
      </c>
      <c r="AC744">
        <v>2.1</v>
      </c>
      <c r="AD744">
        <f t="shared" si="11"/>
        <v>0.10000000000000009</v>
      </c>
    </row>
    <row r="745" spans="1:30" x14ac:dyDescent="0.25">
      <c r="A745" t="s">
        <v>29</v>
      </c>
      <c r="B745" s="1">
        <v>307800000</v>
      </c>
      <c r="C745" t="s">
        <v>30</v>
      </c>
      <c r="D745" t="s">
        <v>31</v>
      </c>
      <c r="E745">
        <v>3252</v>
      </c>
      <c r="F745" s="1">
        <v>8548950000</v>
      </c>
      <c r="G745" s="1">
        <v>2628828</v>
      </c>
      <c r="H745" s="1">
        <v>2000000</v>
      </c>
      <c r="I745">
        <v>3252</v>
      </c>
      <c r="J745" s="1">
        <v>8548950000</v>
      </c>
      <c r="K745" s="1">
        <v>2628828</v>
      </c>
      <c r="L745" s="1">
        <v>2000000</v>
      </c>
      <c r="M745">
        <v>3252</v>
      </c>
      <c r="N745" t="s">
        <v>55</v>
      </c>
      <c r="O745">
        <v>5493</v>
      </c>
      <c r="P745" t="s">
        <v>33</v>
      </c>
      <c r="Q745" t="s">
        <v>1243</v>
      </c>
      <c r="R745" s="2">
        <v>43691</v>
      </c>
      <c r="S745" t="s">
        <v>1244</v>
      </c>
      <c r="T745">
        <v>2</v>
      </c>
      <c r="U745" s="1">
        <v>2000000</v>
      </c>
      <c r="V745" t="s">
        <v>131</v>
      </c>
      <c r="W745" t="s">
        <v>36</v>
      </c>
      <c r="X745" t="s">
        <v>1246</v>
      </c>
      <c r="Y745" t="s">
        <v>322</v>
      </c>
      <c r="Z745" t="s">
        <v>31</v>
      </c>
      <c r="AA745">
        <v>5</v>
      </c>
      <c r="AB745" t="s">
        <v>39</v>
      </c>
      <c r="AC745">
        <v>1.9</v>
      </c>
      <c r="AD745">
        <f t="shared" si="11"/>
        <v>0.10000000000000009</v>
      </c>
    </row>
    <row r="746" spans="1:30" x14ac:dyDescent="0.25">
      <c r="A746" t="s">
        <v>29</v>
      </c>
      <c r="B746" s="1">
        <v>307800000</v>
      </c>
      <c r="C746" t="s">
        <v>30</v>
      </c>
      <c r="D746" t="s">
        <v>31</v>
      </c>
      <c r="E746">
        <v>3252</v>
      </c>
      <c r="F746" s="1">
        <v>8548950000</v>
      </c>
      <c r="G746" s="1">
        <v>2628828</v>
      </c>
      <c r="H746" s="1">
        <v>2000000</v>
      </c>
      <c r="I746">
        <v>3252</v>
      </c>
      <c r="J746" s="1">
        <v>8548950000</v>
      </c>
      <c r="K746" s="1">
        <v>2628828</v>
      </c>
      <c r="L746" s="1">
        <v>2000000</v>
      </c>
      <c r="M746">
        <v>3252</v>
      </c>
      <c r="N746" t="s">
        <v>173</v>
      </c>
      <c r="O746">
        <v>7288</v>
      </c>
      <c r="P746" t="s">
        <v>149</v>
      </c>
      <c r="Q746" t="s">
        <v>1247</v>
      </c>
      <c r="R746" s="2">
        <v>43787</v>
      </c>
      <c r="S746" t="s">
        <v>1248</v>
      </c>
      <c r="T746">
        <v>5</v>
      </c>
      <c r="U746" s="1">
        <v>5000000</v>
      </c>
      <c r="V746" t="s">
        <v>915</v>
      </c>
      <c r="W746" t="s">
        <v>36</v>
      </c>
      <c r="X746" t="s">
        <v>1249</v>
      </c>
      <c r="Y746" t="s">
        <v>850</v>
      </c>
      <c r="Z746" t="s">
        <v>31</v>
      </c>
      <c r="AA746">
        <v>4</v>
      </c>
      <c r="AB746" t="s">
        <v>39</v>
      </c>
      <c r="AC746">
        <v>1.36</v>
      </c>
      <c r="AD746">
        <f t="shared" si="11"/>
        <v>3.6399999999999997</v>
      </c>
    </row>
    <row r="747" spans="1:30" x14ac:dyDescent="0.25">
      <c r="A747" t="s">
        <v>29</v>
      </c>
      <c r="B747" s="1">
        <v>307800000</v>
      </c>
      <c r="C747" t="s">
        <v>30</v>
      </c>
      <c r="D747" t="s">
        <v>31</v>
      </c>
      <c r="E747">
        <v>3252</v>
      </c>
      <c r="F747" s="1">
        <v>8548950000</v>
      </c>
      <c r="G747" s="1">
        <v>2628828</v>
      </c>
      <c r="H747" s="1">
        <v>2000000</v>
      </c>
      <c r="I747">
        <v>3252</v>
      </c>
      <c r="J747" s="1">
        <v>8548950000</v>
      </c>
      <c r="K747" s="1">
        <v>2628828</v>
      </c>
      <c r="L747" s="1">
        <v>2000000</v>
      </c>
      <c r="M747">
        <v>3252</v>
      </c>
      <c r="N747" t="s">
        <v>32</v>
      </c>
      <c r="O747">
        <v>2182</v>
      </c>
      <c r="P747" t="s">
        <v>42</v>
      </c>
      <c r="Q747" t="s">
        <v>1250</v>
      </c>
      <c r="R747" s="2">
        <v>43629</v>
      </c>
      <c r="S747" t="s">
        <v>1251</v>
      </c>
      <c r="T747">
        <v>2</v>
      </c>
      <c r="U747" s="1">
        <v>2000000</v>
      </c>
      <c r="V747" t="s">
        <v>32</v>
      </c>
      <c r="W747" t="s">
        <v>36</v>
      </c>
      <c r="X747" t="s">
        <v>354</v>
      </c>
      <c r="Y747" t="s">
        <v>54</v>
      </c>
      <c r="Z747" t="s">
        <v>31</v>
      </c>
      <c r="AA747">
        <v>4</v>
      </c>
      <c r="AB747" t="s">
        <v>48</v>
      </c>
      <c r="AC747">
        <v>3.35</v>
      </c>
      <c r="AD747">
        <f t="shared" si="11"/>
        <v>1.35</v>
      </c>
    </row>
    <row r="748" spans="1:30" x14ac:dyDescent="0.25">
      <c r="A748" t="s">
        <v>29</v>
      </c>
      <c r="B748" s="1">
        <v>307800000</v>
      </c>
      <c r="C748" t="s">
        <v>30</v>
      </c>
      <c r="D748" t="s">
        <v>31</v>
      </c>
      <c r="E748">
        <v>3252</v>
      </c>
      <c r="F748" s="1">
        <v>8548950000</v>
      </c>
      <c r="G748" s="1">
        <v>2628828</v>
      </c>
      <c r="H748" s="1">
        <v>2000000</v>
      </c>
      <c r="I748">
        <v>3252</v>
      </c>
      <c r="J748" s="1">
        <v>8548950000</v>
      </c>
      <c r="K748" s="1">
        <v>2628828</v>
      </c>
      <c r="L748" s="1">
        <v>2000000</v>
      </c>
      <c r="M748">
        <v>3252</v>
      </c>
      <c r="N748" t="s">
        <v>173</v>
      </c>
      <c r="O748">
        <v>7290</v>
      </c>
      <c r="P748" t="s">
        <v>56</v>
      </c>
      <c r="Q748" t="s">
        <v>1252</v>
      </c>
      <c r="R748" s="2">
        <v>43787</v>
      </c>
      <c r="S748" t="s">
        <v>1253</v>
      </c>
      <c r="T748">
        <v>1</v>
      </c>
      <c r="U748" s="1">
        <v>1000000</v>
      </c>
      <c r="V748" t="s">
        <v>915</v>
      </c>
      <c r="W748" t="s">
        <v>36</v>
      </c>
      <c r="X748" t="s">
        <v>60</v>
      </c>
      <c r="Y748" t="s">
        <v>401</v>
      </c>
      <c r="Z748" t="s">
        <v>31</v>
      </c>
      <c r="AA748">
        <v>1</v>
      </c>
      <c r="AB748" t="s">
        <v>48</v>
      </c>
      <c r="AC748">
        <v>2.2200000000000002</v>
      </c>
      <c r="AD748">
        <f t="shared" si="11"/>
        <v>1.2200000000000002</v>
      </c>
    </row>
    <row r="749" spans="1:30" x14ac:dyDescent="0.25">
      <c r="A749" t="s">
        <v>29</v>
      </c>
      <c r="B749" s="1">
        <v>307800000</v>
      </c>
      <c r="C749" t="s">
        <v>30</v>
      </c>
      <c r="D749" t="s">
        <v>31</v>
      </c>
      <c r="E749">
        <v>3252</v>
      </c>
      <c r="F749" s="1">
        <v>8548950000</v>
      </c>
      <c r="G749" s="1">
        <v>2628828</v>
      </c>
      <c r="H749" s="1">
        <v>2000000</v>
      </c>
      <c r="I749">
        <v>3252</v>
      </c>
      <c r="J749" s="1">
        <v>8548950000</v>
      </c>
      <c r="K749" s="1">
        <v>2628828</v>
      </c>
      <c r="L749" s="1">
        <v>2000000</v>
      </c>
      <c r="M749">
        <v>3252</v>
      </c>
      <c r="N749" t="s">
        <v>173</v>
      </c>
      <c r="O749">
        <v>7291</v>
      </c>
      <c r="P749" t="s">
        <v>149</v>
      </c>
      <c r="Q749" t="s">
        <v>1247</v>
      </c>
      <c r="R749" s="2">
        <v>43784</v>
      </c>
      <c r="S749" t="s">
        <v>1248</v>
      </c>
      <c r="T749">
        <v>3</v>
      </c>
      <c r="U749" s="1">
        <v>3000000</v>
      </c>
      <c r="V749" t="s">
        <v>915</v>
      </c>
      <c r="W749" t="s">
        <v>36</v>
      </c>
      <c r="X749" t="s">
        <v>60</v>
      </c>
      <c r="Y749" t="s">
        <v>850</v>
      </c>
      <c r="Z749" t="s">
        <v>31</v>
      </c>
      <c r="AA749">
        <v>1</v>
      </c>
      <c r="AB749" t="s">
        <v>48</v>
      </c>
      <c r="AC749">
        <v>1.23</v>
      </c>
      <c r="AD749">
        <f t="shared" si="11"/>
        <v>1.77</v>
      </c>
    </row>
    <row r="750" spans="1:30" x14ac:dyDescent="0.25">
      <c r="A750" t="s">
        <v>29</v>
      </c>
      <c r="B750" s="1">
        <v>307800000</v>
      </c>
      <c r="C750" t="s">
        <v>30</v>
      </c>
      <c r="D750" t="s">
        <v>31</v>
      </c>
      <c r="E750">
        <v>3252</v>
      </c>
      <c r="F750" s="1">
        <v>8548950000</v>
      </c>
      <c r="G750" s="1">
        <v>2628828</v>
      </c>
      <c r="H750" s="1">
        <v>2000000</v>
      </c>
      <c r="I750">
        <v>3252</v>
      </c>
      <c r="J750" s="1">
        <v>8548950000</v>
      </c>
      <c r="K750" s="1">
        <v>2628828</v>
      </c>
      <c r="L750" s="1">
        <v>2000000</v>
      </c>
      <c r="M750">
        <v>3252</v>
      </c>
      <c r="N750" t="s">
        <v>173</v>
      </c>
      <c r="O750">
        <v>7292</v>
      </c>
      <c r="P750" t="s">
        <v>149</v>
      </c>
      <c r="Q750" t="s">
        <v>1196</v>
      </c>
      <c r="R750" s="2">
        <v>43784</v>
      </c>
      <c r="S750" t="s">
        <v>1197</v>
      </c>
      <c r="T750">
        <v>1.5</v>
      </c>
      <c r="U750" s="1">
        <v>1500000</v>
      </c>
      <c r="V750" t="s">
        <v>915</v>
      </c>
      <c r="W750" t="s">
        <v>36</v>
      </c>
      <c r="X750" t="s">
        <v>1254</v>
      </c>
      <c r="Y750" t="s">
        <v>850</v>
      </c>
      <c r="Z750" t="s">
        <v>31</v>
      </c>
      <c r="AA750">
        <v>5</v>
      </c>
      <c r="AB750" t="s">
        <v>39</v>
      </c>
      <c r="AC750">
        <v>1.4</v>
      </c>
      <c r="AD750">
        <f t="shared" si="11"/>
        <v>0.10000000000000009</v>
      </c>
    </row>
    <row r="751" spans="1:30" x14ac:dyDescent="0.25">
      <c r="A751" t="s">
        <v>29</v>
      </c>
      <c r="B751" s="1">
        <v>307800000</v>
      </c>
      <c r="C751" t="s">
        <v>30</v>
      </c>
      <c r="D751" t="s">
        <v>31</v>
      </c>
      <c r="E751">
        <v>3252</v>
      </c>
      <c r="F751" s="1">
        <v>8548950000</v>
      </c>
      <c r="G751" s="1">
        <v>2628828</v>
      </c>
      <c r="H751" s="1">
        <v>2000000</v>
      </c>
      <c r="I751">
        <v>3252</v>
      </c>
      <c r="J751" s="1">
        <v>8548950000</v>
      </c>
      <c r="K751" s="1">
        <v>2628828</v>
      </c>
      <c r="L751" s="1">
        <v>2000000</v>
      </c>
      <c r="M751">
        <v>3252</v>
      </c>
      <c r="N751" t="s">
        <v>55</v>
      </c>
      <c r="O751">
        <v>4706</v>
      </c>
      <c r="P751" t="s">
        <v>81</v>
      </c>
      <c r="Q751" t="s">
        <v>1255</v>
      </c>
      <c r="R751" s="2">
        <v>43644</v>
      </c>
      <c r="S751" t="s">
        <v>1256</v>
      </c>
      <c r="T751">
        <v>1</v>
      </c>
      <c r="U751" s="1">
        <v>1000000</v>
      </c>
      <c r="V751" t="s">
        <v>71</v>
      </c>
      <c r="W751" t="s">
        <v>36</v>
      </c>
      <c r="X751" t="s">
        <v>1080</v>
      </c>
      <c r="Y751" t="s">
        <v>134</v>
      </c>
      <c r="Z751" t="s">
        <v>31</v>
      </c>
      <c r="AA751">
        <v>2</v>
      </c>
      <c r="AB751" t="s">
        <v>39</v>
      </c>
      <c r="AC751">
        <v>1.1000000000000001</v>
      </c>
      <c r="AD751">
        <f t="shared" si="11"/>
        <v>0.10000000000000009</v>
      </c>
    </row>
    <row r="752" spans="1:30" x14ac:dyDescent="0.25">
      <c r="A752" t="s">
        <v>29</v>
      </c>
      <c r="B752" s="1">
        <v>307800000</v>
      </c>
      <c r="C752" t="s">
        <v>30</v>
      </c>
      <c r="D752" t="s">
        <v>31</v>
      </c>
      <c r="E752">
        <v>3252</v>
      </c>
      <c r="F752" s="1">
        <v>8548950000</v>
      </c>
      <c r="G752" s="1">
        <v>2628828</v>
      </c>
      <c r="H752" s="1">
        <v>2000000</v>
      </c>
      <c r="I752">
        <v>3252</v>
      </c>
      <c r="J752" s="1">
        <v>8548950000</v>
      </c>
      <c r="K752" s="1">
        <v>2628828</v>
      </c>
      <c r="L752" s="1">
        <v>2000000</v>
      </c>
      <c r="M752">
        <v>3252</v>
      </c>
      <c r="N752" t="s">
        <v>173</v>
      </c>
      <c r="O752">
        <v>7294</v>
      </c>
      <c r="P752" t="s">
        <v>56</v>
      </c>
      <c r="Q752" t="s">
        <v>1252</v>
      </c>
      <c r="R752" s="2">
        <v>43784</v>
      </c>
      <c r="S752" t="s">
        <v>1253</v>
      </c>
      <c r="T752">
        <v>2</v>
      </c>
      <c r="U752" s="1">
        <v>2000000</v>
      </c>
      <c r="V752" t="s">
        <v>915</v>
      </c>
      <c r="W752" t="s">
        <v>36</v>
      </c>
      <c r="X752" t="s">
        <v>60</v>
      </c>
      <c r="Y752" t="s">
        <v>401</v>
      </c>
      <c r="Z752" t="s">
        <v>31</v>
      </c>
      <c r="AA752">
        <v>1</v>
      </c>
      <c r="AB752" t="s">
        <v>48</v>
      </c>
      <c r="AC752">
        <v>2.2200000000000002</v>
      </c>
      <c r="AD752">
        <f t="shared" si="11"/>
        <v>0.2200000000000002</v>
      </c>
    </row>
    <row r="753" spans="1:30" x14ac:dyDescent="0.25">
      <c r="A753" t="s">
        <v>29</v>
      </c>
      <c r="B753" s="1">
        <v>307800000</v>
      </c>
      <c r="C753" t="s">
        <v>30</v>
      </c>
      <c r="D753" t="s">
        <v>31</v>
      </c>
      <c r="E753">
        <v>3252</v>
      </c>
      <c r="F753" s="1">
        <v>8548950000</v>
      </c>
      <c r="G753" s="1">
        <v>2628828</v>
      </c>
      <c r="H753" s="1">
        <v>2000000</v>
      </c>
      <c r="I753">
        <v>3252</v>
      </c>
      <c r="J753" s="1">
        <v>8548950000</v>
      </c>
      <c r="K753" s="1">
        <v>2628828</v>
      </c>
      <c r="L753" s="1">
        <v>2000000</v>
      </c>
      <c r="M753">
        <v>3252</v>
      </c>
      <c r="N753" t="s">
        <v>55</v>
      </c>
      <c r="O753">
        <v>5494</v>
      </c>
      <c r="P753" t="s">
        <v>42</v>
      </c>
      <c r="Q753" t="s">
        <v>1014</v>
      </c>
      <c r="R753" s="2">
        <v>43691</v>
      </c>
      <c r="S753" t="s">
        <v>1015</v>
      </c>
      <c r="T753">
        <v>2</v>
      </c>
      <c r="U753" s="1">
        <v>2000000</v>
      </c>
      <c r="V753" t="s">
        <v>59</v>
      </c>
      <c r="W753" t="s">
        <v>36</v>
      </c>
      <c r="X753" t="s">
        <v>183</v>
      </c>
      <c r="Y753" t="s">
        <v>38</v>
      </c>
      <c r="Z753" t="s">
        <v>31</v>
      </c>
      <c r="AA753">
        <v>5</v>
      </c>
      <c r="AB753" t="s">
        <v>39</v>
      </c>
      <c r="AC753">
        <v>2.25</v>
      </c>
      <c r="AD753">
        <f t="shared" si="11"/>
        <v>0.25</v>
      </c>
    </row>
    <row r="754" spans="1:30" x14ac:dyDescent="0.25">
      <c r="A754" t="s">
        <v>29</v>
      </c>
      <c r="B754" s="1">
        <v>307800000</v>
      </c>
      <c r="C754" t="s">
        <v>30</v>
      </c>
      <c r="D754" t="s">
        <v>31</v>
      </c>
      <c r="E754">
        <v>3252</v>
      </c>
      <c r="F754" s="1">
        <v>8548950000</v>
      </c>
      <c r="G754" s="1">
        <v>2628828</v>
      </c>
      <c r="H754" s="1">
        <v>2000000</v>
      </c>
      <c r="I754">
        <v>3252</v>
      </c>
      <c r="J754" s="1">
        <v>8548950000</v>
      </c>
      <c r="K754" s="1">
        <v>2628828</v>
      </c>
      <c r="L754" s="1">
        <v>2000000</v>
      </c>
      <c r="M754">
        <v>3252</v>
      </c>
      <c r="N754" t="s">
        <v>173</v>
      </c>
      <c r="O754">
        <v>7296</v>
      </c>
      <c r="P754" t="s">
        <v>172</v>
      </c>
      <c r="Q754" t="s">
        <v>1257</v>
      </c>
      <c r="R754" s="2">
        <v>43784</v>
      </c>
      <c r="S754" t="s">
        <v>1258</v>
      </c>
      <c r="T754">
        <v>3.25</v>
      </c>
      <c r="U754" s="1">
        <v>3250000</v>
      </c>
      <c r="V754" t="s">
        <v>915</v>
      </c>
      <c r="W754" t="s">
        <v>36</v>
      </c>
      <c r="X754" t="s">
        <v>616</v>
      </c>
      <c r="Y754" t="s">
        <v>850</v>
      </c>
      <c r="Z754" t="s">
        <v>31</v>
      </c>
      <c r="AA754">
        <v>4</v>
      </c>
      <c r="AB754" t="s">
        <v>39</v>
      </c>
      <c r="AC754">
        <v>1.24</v>
      </c>
      <c r="AD754">
        <f t="shared" si="11"/>
        <v>2.0099999999999998</v>
      </c>
    </row>
    <row r="755" spans="1:30" x14ac:dyDescent="0.25">
      <c r="A755" t="s">
        <v>29</v>
      </c>
      <c r="B755" s="1">
        <v>307800000</v>
      </c>
      <c r="C755" t="s">
        <v>30</v>
      </c>
      <c r="D755" t="s">
        <v>31</v>
      </c>
      <c r="E755">
        <v>3252</v>
      </c>
      <c r="F755" s="1">
        <v>8548950000</v>
      </c>
      <c r="G755" s="1">
        <v>2628828</v>
      </c>
      <c r="H755" s="1">
        <v>2000000</v>
      </c>
      <c r="I755">
        <v>3252</v>
      </c>
      <c r="J755" s="1">
        <v>8548950000</v>
      </c>
      <c r="K755" s="1">
        <v>2628828</v>
      </c>
      <c r="L755" s="1">
        <v>2000000</v>
      </c>
      <c r="M755">
        <v>3252</v>
      </c>
      <c r="N755" t="s">
        <v>173</v>
      </c>
      <c r="O755">
        <v>7297</v>
      </c>
      <c r="P755" t="s">
        <v>172</v>
      </c>
      <c r="Q755" t="s">
        <v>1182</v>
      </c>
      <c r="R755" s="2">
        <v>43784</v>
      </c>
      <c r="S755" t="s">
        <v>1183</v>
      </c>
      <c r="T755">
        <v>0.75</v>
      </c>
      <c r="U755" t="s">
        <v>350</v>
      </c>
      <c r="V755" t="s">
        <v>915</v>
      </c>
      <c r="W755" t="s">
        <v>36</v>
      </c>
      <c r="X755" t="s">
        <v>96</v>
      </c>
      <c r="Y755" t="s">
        <v>850</v>
      </c>
      <c r="Z755" t="s">
        <v>31</v>
      </c>
      <c r="AA755">
        <v>1</v>
      </c>
      <c r="AB755" t="s">
        <v>39</v>
      </c>
      <c r="AC755">
        <v>1.1000000000000001</v>
      </c>
      <c r="AD755">
        <f t="shared" si="11"/>
        <v>0.35000000000000009</v>
      </c>
    </row>
    <row r="756" spans="1:30" x14ac:dyDescent="0.25">
      <c r="A756" t="s">
        <v>29</v>
      </c>
      <c r="B756" s="1">
        <v>307800000</v>
      </c>
      <c r="C756" t="s">
        <v>30</v>
      </c>
      <c r="D756" t="s">
        <v>31</v>
      </c>
      <c r="E756">
        <v>3252</v>
      </c>
      <c r="F756" s="1">
        <v>8548950000</v>
      </c>
      <c r="G756" s="1">
        <v>2628828</v>
      </c>
      <c r="H756" s="1">
        <v>2000000</v>
      </c>
      <c r="I756">
        <v>3252</v>
      </c>
      <c r="J756" s="1">
        <v>8548950000</v>
      </c>
      <c r="K756" s="1">
        <v>2628828</v>
      </c>
      <c r="L756" s="1">
        <v>2000000</v>
      </c>
      <c r="M756">
        <v>3252</v>
      </c>
      <c r="N756" t="s">
        <v>32</v>
      </c>
      <c r="O756">
        <v>2181</v>
      </c>
      <c r="P756" t="s">
        <v>42</v>
      </c>
      <c r="Q756" t="s">
        <v>1259</v>
      </c>
      <c r="R756" s="2">
        <v>43627</v>
      </c>
      <c r="S756" t="s">
        <v>1260</v>
      </c>
      <c r="T756">
        <v>2</v>
      </c>
      <c r="U756" s="1">
        <v>2000000</v>
      </c>
      <c r="V756" t="s">
        <v>32</v>
      </c>
      <c r="W756" t="s">
        <v>36</v>
      </c>
      <c r="X756" t="s">
        <v>650</v>
      </c>
      <c r="Y756" t="s">
        <v>167</v>
      </c>
      <c r="Z756" t="s">
        <v>31</v>
      </c>
      <c r="AA756">
        <v>4</v>
      </c>
      <c r="AB756" t="s">
        <v>48</v>
      </c>
      <c r="AC756">
        <v>3.05</v>
      </c>
      <c r="AD756">
        <f t="shared" si="11"/>
        <v>1.0499999999999998</v>
      </c>
    </row>
    <row r="757" spans="1:30" x14ac:dyDescent="0.25">
      <c r="A757" t="s">
        <v>29</v>
      </c>
      <c r="B757" s="1">
        <v>307800000</v>
      </c>
      <c r="C757" t="s">
        <v>30</v>
      </c>
      <c r="D757" t="s">
        <v>31</v>
      </c>
      <c r="E757">
        <v>3252</v>
      </c>
      <c r="F757" s="1">
        <v>8548950000</v>
      </c>
      <c r="G757" s="1">
        <v>2628828</v>
      </c>
      <c r="H757" s="1">
        <v>2000000</v>
      </c>
      <c r="I757">
        <v>3252</v>
      </c>
      <c r="J757" s="1">
        <v>8548950000</v>
      </c>
      <c r="K757" s="1">
        <v>2628828</v>
      </c>
      <c r="L757" s="1">
        <v>2000000</v>
      </c>
      <c r="M757">
        <v>3252</v>
      </c>
      <c r="N757" t="s">
        <v>73</v>
      </c>
      <c r="O757">
        <v>3635</v>
      </c>
      <c r="P757" t="s">
        <v>56</v>
      </c>
      <c r="Q757" t="s">
        <v>801</v>
      </c>
      <c r="R757" s="2">
        <v>43854</v>
      </c>
      <c r="S757" t="s">
        <v>802</v>
      </c>
      <c r="T757">
        <v>3</v>
      </c>
      <c r="U757" s="1">
        <v>3000000</v>
      </c>
      <c r="V757" t="s">
        <v>258</v>
      </c>
      <c r="W757" t="s">
        <v>77</v>
      </c>
      <c r="X757" t="s">
        <v>60</v>
      </c>
      <c r="Y757" t="s">
        <v>54</v>
      </c>
      <c r="Z757" t="s">
        <v>31</v>
      </c>
      <c r="AA757">
        <v>1</v>
      </c>
      <c r="AB757" t="s">
        <v>48</v>
      </c>
      <c r="AC757">
        <v>0.6</v>
      </c>
      <c r="AD757">
        <f t="shared" si="11"/>
        <v>2.4</v>
      </c>
    </row>
    <row r="758" spans="1:30" x14ac:dyDescent="0.25">
      <c r="A758" t="s">
        <v>29</v>
      </c>
      <c r="B758" s="1">
        <v>307800000</v>
      </c>
      <c r="C758" t="s">
        <v>30</v>
      </c>
      <c r="D758" t="s">
        <v>31</v>
      </c>
      <c r="E758">
        <v>3252</v>
      </c>
      <c r="F758" s="1">
        <v>8548950000</v>
      </c>
      <c r="G758" s="1">
        <v>2628828</v>
      </c>
      <c r="H758" s="1">
        <v>2000000</v>
      </c>
      <c r="I758">
        <v>3252</v>
      </c>
      <c r="J758" s="1">
        <v>8548950000</v>
      </c>
      <c r="K758" s="1">
        <v>2628828</v>
      </c>
      <c r="L758" s="1">
        <v>2000000</v>
      </c>
      <c r="M758">
        <v>3252</v>
      </c>
      <c r="N758" t="s">
        <v>173</v>
      </c>
      <c r="O758">
        <v>7300</v>
      </c>
      <c r="P758" t="s">
        <v>149</v>
      </c>
      <c r="Q758" t="s">
        <v>1247</v>
      </c>
      <c r="R758" s="2">
        <v>43783</v>
      </c>
      <c r="S758" t="s">
        <v>1248</v>
      </c>
      <c r="T758">
        <v>1.5</v>
      </c>
      <c r="U758" s="1">
        <v>1500000</v>
      </c>
      <c r="V758" t="s">
        <v>915</v>
      </c>
      <c r="W758" t="s">
        <v>36</v>
      </c>
      <c r="X758" t="s">
        <v>60</v>
      </c>
      <c r="Y758" t="s">
        <v>850</v>
      </c>
      <c r="Z758" t="s">
        <v>31</v>
      </c>
      <c r="AA758">
        <v>1</v>
      </c>
      <c r="AB758" t="s">
        <v>48</v>
      </c>
      <c r="AC758">
        <v>1.23</v>
      </c>
      <c r="AD758">
        <f t="shared" si="11"/>
        <v>0.27</v>
      </c>
    </row>
    <row r="759" spans="1:30" x14ac:dyDescent="0.25">
      <c r="A759" t="s">
        <v>29</v>
      </c>
      <c r="B759" s="1">
        <v>307800000</v>
      </c>
      <c r="C759" t="s">
        <v>30</v>
      </c>
      <c r="D759" t="s">
        <v>31</v>
      </c>
      <c r="E759">
        <v>3252</v>
      </c>
      <c r="F759" s="1">
        <v>8548950000</v>
      </c>
      <c r="G759" s="1">
        <v>2628828</v>
      </c>
      <c r="H759" s="1">
        <v>2000000</v>
      </c>
      <c r="I759">
        <v>3252</v>
      </c>
      <c r="J759" s="1">
        <v>8548950000</v>
      </c>
      <c r="K759" s="1">
        <v>2628828</v>
      </c>
      <c r="L759" s="1">
        <v>2000000</v>
      </c>
      <c r="M759">
        <v>3252</v>
      </c>
      <c r="N759" t="s">
        <v>55</v>
      </c>
      <c r="O759">
        <v>4709</v>
      </c>
      <c r="P759" t="s">
        <v>145</v>
      </c>
      <c r="Q759" t="s">
        <v>1261</v>
      </c>
      <c r="R759" s="2">
        <v>43644</v>
      </c>
      <c r="S759" t="s">
        <v>1262</v>
      </c>
      <c r="T759">
        <v>1</v>
      </c>
      <c r="U759" s="1">
        <v>1000000</v>
      </c>
      <c r="V759" t="s">
        <v>59</v>
      </c>
      <c r="W759" t="s">
        <v>36</v>
      </c>
      <c r="X759" t="s">
        <v>1263</v>
      </c>
      <c r="Y759" t="s">
        <v>38</v>
      </c>
      <c r="Z759" t="s">
        <v>31</v>
      </c>
      <c r="AA759">
        <v>4</v>
      </c>
      <c r="AB759" t="s">
        <v>48</v>
      </c>
      <c r="AC759">
        <v>1.65</v>
      </c>
      <c r="AD759">
        <f t="shared" si="11"/>
        <v>0.64999999999999991</v>
      </c>
    </row>
    <row r="760" spans="1:30" x14ac:dyDescent="0.25">
      <c r="A760" t="s">
        <v>29</v>
      </c>
      <c r="B760" s="1">
        <v>307800000</v>
      </c>
      <c r="C760" t="s">
        <v>30</v>
      </c>
      <c r="D760" t="s">
        <v>31</v>
      </c>
      <c r="E760">
        <v>3252</v>
      </c>
      <c r="F760" s="1">
        <v>8548950000</v>
      </c>
      <c r="G760" s="1">
        <v>2628828</v>
      </c>
      <c r="H760" s="1">
        <v>2000000</v>
      </c>
      <c r="I760">
        <v>3252</v>
      </c>
      <c r="J760" s="1">
        <v>8548950000</v>
      </c>
      <c r="K760" s="1">
        <v>2628828</v>
      </c>
      <c r="L760" s="1">
        <v>2000000</v>
      </c>
      <c r="M760">
        <v>3252</v>
      </c>
      <c r="N760" t="s">
        <v>173</v>
      </c>
      <c r="O760">
        <v>7302</v>
      </c>
      <c r="P760" t="s">
        <v>172</v>
      </c>
      <c r="Q760" t="s">
        <v>1182</v>
      </c>
      <c r="R760" s="2">
        <v>43783</v>
      </c>
      <c r="S760" t="s">
        <v>1183</v>
      </c>
      <c r="T760">
        <v>3.5</v>
      </c>
      <c r="U760" s="1">
        <v>3500000</v>
      </c>
      <c r="V760" t="s">
        <v>915</v>
      </c>
      <c r="W760" t="s">
        <v>36</v>
      </c>
      <c r="X760" t="s">
        <v>859</v>
      </c>
      <c r="Y760" t="s">
        <v>850</v>
      </c>
      <c r="Z760" t="s">
        <v>31</v>
      </c>
      <c r="AA760">
        <v>3</v>
      </c>
      <c r="AB760" t="s">
        <v>39</v>
      </c>
      <c r="AC760">
        <v>1.19</v>
      </c>
      <c r="AD760">
        <f t="shared" si="11"/>
        <v>2.31</v>
      </c>
    </row>
    <row r="761" spans="1:30" x14ac:dyDescent="0.25">
      <c r="A761" t="s">
        <v>29</v>
      </c>
      <c r="B761" s="1">
        <v>307800000</v>
      </c>
      <c r="C761" t="s">
        <v>30</v>
      </c>
      <c r="D761" t="s">
        <v>31</v>
      </c>
      <c r="E761">
        <v>3252</v>
      </c>
      <c r="F761" s="1">
        <v>8548950000</v>
      </c>
      <c r="G761" s="1">
        <v>2628828</v>
      </c>
      <c r="H761" s="1">
        <v>2000000</v>
      </c>
      <c r="I761">
        <v>3252</v>
      </c>
      <c r="J761" s="1">
        <v>8548950000</v>
      </c>
      <c r="K761" s="1">
        <v>2628828</v>
      </c>
      <c r="L761" s="1">
        <v>2000000</v>
      </c>
      <c r="M761">
        <v>3252</v>
      </c>
      <c r="N761" t="s">
        <v>32</v>
      </c>
      <c r="O761">
        <v>2180</v>
      </c>
      <c r="P761" t="s">
        <v>42</v>
      </c>
      <c r="Q761" t="s">
        <v>1259</v>
      </c>
      <c r="R761" s="2">
        <v>43628</v>
      </c>
      <c r="S761" t="s">
        <v>1260</v>
      </c>
      <c r="T761">
        <v>3</v>
      </c>
      <c r="U761" s="1">
        <v>3000000</v>
      </c>
      <c r="V761" t="s">
        <v>32</v>
      </c>
      <c r="W761" t="s">
        <v>36</v>
      </c>
      <c r="X761" t="s">
        <v>433</v>
      </c>
      <c r="Y761" t="s">
        <v>167</v>
      </c>
      <c r="Z761" t="s">
        <v>31</v>
      </c>
      <c r="AA761">
        <v>5</v>
      </c>
      <c r="AB761" t="s">
        <v>39</v>
      </c>
      <c r="AC761">
        <v>3.1</v>
      </c>
      <c r="AD761">
        <f t="shared" si="11"/>
        <v>0.10000000000000009</v>
      </c>
    </row>
    <row r="762" spans="1:30" x14ac:dyDescent="0.25">
      <c r="A762" t="s">
        <v>29</v>
      </c>
      <c r="B762" s="1">
        <v>307800000</v>
      </c>
      <c r="C762" t="s">
        <v>30</v>
      </c>
      <c r="D762" t="s">
        <v>31</v>
      </c>
      <c r="E762">
        <v>3252</v>
      </c>
      <c r="F762" s="1">
        <v>8548950000</v>
      </c>
      <c r="G762" s="1">
        <v>2628828</v>
      </c>
      <c r="H762" s="1">
        <v>2000000</v>
      </c>
      <c r="I762">
        <v>3252</v>
      </c>
      <c r="J762" s="1">
        <v>8548950000</v>
      </c>
      <c r="K762" s="1">
        <v>2628828</v>
      </c>
      <c r="L762" s="1">
        <v>2000000</v>
      </c>
      <c r="M762">
        <v>3252</v>
      </c>
      <c r="N762" t="s">
        <v>55</v>
      </c>
      <c r="O762">
        <v>4711</v>
      </c>
      <c r="P762" t="s">
        <v>81</v>
      </c>
      <c r="Q762" t="s">
        <v>590</v>
      </c>
      <c r="R762" s="2">
        <v>43644</v>
      </c>
      <c r="S762" t="s">
        <v>591</v>
      </c>
      <c r="T762">
        <v>3</v>
      </c>
      <c r="U762" s="1">
        <v>3000000</v>
      </c>
      <c r="V762" t="s">
        <v>71</v>
      </c>
      <c r="W762" t="s">
        <v>36</v>
      </c>
      <c r="X762" t="s">
        <v>571</v>
      </c>
      <c r="Y762" t="s">
        <v>38</v>
      </c>
      <c r="Z762" t="s">
        <v>31</v>
      </c>
      <c r="AA762">
        <v>1</v>
      </c>
      <c r="AB762" t="s">
        <v>39</v>
      </c>
      <c r="AC762">
        <v>1.0900000000000001</v>
      </c>
      <c r="AD762">
        <f t="shared" si="11"/>
        <v>1.91</v>
      </c>
    </row>
    <row r="763" spans="1:30" x14ac:dyDescent="0.25">
      <c r="A763" t="s">
        <v>29</v>
      </c>
      <c r="B763" s="1">
        <v>307800000</v>
      </c>
      <c r="C763" t="s">
        <v>30</v>
      </c>
      <c r="D763" t="s">
        <v>31</v>
      </c>
      <c r="E763">
        <v>3252</v>
      </c>
      <c r="F763" s="1">
        <v>8548950000</v>
      </c>
      <c r="G763" s="1">
        <v>2628828</v>
      </c>
      <c r="H763" s="1">
        <v>2000000</v>
      </c>
      <c r="I763">
        <v>3252</v>
      </c>
      <c r="J763" s="1">
        <v>8548950000</v>
      </c>
      <c r="K763" s="1">
        <v>2628828</v>
      </c>
      <c r="L763" s="1">
        <v>2000000</v>
      </c>
      <c r="M763">
        <v>3252</v>
      </c>
      <c r="N763" t="s">
        <v>55</v>
      </c>
      <c r="O763">
        <v>5495</v>
      </c>
      <c r="P763" t="s">
        <v>42</v>
      </c>
      <c r="Q763" t="s">
        <v>1014</v>
      </c>
      <c r="R763" s="2">
        <v>43690</v>
      </c>
      <c r="S763" t="s">
        <v>1015</v>
      </c>
      <c r="T763">
        <v>9.5</v>
      </c>
      <c r="U763" s="1">
        <v>9500000</v>
      </c>
      <c r="V763" t="s">
        <v>59</v>
      </c>
      <c r="W763" t="s">
        <v>36</v>
      </c>
      <c r="X763" t="s">
        <v>1264</v>
      </c>
      <c r="Y763" t="s">
        <v>38</v>
      </c>
      <c r="Z763" t="s">
        <v>31</v>
      </c>
      <c r="AA763">
        <v>7</v>
      </c>
      <c r="AB763" t="s">
        <v>48</v>
      </c>
      <c r="AC763">
        <v>2.39</v>
      </c>
      <c r="AD763">
        <f t="shared" si="11"/>
        <v>7.1099999999999994</v>
      </c>
    </row>
    <row r="764" spans="1:30" x14ac:dyDescent="0.25">
      <c r="A764" t="s">
        <v>29</v>
      </c>
      <c r="B764" s="1">
        <v>307800000</v>
      </c>
      <c r="C764" t="s">
        <v>30</v>
      </c>
      <c r="D764" t="s">
        <v>31</v>
      </c>
      <c r="E764">
        <v>3252</v>
      </c>
      <c r="F764" s="1">
        <v>8548950000</v>
      </c>
      <c r="G764" s="1">
        <v>2628828</v>
      </c>
      <c r="H764" s="1">
        <v>2000000</v>
      </c>
      <c r="I764">
        <v>3252</v>
      </c>
      <c r="J764" s="1">
        <v>8548950000</v>
      </c>
      <c r="K764" s="1">
        <v>2628828</v>
      </c>
      <c r="L764" s="1">
        <v>2000000</v>
      </c>
      <c r="M764">
        <v>3252</v>
      </c>
      <c r="N764" t="s">
        <v>55</v>
      </c>
      <c r="O764">
        <v>5496</v>
      </c>
      <c r="P764" t="s">
        <v>42</v>
      </c>
      <c r="Q764" t="s">
        <v>1014</v>
      </c>
      <c r="R764" s="2">
        <v>43689</v>
      </c>
      <c r="S764" t="s">
        <v>1015</v>
      </c>
      <c r="T764">
        <v>8</v>
      </c>
      <c r="U764" s="1">
        <v>8000000</v>
      </c>
      <c r="V764" t="s">
        <v>59</v>
      </c>
      <c r="W764" t="s">
        <v>36</v>
      </c>
      <c r="X764" t="s">
        <v>1265</v>
      </c>
      <c r="Y764" t="s">
        <v>38</v>
      </c>
      <c r="Z764" t="s">
        <v>31</v>
      </c>
      <c r="AA764">
        <v>11</v>
      </c>
      <c r="AB764" t="s">
        <v>39</v>
      </c>
      <c r="AC764">
        <v>2.68</v>
      </c>
      <c r="AD764">
        <f t="shared" si="11"/>
        <v>5.32</v>
      </c>
    </row>
    <row r="765" spans="1:30" x14ac:dyDescent="0.25">
      <c r="A765" t="s">
        <v>29</v>
      </c>
      <c r="B765" s="1">
        <v>307800000</v>
      </c>
      <c r="C765" t="s">
        <v>30</v>
      </c>
      <c r="D765" t="s">
        <v>31</v>
      </c>
      <c r="E765">
        <v>3252</v>
      </c>
      <c r="F765" s="1">
        <v>8548950000</v>
      </c>
      <c r="G765" s="1">
        <v>2628828</v>
      </c>
      <c r="H765" s="1">
        <v>2000000</v>
      </c>
      <c r="I765">
        <v>3252</v>
      </c>
      <c r="J765" s="1">
        <v>8548950000</v>
      </c>
      <c r="K765" s="1">
        <v>2628828</v>
      </c>
      <c r="L765" s="1">
        <v>2000000</v>
      </c>
      <c r="M765">
        <v>3252</v>
      </c>
      <c r="N765" t="s">
        <v>173</v>
      </c>
      <c r="O765">
        <v>7307</v>
      </c>
      <c r="P765" t="s">
        <v>172</v>
      </c>
      <c r="Q765" t="s">
        <v>1266</v>
      </c>
      <c r="R765" s="2">
        <v>43782</v>
      </c>
      <c r="S765" t="s">
        <v>1267</v>
      </c>
      <c r="T765">
        <v>4</v>
      </c>
      <c r="U765" s="1">
        <v>4000000</v>
      </c>
      <c r="V765" t="s">
        <v>915</v>
      </c>
      <c r="W765" t="s">
        <v>36</v>
      </c>
      <c r="X765" t="s">
        <v>96</v>
      </c>
      <c r="Y765" t="s">
        <v>850</v>
      </c>
      <c r="Z765" t="s">
        <v>31</v>
      </c>
      <c r="AA765">
        <v>1</v>
      </c>
      <c r="AB765" t="s">
        <v>48</v>
      </c>
      <c r="AC765">
        <v>1.1000000000000001</v>
      </c>
      <c r="AD765">
        <f t="shared" si="11"/>
        <v>2.9</v>
      </c>
    </row>
    <row r="766" spans="1:30" x14ac:dyDescent="0.25">
      <c r="A766" t="s">
        <v>29</v>
      </c>
      <c r="B766" s="1">
        <v>307800000</v>
      </c>
      <c r="C766" t="s">
        <v>30</v>
      </c>
      <c r="D766" t="s">
        <v>31</v>
      </c>
      <c r="E766">
        <v>3252</v>
      </c>
      <c r="F766" s="1">
        <v>8548950000</v>
      </c>
      <c r="G766" s="1">
        <v>2628828</v>
      </c>
      <c r="H766" s="1">
        <v>2000000</v>
      </c>
      <c r="I766">
        <v>3252</v>
      </c>
      <c r="J766" s="1">
        <v>8548950000</v>
      </c>
      <c r="K766" s="1">
        <v>2628828</v>
      </c>
      <c r="L766" s="1">
        <v>2000000</v>
      </c>
      <c r="M766">
        <v>3252</v>
      </c>
      <c r="N766" t="s">
        <v>173</v>
      </c>
      <c r="O766">
        <v>7308</v>
      </c>
      <c r="P766" t="s">
        <v>172</v>
      </c>
      <c r="Q766" t="s">
        <v>1182</v>
      </c>
      <c r="R766" s="2">
        <v>43782</v>
      </c>
      <c r="S766" t="s">
        <v>1183</v>
      </c>
      <c r="T766">
        <v>1</v>
      </c>
      <c r="U766" s="1">
        <v>1000000</v>
      </c>
      <c r="V766" t="s">
        <v>915</v>
      </c>
      <c r="W766" t="s">
        <v>36</v>
      </c>
      <c r="X766" t="s">
        <v>1268</v>
      </c>
      <c r="Y766" t="s">
        <v>850</v>
      </c>
      <c r="Z766" t="s">
        <v>31</v>
      </c>
      <c r="AA766">
        <v>2</v>
      </c>
      <c r="AB766" t="s">
        <v>48</v>
      </c>
      <c r="AC766">
        <v>1.1499999999999999</v>
      </c>
      <c r="AD766">
        <f t="shared" si="11"/>
        <v>0.14999999999999991</v>
      </c>
    </row>
    <row r="767" spans="1:30" x14ac:dyDescent="0.25">
      <c r="A767" t="s">
        <v>29</v>
      </c>
      <c r="B767" s="1">
        <v>307800000</v>
      </c>
      <c r="C767" t="s">
        <v>30</v>
      </c>
      <c r="D767" t="s">
        <v>31</v>
      </c>
      <c r="E767">
        <v>3252</v>
      </c>
      <c r="F767" s="1">
        <v>8548950000</v>
      </c>
      <c r="G767" s="1">
        <v>2628828</v>
      </c>
      <c r="H767" s="1">
        <v>2000000</v>
      </c>
      <c r="I767">
        <v>3252</v>
      </c>
      <c r="J767" s="1">
        <v>8548950000</v>
      </c>
      <c r="K767" s="1">
        <v>2628828</v>
      </c>
      <c r="L767" s="1">
        <v>2000000</v>
      </c>
      <c r="M767">
        <v>3252</v>
      </c>
      <c r="N767" t="s">
        <v>55</v>
      </c>
      <c r="O767">
        <v>5497</v>
      </c>
      <c r="P767" t="s">
        <v>168</v>
      </c>
      <c r="Q767" t="s">
        <v>899</v>
      </c>
      <c r="R767" s="2">
        <v>43689</v>
      </c>
      <c r="S767" t="s">
        <v>900</v>
      </c>
      <c r="T767">
        <v>1.5</v>
      </c>
      <c r="U767" s="1">
        <v>1500000</v>
      </c>
      <c r="V767" t="s">
        <v>59</v>
      </c>
      <c r="W767" t="s">
        <v>36</v>
      </c>
      <c r="X767" t="s">
        <v>1180</v>
      </c>
      <c r="Y767" t="s">
        <v>38</v>
      </c>
      <c r="Z767" t="s">
        <v>31</v>
      </c>
      <c r="AA767">
        <v>1</v>
      </c>
      <c r="AB767" t="s">
        <v>39</v>
      </c>
      <c r="AC767">
        <v>1.75</v>
      </c>
      <c r="AD767">
        <f t="shared" si="11"/>
        <v>0.25</v>
      </c>
    </row>
    <row r="768" spans="1:30" x14ac:dyDescent="0.25">
      <c r="A768" t="s">
        <v>29</v>
      </c>
      <c r="B768" s="1">
        <v>307800000</v>
      </c>
      <c r="C768" t="s">
        <v>30</v>
      </c>
      <c r="D768" t="s">
        <v>31</v>
      </c>
      <c r="E768">
        <v>3252</v>
      </c>
      <c r="F768" s="1">
        <v>8548950000</v>
      </c>
      <c r="G768" s="1">
        <v>2628828</v>
      </c>
      <c r="H768" s="1">
        <v>2000000</v>
      </c>
      <c r="I768">
        <v>3252</v>
      </c>
      <c r="J768" s="1">
        <v>8548950000</v>
      </c>
      <c r="K768" s="1">
        <v>2628828</v>
      </c>
      <c r="L768" s="1">
        <v>2000000</v>
      </c>
      <c r="M768">
        <v>3252</v>
      </c>
      <c r="N768" t="s">
        <v>73</v>
      </c>
      <c r="O768">
        <v>3426</v>
      </c>
      <c r="P768" t="s">
        <v>168</v>
      </c>
      <c r="Q768" t="s">
        <v>1269</v>
      </c>
      <c r="R768" s="2">
        <v>43808</v>
      </c>
      <c r="S768" t="s">
        <v>1270</v>
      </c>
      <c r="T768">
        <v>2</v>
      </c>
      <c r="U768" s="1">
        <v>2000000</v>
      </c>
      <c r="V768" t="s">
        <v>708</v>
      </c>
      <c r="W768" t="s">
        <v>36</v>
      </c>
      <c r="X768" t="s">
        <v>1271</v>
      </c>
      <c r="Y768" t="s">
        <v>54</v>
      </c>
      <c r="Z768" t="s">
        <v>31</v>
      </c>
      <c r="AA768">
        <v>5</v>
      </c>
      <c r="AB768" t="s">
        <v>48</v>
      </c>
      <c r="AC768">
        <v>2.1800000000000002</v>
      </c>
      <c r="AD768">
        <f t="shared" si="11"/>
        <v>0.18000000000000016</v>
      </c>
    </row>
    <row r="769" spans="1:30" x14ac:dyDescent="0.25">
      <c r="A769" t="s">
        <v>29</v>
      </c>
      <c r="B769" s="1">
        <v>307800000</v>
      </c>
      <c r="C769" t="s">
        <v>30</v>
      </c>
      <c r="D769" t="s">
        <v>31</v>
      </c>
      <c r="E769">
        <v>3252</v>
      </c>
      <c r="F769" s="1">
        <v>8548950000</v>
      </c>
      <c r="G769" s="1">
        <v>2628828</v>
      </c>
      <c r="H769" s="1">
        <v>2000000</v>
      </c>
      <c r="I769">
        <v>3252</v>
      </c>
      <c r="J769" s="1">
        <v>8548950000</v>
      </c>
      <c r="K769" s="1">
        <v>2628828</v>
      </c>
      <c r="L769" s="1">
        <v>2000000</v>
      </c>
      <c r="M769">
        <v>3252</v>
      </c>
      <c r="N769" t="s">
        <v>173</v>
      </c>
      <c r="O769">
        <v>7311</v>
      </c>
      <c r="P769" t="s">
        <v>81</v>
      </c>
      <c r="Q769" t="s">
        <v>1272</v>
      </c>
      <c r="R769" s="2">
        <v>43777</v>
      </c>
      <c r="S769" t="s">
        <v>1273</v>
      </c>
      <c r="T769">
        <v>1.5</v>
      </c>
      <c r="U769" s="1">
        <v>1500000</v>
      </c>
      <c r="V769" t="s">
        <v>1046</v>
      </c>
      <c r="W769" t="s">
        <v>36</v>
      </c>
      <c r="X769" t="s">
        <v>96</v>
      </c>
      <c r="Y769" t="s">
        <v>850</v>
      </c>
      <c r="Z769" t="s">
        <v>31</v>
      </c>
      <c r="AA769">
        <v>1</v>
      </c>
      <c r="AB769" t="s">
        <v>39</v>
      </c>
      <c r="AC769">
        <v>1.4</v>
      </c>
      <c r="AD769">
        <f t="shared" si="11"/>
        <v>0.10000000000000009</v>
      </c>
    </row>
    <row r="770" spans="1:30" x14ac:dyDescent="0.25">
      <c r="A770" t="s">
        <v>29</v>
      </c>
      <c r="B770" s="1">
        <v>307800000</v>
      </c>
      <c r="C770" t="s">
        <v>30</v>
      </c>
      <c r="D770" t="s">
        <v>31</v>
      </c>
      <c r="E770">
        <v>3252</v>
      </c>
      <c r="F770" s="1">
        <v>8548950000</v>
      </c>
      <c r="G770" s="1">
        <v>2628828</v>
      </c>
      <c r="H770" s="1">
        <v>2000000</v>
      </c>
      <c r="I770">
        <v>3252</v>
      </c>
      <c r="J770" s="1">
        <v>8548950000</v>
      </c>
      <c r="K770" s="1">
        <v>2628828</v>
      </c>
      <c r="L770" s="1">
        <v>2000000</v>
      </c>
      <c r="M770">
        <v>3252</v>
      </c>
      <c r="N770" t="s">
        <v>173</v>
      </c>
      <c r="O770">
        <v>7312</v>
      </c>
      <c r="P770" t="s">
        <v>56</v>
      </c>
      <c r="Q770" t="s">
        <v>1101</v>
      </c>
      <c r="R770" s="2">
        <v>43776</v>
      </c>
      <c r="S770" t="s">
        <v>1102</v>
      </c>
      <c r="T770">
        <v>3</v>
      </c>
      <c r="U770" s="1">
        <v>3000000</v>
      </c>
      <c r="V770" t="s">
        <v>915</v>
      </c>
      <c r="W770" t="s">
        <v>36</v>
      </c>
      <c r="X770" t="s">
        <v>60</v>
      </c>
      <c r="Y770" t="s">
        <v>239</v>
      </c>
      <c r="Z770" t="s">
        <v>31</v>
      </c>
      <c r="AA770">
        <v>1</v>
      </c>
      <c r="AB770" t="s">
        <v>48</v>
      </c>
      <c r="AC770">
        <v>1.76</v>
      </c>
      <c r="AD770">
        <f t="shared" si="11"/>
        <v>1.24</v>
      </c>
    </row>
    <row r="771" spans="1:30" x14ac:dyDescent="0.25">
      <c r="A771" t="s">
        <v>29</v>
      </c>
      <c r="B771" s="1">
        <v>307800000</v>
      </c>
      <c r="C771" t="s">
        <v>30</v>
      </c>
      <c r="D771" t="s">
        <v>31</v>
      </c>
      <c r="E771">
        <v>3252</v>
      </c>
      <c r="F771" s="1">
        <v>8548950000</v>
      </c>
      <c r="G771" s="1">
        <v>2628828</v>
      </c>
      <c r="H771" s="1">
        <v>2000000</v>
      </c>
      <c r="I771">
        <v>3252</v>
      </c>
      <c r="J771" s="1">
        <v>8548950000</v>
      </c>
      <c r="K771" s="1">
        <v>2628828</v>
      </c>
      <c r="L771" s="1">
        <v>2000000</v>
      </c>
      <c r="M771">
        <v>3252</v>
      </c>
      <c r="N771" t="s">
        <v>32</v>
      </c>
      <c r="O771">
        <v>2177</v>
      </c>
      <c r="P771" t="s">
        <v>68</v>
      </c>
      <c r="Q771" t="s">
        <v>1274</v>
      </c>
      <c r="R771" s="2">
        <v>43630</v>
      </c>
      <c r="S771" t="s">
        <v>1275</v>
      </c>
      <c r="T771">
        <v>8</v>
      </c>
      <c r="U771" s="1">
        <v>8000000</v>
      </c>
      <c r="V771" t="s">
        <v>32</v>
      </c>
      <c r="W771" t="s">
        <v>36</v>
      </c>
      <c r="X771" t="s">
        <v>1276</v>
      </c>
      <c r="Y771" t="s">
        <v>167</v>
      </c>
      <c r="Z771" t="s">
        <v>31</v>
      </c>
      <c r="AA771">
        <v>2</v>
      </c>
      <c r="AB771" t="s">
        <v>39</v>
      </c>
      <c r="AC771">
        <v>3.94</v>
      </c>
      <c r="AD771">
        <f t="shared" si="11"/>
        <v>4.0600000000000005</v>
      </c>
    </row>
    <row r="772" spans="1:30" x14ac:dyDescent="0.25">
      <c r="A772" t="s">
        <v>29</v>
      </c>
      <c r="B772" s="1">
        <v>307800000</v>
      </c>
      <c r="C772" t="s">
        <v>30</v>
      </c>
      <c r="D772" t="s">
        <v>31</v>
      </c>
      <c r="E772">
        <v>3252</v>
      </c>
      <c r="F772" s="1">
        <v>8548950000</v>
      </c>
      <c r="G772" s="1">
        <v>2628828</v>
      </c>
      <c r="H772" s="1">
        <v>2000000</v>
      </c>
      <c r="I772">
        <v>3252</v>
      </c>
      <c r="J772" s="1">
        <v>8548950000</v>
      </c>
      <c r="K772" s="1">
        <v>2628828</v>
      </c>
      <c r="L772" s="1">
        <v>2000000</v>
      </c>
      <c r="M772">
        <v>3252</v>
      </c>
      <c r="N772" t="s">
        <v>32</v>
      </c>
      <c r="O772">
        <v>2607</v>
      </c>
      <c r="P772" t="s">
        <v>184</v>
      </c>
      <c r="Q772" t="s">
        <v>1113</v>
      </c>
      <c r="R772" s="2">
        <v>43804</v>
      </c>
      <c r="S772" t="s">
        <v>1114</v>
      </c>
      <c r="T772">
        <v>3</v>
      </c>
      <c r="U772" s="1">
        <v>3000000</v>
      </c>
      <c r="V772" t="s">
        <v>32</v>
      </c>
      <c r="W772" t="s">
        <v>36</v>
      </c>
      <c r="X772" t="s">
        <v>1113</v>
      </c>
      <c r="Y772" t="s">
        <v>235</v>
      </c>
      <c r="Z772" t="s">
        <v>31</v>
      </c>
      <c r="AA772">
        <v>1</v>
      </c>
      <c r="AB772" t="s">
        <v>48</v>
      </c>
      <c r="AC772">
        <v>2.93</v>
      </c>
      <c r="AD772">
        <f t="shared" si="11"/>
        <v>6.999999999999984E-2</v>
      </c>
    </row>
    <row r="773" spans="1:30" x14ac:dyDescent="0.25">
      <c r="A773" t="s">
        <v>29</v>
      </c>
      <c r="B773" s="1">
        <v>307800000</v>
      </c>
      <c r="C773" t="s">
        <v>30</v>
      </c>
      <c r="D773" t="s">
        <v>31</v>
      </c>
      <c r="E773">
        <v>3252</v>
      </c>
      <c r="F773" s="1">
        <v>8548950000</v>
      </c>
      <c r="G773" s="1">
        <v>2628828</v>
      </c>
      <c r="H773" s="1">
        <v>2000000</v>
      </c>
      <c r="I773">
        <v>3252</v>
      </c>
      <c r="J773" s="1">
        <v>8548950000</v>
      </c>
      <c r="K773" s="1">
        <v>2628828</v>
      </c>
      <c r="L773" s="1">
        <v>2000000</v>
      </c>
      <c r="M773">
        <v>3252</v>
      </c>
      <c r="N773" t="s">
        <v>32</v>
      </c>
      <c r="O773">
        <v>1043</v>
      </c>
      <c r="P773" t="s">
        <v>49</v>
      </c>
      <c r="Q773" t="s">
        <v>1277</v>
      </c>
      <c r="R773" s="2">
        <v>43535</v>
      </c>
      <c r="S773" t="s">
        <v>1278</v>
      </c>
      <c r="T773">
        <v>4</v>
      </c>
      <c r="U773" s="1">
        <v>4000000</v>
      </c>
      <c r="V773" t="s">
        <v>32</v>
      </c>
      <c r="W773" t="s">
        <v>36</v>
      </c>
      <c r="X773" t="e">
        <f>- Changes on the pdf-merging library and its tests- Changes on the DMS and its tests</f>
        <v>#NAME?</v>
      </c>
      <c r="Y773" t="s">
        <v>54</v>
      </c>
      <c r="Z773" t="s">
        <v>31</v>
      </c>
      <c r="AA773">
        <v>16</v>
      </c>
      <c r="AB773" t="s">
        <v>39</v>
      </c>
      <c r="AC773">
        <v>3.1</v>
      </c>
      <c r="AD773">
        <f t="shared" si="11"/>
        <v>0.89999999999999991</v>
      </c>
    </row>
    <row r="774" spans="1:30" x14ac:dyDescent="0.25">
      <c r="A774" t="s">
        <v>29</v>
      </c>
      <c r="B774" s="1">
        <v>307800000</v>
      </c>
      <c r="C774" t="s">
        <v>30</v>
      </c>
      <c r="D774" t="s">
        <v>31</v>
      </c>
      <c r="E774">
        <v>3252</v>
      </c>
      <c r="F774" s="1">
        <v>8548950000</v>
      </c>
      <c r="G774" s="1">
        <v>2628828</v>
      </c>
      <c r="H774" s="1">
        <v>2000000</v>
      </c>
      <c r="I774">
        <v>3252</v>
      </c>
      <c r="J774" s="1">
        <v>8548950000</v>
      </c>
      <c r="K774" s="1">
        <v>2628828</v>
      </c>
      <c r="L774" s="1">
        <v>2000000</v>
      </c>
      <c r="M774">
        <v>3252</v>
      </c>
      <c r="N774" t="s">
        <v>55</v>
      </c>
      <c r="O774">
        <v>5509</v>
      </c>
      <c r="P774" t="s">
        <v>56</v>
      </c>
      <c r="Q774" t="s">
        <v>1137</v>
      </c>
      <c r="R774" s="2">
        <v>43689</v>
      </c>
      <c r="S774" t="s">
        <v>1138</v>
      </c>
      <c r="T774">
        <v>5</v>
      </c>
      <c r="U774" s="1">
        <v>5000000</v>
      </c>
      <c r="V774" t="s">
        <v>59</v>
      </c>
      <c r="W774" t="s">
        <v>36</v>
      </c>
      <c r="X774" t="s">
        <v>124</v>
      </c>
      <c r="Y774" t="s">
        <v>38</v>
      </c>
      <c r="Z774" t="s">
        <v>31</v>
      </c>
      <c r="AA774">
        <v>3</v>
      </c>
      <c r="AB774" t="s">
        <v>48</v>
      </c>
      <c r="AC774">
        <v>2.6</v>
      </c>
      <c r="AD774">
        <f t="shared" si="11"/>
        <v>2.4</v>
      </c>
    </row>
    <row r="775" spans="1:30" x14ac:dyDescent="0.25">
      <c r="A775" t="s">
        <v>29</v>
      </c>
      <c r="B775" s="1">
        <v>307800000</v>
      </c>
      <c r="C775" t="s">
        <v>30</v>
      </c>
      <c r="D775" t="s">
        <v>31</v>
      </c>
      <c r="E775">
        <v>3252</v>
      </c>
      <c r="F775" s="1">
        <v>8548950000</v>
      </c>
      <c r="G775" s="1">
        <v>2628828</v>
      </c>
      <c r="H775" s="1">
        <v>2000000</v>
      </c>
      <c r="I775">
        <v>3252</v>
      </c>
      <c r="J775" s="1">
        <v>8548950000</v>
      </c>
      <c r="K775" s="1">
        <v>2628828</v>
      </c>
      <c r="L775" s="1">
        <v>2000000</v>
      </c>
      <c r="M775">
        <v>3252</v>
      </c>
      <c r="N775" t="s">
        <v>55</v>
      </c>
      <c r="O775">
        <v>5513</v>
      </c>
      <c r="P775" t="s">
        <v>168</v>
      </c>
      <c r="Q775" t="s">
        <v>1137</v>
      </c>
      <c r="R775" s="2">
        <v>43686</v>
      </c>
      <c r="S775" t="s">
        <v>1138</v>
      </c>
      <c r="T775">
        <v>1</v>
      </c>
      <c r="U775" s="1">
        <v>1000000</v>
      </c>
      <c r="V775" t="s">
        <v>59</v>
      </c>
      <c r="W775" t="s">
        <v>36</v>
      </c>
      <c r="X775" t="s">
        <v>1279</v>
      </c>
      <c r="Y775" t="s">
        <v>38</v>
      </c>
      <c r="Z775" t="s">
        <v>31</v>
      </c>
      <c r="AA775">
        <v>1</v>
      </c>
      <c r="AB775" t="s">
        <v>39</v>
      </c>
      <c r="AC775">
        <v>1.75</v>
      </c>
      <c r="AD775">
        <f t="shared" ref="AD775:AD838" si="12">ABS(T775-AC775)</f>
        <v>0.75</v>
      </c>
    </row>
    <row r="776" spans="1:30" x14ac:dyDescent="0.25">
      <c r="A776" t="s">
        <v>29</v>
      </c>
      <c r="B776" s="1">
        <v>307800000</v>
      </c>
      <c r="C776" t="s">
        <v>30</v>
      </c>
      <c r="D776" t="s">
        <v>31</v>
      </c>
      <c r="E776">
        <v>3252</v>
      </c>
      <c r="F776" s="1">
        <v>8548950000</v>
      </c>
      <c r="G776" s="1">
        <v>2628828</v>
      </c>
      <c r="H776" s="1">
        <v>2000000</v>
      </c>
      <c r="I776">
        <v>3252</v>
      </c>
      <c r="J776" s="1">
        <v>8548950000</v>
      </c>
      <c r="K776" s="1">
        <v>2628828</v>
      </c>
      <c r="L776" s="1">
        <v>2000000</v>
      </c>
      <c r="M776">
        <v>3252</v>
      </c>
      <c r="N776" t="s">
        <v>32</v>
      </c>
      <c r="O776">
        <v>2172</v>
      </c>
      <c r="P776" t="s">
        <v>68</v>
      </c>
      <c r="Q776" t="s">
        <v>1274</v>
      </c>
      <c r="R776" s="2">
        <v>43633</v>
      </c>
      <c r="S776" t="s">
        <v>1275</v>
      </c>
      <c r="T776">
        <v>8</v>
      </c>
      <c r="U776" s="1">
        <v>8000000</v>
      </c>
      <c r="V776" t="s">
        <v>32</v>
      </c>
      <c r="W776" t="s">
        <v>36</v>
      </c>
      <c r="X776" t="s">
        <v>1280</v>
      </c>
      <c r="Y776" t="s">
        <v>167</v>
      </c>
      <c r="Z776" t="s">
        <v>31</v>
      </c>
      <c r="AA776">
        <v>1</v>
      </c>
      <c r="AB776" t="s">
        <v>39</v>
      </c>
      <c r="AC776">
        <v>3.9</v>
      </c>
      <c r="AD776">
        <f t="shared" si="12"/>
        <v>4.0999999999999996</v>
      </c>
    </row>
    <row r="777" spans="1:30" x14ac:dyDescent="0.25">
      <c r="A777" t="s">
        <v>29</v>
      </c>
      <c r="B777" s="1">
        <v>307800000</v>
      </c>
      <c r="C777" t="s">
        <v>30</v>
      </c>
      <c r="D777" t="s">
        <v>31</v>
      </c>
      <c r="E777">
        <v>3252</v>
      </c>
      <c r="F777" s="1">
        <v>8548950000</v>
      </c>
      <c r="G777" s="1">
        <v>2628828</v>
      </c>
      <c r="H777" s="1">
        <v>2000000</v>
      </c>
      <c r="I777">
        <v>3252</v>
      </c>
      <c r="J777" s="1">
        <v>8548950000</v>
      </c>
      <c r="K777" s="1">
        <v>2628828</v>
      </c>
      <c r="L777" s="1">
        <v>2000000</v>
      </c>
      <c r="M777">
        <v>3252</v>
      </c>
      <c r="N777" t="s">
        <v>32</v>
      </c>
      <c r="O777">
        <v>1042</v>
      </c>
      <c r="P777" t="s">
        <v>49</v>
      </c>
      <c r="Q777" t="s">
        <v>50</v>
      </c>
      <c r="R777" s="2">
        <v>43535</v>
      </c>
      <c r="S777" t="s">
        <v>51</v>
      </c>
      <c r="T777">
        <v>2</v>
      </c>
      <c r="U777" s="1">
        <v>2000000</v>
      </c>
      <c r="V777" t="s">
        <v>32</v>
      </c>
      <c r="W777" t="s">
        <v>36</v>
      </c>
      <c r="X777" t="s">
        <v>284</v>
      </c>
      <c r="Y777" t="s">
        <v>54</v>
      </c>
      <c r="Z777" t="s">
        <v>31</v>
      </c>
      <c r="AA777">
        <v>2</v>
      </c>
      <c r="AB777" t="s">
        <v>39</v>
      </c>
      <c r="AC777">
        <v>2.31</v>
      </c>
      <c r="AD777">
        <f t="shared" si="12"/>
        <v>0.31000000000000005</v>
      </c>
    </row>
    <row r="778" spans="1:30" x14ac:dyDescent="0.25">
      <c r="A778" t="s">
        <v>29</v>
      </c>
      <c r="B778" s="1">
        <v>307800000</v>
      </c>
      <c r="C778" t="s">
        <v>30</v>
      </c>
      <c r="D778" t="s">
        <v>31</v>
      </c>
      <c r="E778">
        <v>3252</v>
      </c>
      <c r="F778" s="1">
        <v>8548950000</v>
      </c>
      <c r="G778" s="1">
        <v>2628828</v>
      </c>
      <c r="H778" s="1">
        <v>2000000</v>
      </c>
      <c r="I778">
        <v>3252</v>
      </c>
      <c r="J778" s="1">
        <v>8548950000</v>
      </c>
      <c r="K778" s="1">
        <v>2628828</v>
      </c>
      <c r="L778" s="1">
        <v>2000000</v>
      </c>
      <c r="M778">
        <v>3252</v>
      </c>
      <c r="N778" t="s">
        <v>173</v>
      </c>
      <c r="O778">
        <v>7320</v>
      </c>
      <c r="P778" t="s">
        <v>172</v>
      </c>
      <c r="Q778" t="s">
        <v>1281</v>
      </c>
      <c r="R778" s="2">
        <v>43837</v>
      </c>
      <c r="S778" t="s">
        <v>1282</v>
      </c>
      <c r="T778">
        <v>2.5</v>
      </c>
      <c r="U778" s="1">
        <v>2500000</v>
      </c>
      <c r="V778" t="s">
        <v>915</v>
      </c>
      <c r="W778" t="s">
        <v>36</v>
      </c>
      <c r="X778" t="s">
        <v>606</v>
      </c>
      <c r="Y778" t="s">
        <v>850</v>
      </c>
      <c r="Z778" t="s">
        <v>31</v>
      </c>
      <c r="AA778">
        <v>2</v>
      </c>
      <c r="AB778" t="s">
        <v>39</v>
      </c>
      <c r="AC778">
        <v>1.1499999999999999</v>
      </c>
      <c r="AD778">
        <f t="shared" si="12"/>
        <v>1.35</v>
      </c>
    </row>
    <row r="779" spans="1:30" x14ac:dyDescent="0.25">
      <c r="A779" t="s">
        <v>29</v>
      </c>
      <c r="B779" s="1">
        <v>307800000</v>
      </c>
      <c r="C779" t="s">
        <v>30</v>
      </c>
      <c r="D779" t="s">
        <v>31</v>
      </c>
      <c r="E779">
        <v>3252</v>
      </c>
      <c r="F779" s="1">
        <v>8548950000</v>
      </c>
      <c r="G779" s="1">
        <v>2628828</v>
      </c>
      <c r="H779" s="1">
        <v>2000000</v>
      </c>
      <c r="I779">
        <v>3252</v>
      </c>
      <c r="J779" s="1">
        <v>8548950000</v>
      </c>
      <c r="K779" s="1">
        <v>2628828</v>
      </c>
      <c r="L779" s="1">
        <v>2000000</v>
      </c>
      <c r="M779">
        <v>3252</v>
      </c>
      <c r="N779" t="s">
        <v>73</v>
      </c>
      <c r="O779">
        <v>3423</v>
      </c>
      <c r="P779" t="s">
        <v>193</v>
      </c>
      <c r="Q779" t="s">
        <v>1283</v>
      </c>
      <c r="R779" s="2">
        <v>43810</v>
      </c>
      <c r="S779" t="s">
        <v>1284</v>
      </c>
      <c r="T779">
        <v>4</v>
      </c>
      <c r="U779" s="1">
        <v>4000000</v>
      </c>
      <c r="V779" t="s">
        <v>258</v>
      </c>
      <c r="W779" t="s">
        <v>77</v>
      </c>
      <c r="X779" t="s">
        <v>1285</v>
      </c>
      <c r="Y779" t="s">
        <v>149</v>
      </c>
      <c r="Z779" t="s">
        <v>31</v>
      </c>
      <c r="AA779">
        <v>2</v>
      </c>
      <c r="AB779" t="s">
        <v>48</v>
      </c>
      <c r="AC779">
        <v>3.56</v>
      </c>
      <c r="AD779">
        <f t="shared" si="12"/>
        <v>0.43999999999999995</v>
      </c>
    </row>
    <row r="780" spans="1:30" x14ac:dyDescent="0.25">
      <c r="A780" t="s">
        <v>29</v>
      </c>
      <c r="B780" s="1">
        <v>307800000</v>
      </c>
      <c r="C780" t="s">
        <v>30</v>
      </c>
      <c r="D780" t="s">
        <v>31</v>
      </c>
      <c r="E780">
        <v>3252</v>
      </c>
      <c r="F780" s="1">
        <v>8548950000</v>
      </c>
      <c r="G780" s="1">
        <v>2628828</v>
      </c>
      <c r="H780" s="1">
        <v>2000000</v>
      </c>
      <c r="I780">
        <v>3252</v>
      </c>
      <c r="J780" s="1">
        <v>8548950000</v>
      </c>
      <c r="K780" s="1">
        <v>2628828</v>
      </c>
      <c r="L780" s="1">
        <v>2000000</v>
      </c>
      <c r="M780">
        <v>3252</v>
      </c>
      <c r="N780" t="s">
        <v>32</v>
      </c>
      <c r="O780">
        <v>1040</v>
      </c>
      <c r="P780" t="s">
        <v>145</v>
      </c>
      <c r="Q780" t="s">
        <v>1286</v>
      </c>
      <c r="R780" s="2">
        <v>43535</v>
      </c>
      <c r="S780" t="s">
        <v>1287</v>
      </c>
      <c r="T780">
        <v>0.5</v>
      </c>
      <c r="U780" t="s">
        <v>52</v>
      </c>
      <c r="V780" t="s">
        <v>32</v>
      </c>
      <c r="W780" t="s">
        <v>36</v>
      </c>
      <c r="X780" t="s">
        <v>1288</v>
      </c>
      <c r="Y780" t="s">
        <v>54</v>
      </c>
      <c r="Z780" t="s">
        <v>31</v>
      </c>
      <c r="AA780">
        <v>1</v>
      </c>
      <c r="AB780" t="s">
        <v>39</v>
      </c>
      <c r="AC780">
        <v>1.1000000000000001</v>
      </c>
      <c r="AD780">
        <f t="shared" si="12"/>
        <v>0.60000000000000009</v>
      </c>
    </row>
    <row r="781" spans="1:30" x14ac:dyDescent="0.25">
      <c r="A781" t="s">
        <v>29</v>
      </c>
      <c r="B781" s="1">
        <v>307800000</v>
      </c>
      <c r="C781" t="s">
        <v>30</v>
      </c>
      <c r="D781" t="s">
        <v>31</v>
      </c>
      <c r="E781">
        <v>3252</v>
      </c>
      <c r="F781" s="1">
        <v>8548950000</v>
      </c>
      <c r="G781" s="1">
        <v>2628828</v>
      </c>
      <c r="H781" s="1">
        <v>2000000</v>
      </c>
      <c r="I781">
        <v>3252</v>
      </c>
      <c r="J781" s="1">
        <v>8548950000</v>
      </c>
      <c r="K781" s="1">
        <v>2628828</v>
      </c>
      <c r="L781" s="1">
        <v>2000000</v>
      </c>
      <c r="M781">
        <v>3252</v>
      </c>
      <c r="N781" t="s">
        <v>55</v>
      </c>
      <c r="O781">
        <v>5520</v>
      </c>
      <c r="P781" t="s">
        <v>168</v>
      </c>
      <c r="Q781" t="s">
        <v>1137</v>
      </c>
      <c r="R781" s="2">
        <v>43685</v>
      </c>
      <c r="S781" t="s">
        <v>1138</v>
      </c>
      <c r="T781">
        <v>2</v>
      </c>
      <c r="U781" s="1">
        <v>2000000</v>
      </c>
      <c r="V781" t="s">
        <v>59</v>
      </c>
      <c r="W781" t="s">
        <v>36</v>
      </c>
      <c r="X781" t="s">
        <v>1289</v>
      </c>
      <c r="Y781" t="s">
        <v>38</v>
      </c>
      <c r="Z781" t="s">
        <v>31</v>
      </c>
      <c r="AA781">
        <v>3</v>
      </c>
      <c r="AB781" t="s">
        <v>39</v>
      </c>
      <c r="AC781">
        <v>1.9</v>
      </c>
      <c r="AD781">
        <f t="shared" si="12"/>
        <v>0.10000000000000009</v>
      </c>
    </row>
    <row r="782" spans="1:30" x14ac:dyDescent="0.25">
      <c r="A782" t="s">
        <v>29</v>
      </c>
      <c r="B782" s="1">
        <v>307800000</v>
      </c>
      <c r="C782" t="s">
        <v>30</v>
      </c>
      <c r="D782" t="s">
        <v>31</v>
      </c>
      <c r="E782">
        <v>3252</v>
      </c>
      <c r="F782" s="1">
        <v>8548950000</v>
      </c>
      <c r="G782" s="1">
        <v>2628828</v>
      </c>
      <c r="H782" s="1">
        <v>2000000</v>
      </c>
      <c r="I782">
        <v>3252</v>
      </c>
      <c r="J782" s="1">
        <v>8548950000</v>
      </c>
      <c r="K782" s="1">
        <v>2628828</v>
      </c>
      <c r="L782" s="1">
        <v>2000000</v>
      </c>
      <c r="M782">
        <v>3252</v>
      </c>
      <c r="N782" t="s">
        <v>32</v>
      </c>
      <c r="O782">
        <v>1035</v>
      </c>
      <c r="P782" t="s">
        <v>149</v>
      </c>
      <c r="Q782" t="s">
        <v>1286</v>
      </c>
      <c r="R782" s="2">
        <v>43536</v>
      </c>
      <c r="S782" t="s">
        <v>1287</v>
      </c>
      <c r="T782">
        <v>2.5</v>
      </c>
      <c r="U782" s="1">
        <v>2500000</v>
      </c>
      <c r="V782" t="s">
        <v>32</v>
      </c>
      <c r="W782" t="s">
        <v>36</v>
      </c>
      <c r="X782" t="s">
        <v>1290</v>
      </c>
      <c r="Y782" t="s">
        <v>54</v>
      </c>
      <c r="Z782" t="s">
        <v>31</v>
      </c>
      <c r="AA782">
        <v>5</v>
      </c>
      <c r="AB782" t="s">
        <v>39</v>
      </c>
      <c r="AC782">
        <v>2.76</v>
      </c>
      <c r="AD782">
        <f t="shared" si="12"/>
        <v>0.25999999999999979</v>
      </c>
    </row>
    <row r="783" spans="1:30" x14ac:dyDescent="0.25">
      <c r="A783" t="s">
        <v>29</v>
      </c>
      <c r="B783" s="1">
        <v>307800000</v>
      </c>
      <c r="C783" t="s">
        <v>30</v>
      </c>
      <c r="D783" t="s">
        <v>31</v>
      </c>
      <c r="E783">
        <v>3252</v>
      </c>
      <c r="F783" s="1">
        <v>8548950000</v>
      </c>
      <c r="G783" s="1">
        <v>2628828</v>
      </c>
      <c r="H783" s="1">
        <v>2000000</v>
      </c>
      <c r="I783">
        <v>3252</v>
      </c>
      <c r="J783" s="1">
        <v>8548950000</v>
      </c>
      <c r="K783" s="1">
        <v>2628828</v>
      </c>
      <c r="L783" s="1">
        <v>2000000</v>
      </c>
      <c r="M783">
        <v>3252</v>
      </c>
      <c r="N783" t="s">
        <v>55</v>
      </c>
      <c r="O783">
        <v>5522</v>
      </c>
      <c r="P783" t="s">
        <v>145</v>
      </c>
      <c r="Q783" t="s">
        <v>505</v>
      </c>
      <c r="R783" s="2">
        <v>43685</v>
      </c>
      <c r="S783" t="s">
        <v>506</v>
      </c>
      <c r="T783">
        <v>2</v>
      </c>
      <c r="U783" s="1">
        <v>2000000</v>
      </c>
      <c r="V783" t="s">
        <v>59</v>
      </c>
      <c r="W783" t="s">
        <v>36</v>
      </c>
      <c r="X783" t="s">
        <v>1291</v>
      </c>
      <c r="Y783" t="s">
        <v>61</v>
      </c>
      <c r="Z783" t="s">
        <v>31</v>
      </c>
      <c r="AA783">
        <v>3</v>
      </c>
      <c r="AB783" t="s">
        <v>39</v>
      </c>
      <c r="AC783">
        <v>3.78</v>
      </c>
      <c r="AD783">
        <f t="shared" si="12"/>
        <v>1.7799999999999998</v>
      </c>
    </row>
    <row r="784" spans="1:30" x14ac:dyDescent="0.25">
      <c r="A784" t="s">
        <v>29</v>
      </c>
      <c r="B784" s="1">
        <v>307800000</v>
      </c>
      <c r="C784" t="s">
        <v>30</v>
      </c>
      <c r="D784" t="s">
        <v>31</v>
      </c>
      <c r="E784">
        <v>3252</v>
      </c>
      <c r="F784" s="1">
        <v>8548950000</v>
      </c>
      <c r="G784" s="1">
        <v>2628828</v>
      </c>
      <c r="H784" s="1">
        <v>2000000</v>
      </c>
      <c r="I784">
        <v>3252</v>
      </c>
      <c r="J784" s="1">
        <v>8548950000</v>
      </c>
      <c r="K784" s="1">
        <v>2628828</v>
      </c>
      <c r="L784" s="1">
        <v>2000000</v>
      </c>
      <c r="M784">
        <v>3252</v>
      </c>
      <c r="N784" t="s">
        <v>32</v>
      </c>
      <c r="O784">
        <v>1033</v>
      </c>
      <c r="P784" t="s">
        <v>40</v>
      </c>
      <c r="Q784" t="s">
        <v>50</v>
      </c>
      <c r="R784" s="2">
        <v>43536</v>
      </c>
      <c r="S784" t="s">
        <v>51</v>
      </c>
      <c r="T784">
        <v>1.5</v>
      </c>
      <c r="U784" s="1">
        <v>1500000</v>
      </c>
      <c r="V784" t="s">
        <v>32</v>
      </c>
      <c r="W784" t="s">
        <v>36</v>
      </c>
      <c r="X784" t="s">
        <v>1292</v>
      </c>
      <c r="Y784" t="s">
        <v>54</v>
      </c>
      <c r="Z784" t="s">
        <v>31</v>
      </c>
      <c r="AA784">
        <v>17</v>
      </c>
      <c r="AB784" t="s">
        <v>48</v>
      </c>
      <c r="AC784">
        <v>1.91</v>
      </c>
      <c r="AD784">
        <f t="shared" si="12"/>
        <v>0.40999999999999992</v>
      </c>
    </row>
    <row r="785" spans="1:30" x14ac:dyDescent="0.25">
      <c r="A785" t="s">
        <v>29</v>
      </c>
      <c r="B785" s="1">
        <v>307800000</v>
      </c>
      <c r="C785" t="s">
        <v>30</v>
      </c>
      <c r="D785" t="s">
        <v>31</v>
      </c>
      <c r="E785">
        <v>3252</v>
      </c>
      <c r="F785" s="1">
        <v>8548950000</v>
      </c>
      <c r="G785" s="1">
        <v>2628828</v>
      </c>
      <c r="H785" s="1">
        <v>2000000</v>
      </c>
      <c r="I785">
        <v>3252</v>
      </c>
      <c r="J785" s="1">
        <v>8548950000</v>
      </c>
      <c r="K785" s="1">
        <v>2628828</v>
      </c>
      <c r="L785" s="1">
        <v>2000000</v>
      </c>
      <c r="M785">
        <v>3252</v>
      </c>
      <c r="N785" t="s">
        <v>73</v>
      </c>
      <c r="O785">
        <v>3421</v>
      </c>
      <c r="P785" t="s">
        <v>168</v>
      </c>
      <c r="Q785" t="s">
        <v>1269</v>
      </c>
      <c r="R785" s="2">
        <v>43809</v>
      </c>
      <c r="S785" t="s">
        <v>1270</v>
      </c>
      <c r="T785">
        <v>1</v>
      </c>
      <c r="U785" s="1">
        <v>1000000</v>
      </c>
      <c r="V785" t="s">
        <v>708</v>
      </c>
      <c r="W785" t="s">
        <v>36</v>
      </c>
      <c r="X785" t="s">
        <v>1293</v>
      </c>
      <c r="Y785" t="s">
        <v>54</v>
      </c>
      <c r="Z785" t="s">
        <v>31</v>
      </c>
      <c r="AA785">
        <v>5</v>
      </c>
      <c r="AB785" t="s">
        <v>48</v>
      </c>
      <c r="AC785">
        <v>2.1800000000000002</v>
      </c>
      <c r="AD785">
        <f t="shared" si="12"/>
        <v>1.1800000000000002</v>
      </c>
    </row>
    <row r="786" spans="1:30" x14ac:dyDescent="0.25">
      <c r="A786" t="s">
        <v>29</v>
      </c>
      <c r="B786" s="1">
        <v>307800000</v>
      </c>
      <c r="C786" t="s">
        <v>30</v>
      </c>
      <c r="D786" t="s">
        <v>31</v>
      </c>
      <c r="E786">
        <v>3252</v>
      </c>
      <c r="F786" s="1">
        <v>8548950000</v>
      </c>
      <c r="G786" s="1">
        <v>2628828</v>
      </c>
      <c r="H786" s="1">
        <v>2000000</v>
      </c>
      <c r="I786">
        <v>3252</v>
      </c>
      <c r="J786" s="1">
        <v>8548950000</v>
      </c>
      <c r="K786" s="1">
        <v>2628828</v>
      </c>
      <c r="L786" s="1">
        <v>2000000</v>
      </c>
      <c r="M786">
        <v>3252</v>
      </c>
      <c r="N786" t="s">
        <v>32</v>
      </c>
      <c r="O786">
        <v>2142</v>
      </c>
      <c r="P786" t="s">
        <v>49</v>
      </c>
      <c r="Q786" t="s">
        <v>1294</v>
      </c>
      <c r="R786" s="2">
        <v>43637</v>
      </c>
      <c r="S786" t="s">
        <v>1295</v>
      </c>
      <c r="T786">
        <v>3</v>
      </c>
      <c r="U786" s="1">
        <v>3000000</v>
      </c>
      <c r="V786" t="s">
        <v>32</v>
      </c>
      <c r="W786" t="s">
        <v>36</v>
      </c>
      <c r="X786" t="s">
        <v>230</v>
      </c>
      <c r="Y786" t="s">
        <v>46</v>
      </c>
      <c r="Z786" t="s">
        <v>31</v>
      </c>
      <c r="AA786">
        <v>3</v>
      </c>
      <c r="AB786" t="s">
        <v>39</v>
      </c>
      <c r="AC786">
        <v>2.29</v>
      </c>
      <c r="AD786">
        <f t="shared" si="12"/>
        <v>0.71</v>
      </c>
    </row>
    <row r="787" spans="1:30" x14ac:dyDescent="0.25">
      <c r="A787" t="s">
        <v>29</v>
      </c>
      <c r="B787" s="1">
        <v>307800000</v>
      </c>
      <c r="C787" t="s">
        <v>30</v>
      </c>
      <c r="D787" t="s">
        <v>31</v>
      </c>
      <c r="E787">
        <v>3252</v>
      </c>
      <c r="F787" s="1">
        <v>8548950000</v>
      </c>
      <c r="G787" s="1">
        <v>2628828</v>
      </c>
      <c r="H787" s="1">
        <v>2000000</v>
      </c>
      <c r="I787">
        <v>3252</v>
      </c>
      <c r="J787" s="1">
        <v>8548950000</v>
      </c>
      <c r="K787" s="1">
        <v>2628828</v>
      </c>
      <c r="L787" s="1">
        <v>2000000</v>
      </c>
      <c r="M787">
        <v>3252</v>
      </c>
      <c r="N787" t="s">
        <v>32</v>
      </c>
      <c r="O787">
        <v>1029</v>
      </c>
      <c r="P787" t="s">
        <v>149</v>
      </c>
      <c r="Q787" t="s">
        <v>1286</v>
      </c>
      <c r="R787" s="2">
        <v>43536</v>
      </c>
      <c r="S787" t="s">
        <v>1287</v>
      </c>
      <c r="T787">
        <v>3</v>
      </c>
      <c r="U787" s="1">
        <v>3000000</v>
      </c>
      <c r="V787" t="s">
        <v>32</v>
      </c>
      <c r="W787" t="s">
        <v>36</v>
      </c>
      <c r="X787" t="s">
        <v>1296</v>
      </c>
      <c r="Y787" t="s">
        <v>54</v>
      </c>
      <c r="Z787" t="s">
        <v>31</v>
      </c>
      <c r="AA787">
        <v>1</v>
      </c>
      <c r="AB787" t="s">
        <v>48</v>
      </c>
      <c r="AC787">
        <v>2.5499999999999998</v>
      </c>
      <c r="AD787">
        <f t="shared" si="12"/>
        <v>0.45000000000000018</v>
      </c>
    </row>
    <row r="788" spans="1:30" x14ac:dyDescent="0.25">
      <c r="A788" t="s">
        <v>29</v>
      </c>
      <c r="B788" s="1">
        <v>307800000</v>
      </c>
      <c r="C788" t="s">
        <v>30</v>
      </c>
      <c r="D788" t="s">
        <v>31</v>
      </c>
      <c r="E788">
        <v>3252</v>
      </c>
      <c r="F788" s="1">
        <v>8548950000</v>
      </c>
      <c r="G788" s="1">
        <v>2628828</v>
      </c>
      <c r="H788" s="1">
        <v>2000000</v>
      </c>
      <c r="I788">
        <v>3252</v>
      </c>
      <c r="J788" s="1">
        <v>8548950000</v>
      </c>
      <c r="K788" s="1">
        <v>2628828</v>
      </c>
      <c r="L788" s="1">
        <v>2000000</v>
      </c>
      <c r="M788">
        <v>3252</v>
      </c>
      <c r="N788" t="s">
        <v>32</v>
      </c>
      <c r="O788">
        <v>2133</v>
      </c>
      <c r="P788" t="s">
        <v>42</v>
      </c>
      <c r="Q788" t="s">
        <v>1250</v>
      </c>
      <c r="R788" s="2">
        <v>43640</v>
      </c>
      <c r="S788" t="s">
        <v>1251</v>
      </c>
      <c r="T788">
        <v>8</v>
      </c>
      <c r="U788" s="1">
        <v>8000000</v>
      </c>
      <c r="V788" t="s">
        <v>32</v>
      </c>
      <c r="W788" t="s">
        <v>36</v>
      </c>
      <c r="X788" t="s">
        <v>1297</v>
      </c>
      <c r="Y788" t="s">
        <v>54</v>
      </c>
      <c r="Z788" t="s">
        <v>31</v>
      </c>
      <c r="AA788">
        <v>4</v>
      </c>
      <c r="AB788" t="s">
        <v>39</v>
      </c>
      <c r="AC788">
        <v>3.35</v>
      </c>
      <c r="AD788">
        <f t="shared" si="12"/>
        <v>4.6500000000000004</v>
      </c>
    </row>
    <row r="789" spans="1:30" x14ac:dyDescent="0.25">
      <c r="A789" t="s">
        <v>29</v>
      </c>
      <c r="B789" s="1">
        <v>307800000</v>
      </c>
      <c r="C789" t="s">
        <v>30</v>
      </c>
      <c r="D789" t="s">
        <v>31</v>
      </c>
      <c r="E789">
        <v>3252</v>
      </c>
      <c r="F789" s="1">
        <v>8548950000</v>
      </c>
      <c r="G789" s="1">
        <v>2628828</v>
      </c>
      <c r="H789" s="1">
        <v>2000000</v>
      </c>
      <c r="I789">
        <v>3252</v>
      </c>
      <c r="J789" s="1">
        <v>8548950000</v>
      </c>
      <c r="K789" s="1">
        <v>2628828</v>
      </c>
      <c r="L789" s="1">
        <v>2000000</v>
      </c>
      <c r="M789">
        <v>3252</v>
      </c>
      <c r="N789" t="s">
        <v>32</v>
      </c>
      <c r="O789">
        <v>2132</v>
      </c>
      <c r="P789" t="s">
        <v>42</v>
      </c>
      <c r="Q789" t="s">
        <v>1250</v>
      </c>
      <c r="R789" s="2">
        <v>43641</v>
      </c>
      <c r="S789" t="s">
        <v>1251</v>
      </c>
      <c r="T789">
        <v>3.5</v>
      </c>
      <c r="U789" s="1">
        <v>3500000</v>
      </c>
      <c r="V789" t="s">
        <v>32</v>
      </c>
      <c r="W789" t="s">
        <v>36</v>
      </c>
      <c r="X789" t="s">
        <v>1298</v>
      </c>
      <c r="Y789" t="s">
        <v>54</v>
      </c>
      <c r="Z789" t="s">
        <v>31</v>
      </c>
      <c r="AA789">
        <v>5</v>
      </c>
      <c r="AB789" t="s">
        <v>39</v>
      </c>
      <c r="AC789">
        <v>3.4</v>
      </c>
      <c r="AD789">
        <f t="shared" si="12"/>
        <v>0.10000000000000009</v>
      </c>
    </row>
    <row r="790" spans="1:30" x14ac:dyDescent="0.25">
      <c r="A790" t="s">
        <v>29</v>
      </c>
      <c r="B790" s="1">
        <v>307800000</v>
      </c>
      <c r="C790" t="s">
        <v>30</v>
      </c>
      <c r="D790" t="s">
        <v>31</v>
      </c>
      <c r="E790">
        <v>3252</v>
      </c>
      <c r="F790" s="1">
        <v>8548950000</v>
      </c>
      <c r="G790" s="1">
        <v>2628828</v>
      </c>
      <c r="H790" s="1">
        <v>2000000</v>
      </c>
      <c r="I790">
        <v>3252</v>
      </c>
      <c r="J790" s="1">
        <v>8548950000</v>
      </c>
      <c r="K790" s="1">
        <v>2628828</v>
      </c>
      <c r="L790" s="1">
        <v>2000000</v>
      </c>
      <c r="M790">
        <v>3252</v>
      </c>
      <c r="N790" t="s">
        <v>73</v>
      </c>
      <c r="O790">
        <v>3931</v>
      </c>
      <c r="P790" t="s">
        <v>172</v>
      </c>
      <c r="Q790" t="s">
        <v>1299</v>
      </c>
      <c r="R790" s="2">
        <v>43873</v>
      </c>
      <c r="S790" t="s">
        <v>1300</v>
      </c>
      <c r="T790">
        <v>2.5</v>
      </c>
      <c r="U790" s="1">
        <v>2500000</v>
      </c>
      <c r="V790" t="s">
        <v>258</v>
      </c>
      <c r="W790" t="s">
        <v>77</v>
      </c>
      <c r="X790" t="s">
        <v>856</v>
      </c>
      <c r="Y790" t="s">
        <v>235</v>
      </c>
      <c r="Z790" t="s">
        <v>31</v>
      </c>
      <c r="AA790">
        <v>5</v>
      </c>
      <c r="AB790" t="s">
        <v>39</v>
      </c>
      <c r="AC790">
        <v>1.54</v>
      </c>
      <c r="AD790">
        <f t="shared" si="12"/>
        <v>0.96</v>
      </c>
    </row>
    <row r="791" spans="1:30" x14ac:dyDescent="0.25">
      <c r="A791" t="s">
        <v>29</v>
      </c>
      <c r="B791" s="1">
        <v>307800000</v>
      </c>
      <c r="C791" t="s">
        <v>30</v>
      </c>
      <c r="D791" t="s">
        <v>31</v>
      </c>
      <c r="E791">
        <v>3252</v>
      </c>
      <c r="F791" s="1">
        <v>8548950000</v>
      </c>
      <c r="G791" s="1">
        <v>2628828</v>
      </c>
      <c r="H791" s="1">
        <v>2000000</v>
      </c>
      <c r="I791">
        <v>3252</v>
      </c>
      <c r="J791" s="1">
        <v>8548950000</v>
      </c>
      <c r="K791" s="1">
        <v>2628828</v>
      </c>
      <c r="L791" s="1">
        <v>2000000</v>
      </c>
      <c r="M791">
        <v>3252</v>
      </c>
      <c r="N791" t="s">
        <v>55</v>
      </c>
      <c r="O791">
        <v>4731</v>
      </c>
      <c r="P791" t="s">
        <v>145</v>
      </c>
      <c r="Q791" t="s">
        <v>1301</v>
      </c>
      <c r="R791" s="2">
        <v>43642</v>
      </c>
      <c r="S791" t="s">
        <v>1302</v>
      </c>
      <c r="T791">
        <v>1</v>
      </c>
      <c r="U791" s="1">
        <v>1000000</v>
      </c>
      <c r="V791" t="s">
        <v>71</v>
      </c>
      <c r="W791" t="s">
        <v>36</v>
      </c>
      <c r="X791" t="s">
        <v>1303</v>
      </c>
      <c r="Y791" t="s">
        <v>38</v>
      </c>
      <c r="Z791" t="s">
        <v>31</v>
      </c>
      <c r="AA791">
        <v>1</v>
      </c>
      <c r="AB791" t="s">
        <v>48</v>
      </c>
      <c r="AC791">
        <v>1.35</v>
      </c>
      <c r="AD791">
        <f t="shared" si="12"/>
        <v>0.35000000000000009</v>
      </c>
    </row>
    <row r="792" spans="1:30" x14ac:dyDescent="0.25">
      <c r="A792" t="s">
        <v>29</v>
      </c>
      <c r="B792" s="1">
        <v>307800000</v>
      </c>
      <c r="C792" t="s">
        <v>30</v>
      </c>
      <c r="D792" t="s">
        <v>31</v>
      </c>
      <c r="E792">
        <v>3252</v>
      </c>
      <c r="F792" s="1">
        <v>8548950000</v>
      </c>
      <c r="G792" s="1">
        <v>2628828</v>
      </c>
      <c r="H792" s="1">
        <v>2000000</v>
      </c>
      <c r="I792">
        <v>3252</v>
      </c>
      <c r="J792" s="1">
        <v>8548950000</v>
      </c>
      <c r="K792" s="1">
        <v>2628828</v>
      </c>
      <c r="L792" s="1">
        <v>2000000</v>
      </c>
      <c r="M792">
        <v>3252</v>
      </c>
      <c r="N792" t="s">
        <v>32</v>
      </c>
      <c r="O792">
        <v>2131</v>
      </c>
      <c r="P792" t="s">
        <v>42</v>
      </c>
      <c r="Q792" t="s">
        <v>1250</v>
      </c>
      <c r="R792" s="2">
        <v>43637</v>
      </c>
      <c r="S792" t="s">
        <v>1251</v>
      </c>
      <c r="T792">
        <v>3.5</v>
      </c>
      <c r="U792" s="1">
        <v>3500000</v>
      </c>
      <c r="V792" t="s">
        <v>32</v>
      </c>
      <c r="W792" t="s">
        <v>36</v>
      </c>
      <c r="X792" t="s">
        <v>1304</v>
      </c>
      <c r="Y792" t="s">
        <v>54</v>
      </c>
      <c r="Z792" t="s">
        <v>31</v>
      </c>
      <c r="AA792">
        <v>5</v>
      </c>
      <c r="AB792" t="s">
        <v>39</v>
      </c>
      <c r="AC792">
        <v>3.4</v>
      </c>
      <c r="AD792">
        <f t="shared" si="12"/>
        <v>0.10000000000000009</v>
      </c>
    </row>
    <row r="793" spans="1:30" x14ac:dyDescent="0.25">
      <c r="A793" t="s">
        <v>29</v>
      </c>
      <c r="B793" s="1">
        <v>307800000</v>
      </c>
      <c r="C793" t="s">
        <v>30</v>
      </c>
      <c r="D793" t="s">
        <v>31</v>
      </c>
      <c r="E793">
        <v>3252</v>
      </c>
      <c r="F793" s="1">
        <v>8548950000</v>
      </c>
      <c r="G793" s="1">
        <v>2628828</v>
      </c>
      <c r="H793" s="1">
        <v>2000000</v>
      </c>
      <c r="I793">
        <v>3252</v>
      </c>
      <c r="J793" s="1">
        <v>8548950000</v>
      </c>
      <c r="K793" s="1">
        <v>2628828</v>
      </c>
      <c r="L793" s="1">
        <v>2000000</v>
      </c>
      <c r="M793">
        <v>3252</v>
      </c>
      <c r="N793" t="s">
        <v>55</v>
      </c>
      <c r="O793">
        <v>5531</v>
      </c>
      <c r="P793" t="s">
        <v>145</v>
      </c>
      <c r="Q793" t="s">
        <v>505</v>
      </c>
      <c r="R793" s="2">
        <v>43684</v>
      </c>
      <c r="S793" t="s">
        <v>506</v>
      </c>
      <c r="T793">
        <v>8.5</v>
      </c>
      <c r="U793" s="1">
        <v>8500000</v>
      </c>
      <c r="V793" t="s">
        <v>59</v>
      </c>
      <c r="W793" t="s">
        <v>36</v>
      </c>
      <c r="X793" t="s">
        <v>1305</v>
      </c>
      <c r="Y793" t="s">
        <v>61</v>
      </c>
      <c r="Z793" t="s">
        <v>31</v>
      </c>
      <c r="AA793">
        <v>2</v>
      </c>
      <c r="AB793" t="s">
        <v>39</v>
      </c>
      <c r="AC793">
        <v>3.73</v>
      </c>
      <c r="AD793">
        <f t="shared" si="12"/>
        <v>4.7699999999999996</v>
      </c>
    </row>
    <row r="794" spans="1:30" x14ac:dyDescent="0.25">
      <c r="A794" t="s">
        <v>29</v>
      </c>
      <c r="B794" s="1">
        <v>307800000</v>
      </c>
      <c r="C794" t="s">
        <v>30</v>
      </c>
      <c r="D794" t="s">
        <v>31</v>
      </c>
      <c r="E794">
        <v>3252</v>
      </c>
      <c r="F794" s="1">
        <v>8548950000</v>
      </c>
      <c r="G794" s="1">
        <v>2628828</v>
      </c>
      <c r="H794" s="1">
        <v>2000000</v>
      </c>
      <c r="I794">
        <v>3252</v>
      </c>
      <c r="J794" s="1">
        <v>8548950000</v>
      </c>
      <c r="K794" s="1">
        <v>2628828</v>
      </c>
      <c r="L794" s="1">
        <v>2000000</v>
      </c>
      <c r="M794">
        <v>3252</v>
      </c>
      <c r="N794" t="s">
        <v>55</v>
      </c>
      <c r="O794">
        <v>5532</v>
      </c>
      <c r="P794" t="s">
        <v>168</v>
      </c>
      <c r="Q794" t="s">
        <v>1137</v>
      </c>
      <c r="R794" s="2">
        <v>43684</v>
      </c>
      <c r="S794" t="s">
        <v>1138</v>
      </c>
      <c r="T794">
        <v>1</v>
      </c>
      <c r="U794" s="1">
        <v>1000000</v>
      </c>
      <c r="V794" t="s">
        <v>59</v>
      </c>
      <c r="W794" t="s">
        <v>36</v>
      </c>
      <c r="X794" t="s">
        <v>1306</v>
      </c>
      <c r="Y794" t="s">
        <v>38</v>
      </c>
      <c r="Z794" t="s">
        <v>31</v>
      </c>
      <c r="AA794">
        <v>1</v>
      </c>
      <c r="AB794" t="s">
        <v>48</v>
      </c>
      <c r="AC794">
        <v>1.75</v>
      </c>
      <c r="AD794">
        <f t="shared" si="12"/>
        <v>0.75</v>
      </c>
    </row>
    <row r="795" spans="1:30" x14ac:dyDescent="0.25">
      <c r="A795" t="s">
        <v>29</v>
      </c>
      <c r="B795" s="1">
        <v>307800000</v>
      </c>
      <c r="C795" t="s">
        <v>30</v>
      </c>
      <c r="D795" t="s">
        <v>31</v>
      </c>
      <c r="E795">
        <v>3252</v>
      </c>
      <c r="F795" s="1">
        <v>8548950000</v>
      </c>
      <c r="G795" s="1">
        <v>2628828</v>
      </c>
      <c r="H795" s="1">
        <v>2000000</v>
      </c>
      <c r="I795">
        <v>3252</v>
      </c>
      <c r="J795" s="1">
        <v>8548950000</v>
      </c>
      <c r="K795" s="1">
        <v>2628828</v>
      </c>
      <c r="L795" s="1">
        <v>2000000</v>
      </c>
      <c r="M795">
        <v>3252</v>
      </c>
      <c r="N795" t="s">
        <v>32</v>
      </c>
      <c r="O795">
        <v>1026</v>
      </c>
      <c r="P795" t="s">
        <v>49</v>
      </c>
      <c r="Q795" t="s">
        <v>50</v>
      </c>
      <c r="R795" s="2">
        <v>43536</v>
      </c>
      <c r="S795" t="s">
        <v>51</v>
      </c>
      <c r="T795">
        <v>4.5</v>
      </c>
      <c r="U795" s="1">
        <v>4500000</v>
      </c>
      <c r="V795" t="s">
        <v>32</v>
      </c>
      <c r="W795" t="s">
        <v>36</v>
      </c>
      <c r="X795" t="s">
        <v>230</v>
      </c>
      <c r="Y795" t="s">
        <v>54</v>
      </c>
      <c r="Z795" t="s">
        <v>31</v>
      </c>
      <c r="AA795">
        <v>3</v>
      </c>
      <c r="AB795" t="s">
        <v>39</v>
      </c>
      <c r="AC795">
        <v>2.37</v>
      </c>
      <c r="AD795">
        <f t="shared" si="12"/>
        <v>2.13</v>
      </c>
    </row>
    <row r="796" spans="1:30" x14ac:dyDescent="0.25">
      <c r="A796" t="s">
        <v>29</v>
      </c>
      <c r="B796" s="1">
        <v>307800000</v>
      </c>
      <c r="C796" t="s">
        <v>30</v>
      </c>
      <c r="D796" t="s">
        <v>31</v>
      </c>
      <c r="E796">
        <v>3252</v>
      </c>
      <c r="F796" s="1">
        <v>8548950000</v>
      </c>
      <c r="G796" s="1">
        <v>2628828</v>
      </c>
      <c r="H796" s="1">
        <v>2000000</v>
      </c>
      <c r="I796">
        <v>3252</v>
      </c>
      <c r="J796" s="1">
        <v>8548950000</v>
      </c>
      <c r="K796" s="1">
        <v>2628828</v>
      </c>
      <c r="L796" s="1">
        <v>2000000</v>
      </c>
      <c r="M796">
        <v>3252</v>
      </c>
      <c r="N796" t="s">
        <v>55</v>
      </c>
      <c r="O796">
        <v>5538</v>
      </c>
      <c r="P796" t="s">
        <v>81</v>
      </c>
      <c r="Q796" t="s">
        <v>1307</v>
      </c>
      <c r="R796" s="2">
        <v>43684</v>
      </c>
      <c r="S796" t="s">
        <v>1308</v>
      </c>
      <c r="T796">
        <v>6</v>
      </c>
      <c r="U796" s="1">
        <v>6000000</v>
      </c>
      <c r="V796" t="s">
        <v>59</v>
      </c>
      <c r="W796" t="s">
        <v>36</v>
      </c>
      <c r="X796" t="s">
        <v>1309</v>
      </c>
      <c r="Y796" t="s">
        <v>38</v>
      </c>
      <c r="Z796" s="1">
        <v>1000000</v>
      </c>
      <c r="AA796">
        <v>3</v>
      </c>
      <c r="AB796" t="s">
        <v>39</v>
      </c>
      <c r="AC796">
        <v>1.35</v>
      </c>
      <c r="AD796">
        <f t="shared" si="12"/>
        <v>4.6500000000000004</v>
      </c>
    </row>
    <row r="797" spans="1:30" x14ac:dyDescent="0.25">
      <c r="A797" t="s">
        <v>29</v>
      </c>
      <c r="B797" s="1">
        <v>307800000</v>
      </c>
      <c r="C797" t="s">
        <v>30</v>
      </c>
      <c r="D797" t="s">
        <v>31</v>
      </c>
      <c r="E797">
        <v>3252</v>
      </c>
      <c r="F797" s="1">
        <v>8548950000</v>
      </c>
      <c r="G797" s="1">
        <v>2628828</v>
      </c>
      <c r="H797" s="1">
        <v>2000000</v>
      </c>
      <c r="I797">
        <v>3252</v>
      </c>
      <c r="J797" s="1">
        <v>8548950000</v>
      </c>
      <c r="K797" s="1">
        <v>2628828</v>
      </c>
      <c r="L797" s="1">
        <v>2000000</v>
      </c>
      <c r="M797">
        <v>3252</v>
      </c>
      <c r="N797" t="s">
        <v>55</v>
      </c>
      <c r="O797">
        <v>4737</v>
      </c>
      <c r="P797" t="s">
        <v>149</v>
      </c>
      <c r="Q797" t="s">
        <v>1310</v>
      </c>
      <c r="R797" s="2">
        <v>43642</v>
      </c>
      <c r="S797" t="s">
        <v>1311</v>
      </c>
      <c r="T797">
        <v>1.5</v>
      </c>
      <c r="U797" s="1">
        <v>1500000</v>
      </c>
      <c r="V797" t="s">
        <v>71</v>
      </c>
      <c r="W797" t="s">
        <v>36</v>
      </c>
      <c r="X797" t="s">
        <v>1312</v>
      </c>
      <c r="Y797" t="s">
        <v>38</v>
      </c>
      <c r="Z797" t="s">
        <v>31</v>
      </c>
      <c r="AA797">
        <v>4</v>
      </c>
      <c r="AB797" t="s">
        <v>48</v>
      </c>
      <c r="AC797">
        <v>1.19</v>
      </c>
      <c r="AD797">
        <f t="shared" si="12"/>
        <v>0.31000000000000005</v>
      </c>
    </row>
    <row r="798" spans="1:30" x14ac:dyDescent="0.25">
      <c r="A798" t="s">
        <v>29</v>
      </c>
      <c r="B798" s="1">
        <v>307800000</v>
      </c>
      <c r="C798" t="s">
        <v>30</v>
      </c>
      <c r="D798" t="s">
        <v>31</v>
      </c>
      <c r="E798">
        <v>3252</v>
      </c>
      <c r="F798" s="1">
        <v>8548950000</v>
      </c>
      <c r="G798" s="1">
        <v>2628828</v>
      </c>
      <c r="H798" s="1">
        <v>2000000</v>
      </c>
      <c r="I798">
        <v>3252</v>
      </c>
      <c r="J798" s="1">
        <v>8548950000</v>
      </c>
      <c r="K798" s="1">
        <v>2628828</v>
      </c>
      <c r="L798" s="1">
        <v>2000000</v>
      </c>
      <c r="M798">
        <v>3252</v>
      </c>
      <c r="N798" t="s">
        <v>55</v>
      </c>
      <c r="O798">
        <v>5540</v>
      </c>
      <c r="P798" t="s">
        <v>56</v>
      </c>
      <c r="Q798" t="s">
        <v>1313</v>
      </c>
      <c r="R798" s="2">
        <v>43684</v>
      </c>
      <c r="S798" t="s">
        <v>1314</v>
      </c>
      <c r="T798">
        <v>4</v>
      </c>
      <c r="U798" s="1">
        <v>4000000</v>
      </c>
      <c r="V798" t="s">
        <v>59</v>
      </c>
      <c r="W798" t="s">
        <v>36</v>
      </c>
      <c r="X798" t="s">
        <v>60</v>
      </c>
      <c r="Y798" t="s">
        <v>38</v>
      </c>
      <c r="Z798" t="s">
        <v>31</v>
      </c>
      <c r="AA798">
        <v>1</v>
      </c>
      <c r="AB798" t="s">
        <v>39</v>
      </c>
      <c r="AC798">
        <v>2.46</v>
      </c>
      <c r="AD798">
        <f t="shared" si="12"/>
        <v>1.54</v>
      </c>
    </row>
    <row r="799" spans="1:30" x14ac:dyDescent="0.25">
      <c r="A799" t="s">
        <v>29</v>
      </c>
      <c r="B799" s="1">
        <v>307800000</v>
      </c>
      <c r="C799" t="s">
        <v>30</v>
      </c>
      <c r="D799" t="s">
        <v>31</v>
      </c>
      <c r="E799">
        <v>3252</v>
      </c>
      <c r="F799" s="1">
        <v>8548950000</v>
      </c>
      <c r="G799" s="1">
        <v>2628828</v>
      </c>
      <c r="H799" s="1">
        <v>2000000</v>
      </c>
      <c r="I799">
        <v>3252</v>
      </c>
      <c r="J799" s="1">
        <v>8548950000</v>
      </c>
      <c r="K799" s="1">
        <v>2628828</v>
      </c>
      <c r="L799" s="1">
        <v>2000000</v>
      </c>
      <c r="M799">
        <v>3252</v>
      </c>
      <c r="N799" t="s">
        <v>55</v>
      </c>
      <c r="O799">
        <v>5543</v>
      </c>
      <c r="P799" t="s">
        <v>145</v>
      </c>
      <c r="Q799" t="s">
        <v>505</v>
      </c>
      <c r="R799" s="2">
        <v>43683</v>
      </c>
      <c r="S799" t="s">
        <v>506</v>
      </c>
      <c r="T799">
        <v>2.5</v>
      </c>
      <c r="U799" s="1">
        <v>2500000</v>
      </c>
      <c r="V799" t="s">
        <v>59</v>
      </c>
      <c r="W799" t="s">
        <v>36</v>
      </c>
      <c r="X799" t="s">
        <v>1315</v>
      </c>
      <c r="Y799" t="s">
        <v>61</v>
      </c>
      <c r="Z799" t="s">
        <v>31</v>
      </c>
      <c r="AA799">
        <v>2</v>
      </c>
      <c r="AB799" t="s">
        <v>48</v>
      </c>
      <c r="AC799">
        <v>3.73</v>
      </c>
      <c r="AD799">
        <f t="shared" si="12"/>
        <v>1.23</v>
      </c>
    </row>
    <row r="800" spans="1:30" x14ac:dyDescent="0.25">
      <c r="A800" t="s">
        <v>29</v>
      </c>
      <c r="B800" s="1">
        <v>307800000</v>
      </c>
      <c r="C800" t="s">
        <v>30</v>
      </c>
      <c r="D800" t="s">
        <v>31</v>
      </c>
      <c r="E800">
        <v>3252</v>
      </c>
      <c r="F800" s="1">
        <v>8548950000</v>
      </c>
      <c r="G800" s="1">
        <v>2628828</v>
      </c>
      <c r="H800" s="1">
        <v>2000000</v>
      </c>
      <c r="I800">
        <v>3252</v>
      </c>
      <c r="J800" s="1">
        <v>8548950000</v>
      </c>
      <c r="K800" s="1">
        <v>2628828</v>
      </c>
      <c r="L800" s="1">
        <v>2000000</v>
      </c>
      <c r="M800">
        <v>3252</v>
      </c>
      <c r="N800" t="s">
        <v>32</v>
      </c>
      <c r="O800">
        <v>1019</v>
      </c>
      <c r="P800" t="s">
        <v>49</v>
      </c>
      <c r="Q800" t="s">
        <v>50</v>
      </c>
      <c r="R800" s="2">
        <v>43537</v>
      </c>
      <c r="S800" t="s">
        <v>51</v>
      </c>
      <c r="T800">
        <v>3.5</v>
      </c>
      <c r="U800" s="1">
        <v>3500000</v>
      </c>
      <c r="V800" t="s">
        <v>32</v>
      </c>
      <c r="W800" t="s">
        <v>36</v>
      </c>
      <c r="X800" t="s">
        <v>1316</v>
      </c>
      <c r="Y800" t="s">
        <v>54</v>
      </c>
      <c r="Z800" t="s">
        <v>31</v>
      </c>
      <c r="AA800">
        <v>4</v>
      </c>
      <c r="AB800" t="s">
        <v>48</v>
      </c>
      <c r="AC800">
        <v>2.4300000000000002</v>
      </c>
      <c r="AD800">
        <f t="shared" si="12"/>
        <v>1.0699999999999998</v>
      </c>
    </row>
    <row r="801" spans="1:30" x14ac:dyDescent="0.25">
      <c r="A801" t="s">
        <v>29</v>
      </c>
      <c r="B801" s="1">
        <v>307800000</v>
      </c>
      <c r="C801" t="s">
        <v>30</v>
      </c>
      <c r="D801" t="s">
        <v>31</v>
      </c>
      <c r="E801">
        <v>3252</v>
      </c>
      <c r="F801" s="1">
        <v>8548950000</v>
      </c>
      <c r="G801" s="1">
        <v>2628828</v>
      </c>
      <c r="H801" s="1">
        <v>2000000</v>
      </c>
      <c r="I801">
        <v>3252</v>
      </c>
      <c r="J801" s="1">
        <v>8548950000</v>
      </c>
      <c r="K801" s="1">
        <v>2628828</v>
      </c>
      <c r="L801" s="1">
        <v>2000000</v>
      </c>
      <c r="M801">
        <v>3252</v>
      </c>
      <c r="N801" t="s">
        <v>73</v>
      </c>
      <c r="O801">
        <v>3418</v>
      </c>
      <c r="P801" t="s">
        <v>149</v>
      </c>
      <c r="Q801" t="s">
        <v>1283</v>
      </c>
      <c r="R801" s="2">
        <v>43810</v>
      </c>
      <c r="S801" t="s">
        <v>1284</v>
      </c>
      <c r="T801">
        <v>5.5</v>
      </c>
      <c r="U801" s="1">
        <v>5500000</v>
      </c>
      <c r="V801" t="s">
        <v>258</v>
      </c>
      <c r="W801" t="s">
        <v>77</v>
      </c>
      <c r="X801" t="s">
        <v>1317</v>
      </c>
      <c r="Y801" t="s">
        <v>149</v>
      </c>
      <c r="Z801" t="s">
        <v>31</v>
      </c>
      <c r="AA801">
        <v>15</v>
      </c>
      <c r="AB801" t="s">
        <v>39</v>
      </c>
      <c r="AC801">
        <v>1.47</v>
      </c>
      <c r="AD801">
        <f t="shared" si="12"/>
        <v>4.03</v>
      </c>
    </row>
    <row r="802" spans="1:30" x14ac:dyDescent="0.25">
      <c r="A802" t="s">
        <v>29</v>
      </c>
      <c r="B802" s="1">
        <v>307800000</v>
      </c>
      <c r="C802" t="s">
        <v>30</v>
      </c>
      <c r="D802" t="s">
        <v>31</v>
      </c>
      <c r="E802">
        <v>3252</v>
      </c>
      <c r="F802" s="1">
        <v>8548950000</v>
      </c>
      <c r="G802" s="1">
        <v>2628828</v>
      </c>
      <c r="H802" s="1">
        <v>2000000</v>
      </c>
      <c r="I802">
        <v>3252</v>
      </c>
      <c r="J802" s="1">
        <v>8548950000</v>
      </c>
      <c r="K802" s="1">
        <v>2628828</v>
      </c>
      <c r="L802" s="1">
        <v>2000000</v>
      </c>
      <c r="M802">
        <v>3252</v>
      </c>
      <c r="N802" t="s">
        <v>55</v>
      </c>
      <c r="O802">
        <v>5546</v>
      </c>
      <c r="P802" t="s">
        <v>168</v>
      </c>
      <c r="Q802" t="s">
        <v>1318</v>
      </c>
      <c r="R802" s="2">
        <v>43683</v>
      </c>
      <c r="S802" t="s">
        <v>1319</v>
      </c>
      <c r="T802">
        <v>3</v>
      </c>
      <c r="U802" s="1">
        <v>3000000</v>
      </c>
      <c r="V802" t="s">
        <v>59</v>
      </c>
      <c r="W802" t="s">
        <v>36</v>
      </c>
      <c r="X802" t="s">
        <v>1320</v>
      </c>
      <c r="Y802" t="s">
        <v>168</v>
      </c>
      <c r="Z802" t="s">
        <v>31</v>
      </c>
      <c r="AA802">
        <v>3</v>
      </c>
      <c r="AB802" t="s">
        <v>39</v>
      </c>
      <c r="AC802">
        <v>3.1</v>
      </c>
      <c r="AD802">
        <f t="shared" si="12"/>
        <v>0.10000000000000009</v>
      </c>
    </row>
    <row r="803" spans="1:30" x14ac:dyDescent="0.25">
      <c r="A803" t="s">
        <v>29</v>
      </c>
      <c r="B803" s="1">
        <v>307800000</v>
      </c>
      <c r="C803" t="s">
        <v>30</v>
      </c>
      <c r="D803" t="s">
        <v>31</v>
      </c>
      <c r="E803">
        <v>3252</v>
      </c>
      <c r="F803" s="1">
        <v>8548950000</v>
      </c>
      <c r="G803" s="1">
        <v>2628828</v>
      </c>
      <c r="H803" s="1">
        <v>2000000</v>
      </c>
      <c r="I803">
        <v>3252</v>
      </c>
      <c r="J803" s="1">
        <v>8548950000</v>
      </c>
      <c r="K803" s="1">
        <v>2628828</v>
      </c>
      <c r="L803" s="1">
        <v>2000000</v>
      </c>
      <c r="M803">
        <v>3252</v>
      </c>
      <c r="N803" t="s">
        <v>55</v>
      </c>
      <c r="O803">
        <v>5549</v>
      </c>
      <c r="P803" t="s">
        <v>120</v>
      </c>
      <c r="Q803" t="s">
        <v>299</v>
      </c>
      <c r="R803" s="2">
        <v>43683</v>
      </c>
      <c r="S803" t="s">
        <v>300</v>
      </c>
      <c r="T803">
        <v>1</v>
      </c>
      <c r="U803" s="1">
        <v>1000000</v>
      </c>
      <c r="V803" t="s">
        <v>59</v>
      </c>
      <c r="W803" t="s">
        <v>36</v>
      </c>
      <c r="X803" t="s">
        <v>1321</v>
      </c>
      <c r="Y803" t="s">
        <v>61</v>
      </c>
      <c r="Z803" t="s">
        <v>31</v>
      </c>
      <c r="AA803">
        <v>5</v>
      </c>
      <c r="AB803" t="s">
        <v>39</v>
      </c>
      <c r="AC803">
        <v>2.93</v>
      </c>
      <c r="AD803">
        <f t="shared" si="12"/>
        <v>1.9300000000000002</v>
      </c>
    </row>
    <row r="804" spans="1:30" x14ac:dyDescent="0.25">
      <c r="A804" t="s">
        <v>29</v>
      </c>
      <c r="B804" s="1">
        <v>307800000</v>
      </c>
      <c r="C804" t="s">
        <v>30</v>
      </c>
      <c r="D804" t="s">
        <v>31</v>
      </c>
      <c r="E804">
        <v>3252</v>
      </c>
      <c r="F804" s="1">
        <v>8548950000</v>
      </c>
      <c r="G804" s="1">
        <v>2628828</v>
      </c>
      <c r="H804" s="1">
        <v>2000000</v>
      </c>
      <c r="I804">
        <v>3252</v>
      </c>
      <c r="J804" s="1">
        <v>8548950000</v>
      </c>
      <c r="K804" s="1">
        <v>2628828</v>
      </c>
      <c r="L804" s="1">
        <v>2000000</v>
      </c>
      <c r="M804">
        <v>3252</v>
      </c>
      <c r="N804" t="s">
        <v>32</v>
      </c>
      <c r="O804">
        <v>1014</v>
      </c>
      <c r="P804" t="s">
        <v>149</v>
      </c>
      <c r="Q804" t="s">
        <v>1286</v>
      </c>
      <c r="R804" s="2">
        <v>43537</v>
      </c>
      <c r="S804" t="s">
        <v>1287</v>
      </c>
      <c r="T804">
        <v>6</v>
      </c>
      <c r="U804" s="1">
        <v>6000000</v>
      </c>
      <c r="V804" t="s">
        <v>32</v>
      </c>
      <c r="W804" t="s">
        <v>36</v>
      </c>
      <c r="X804" t="s">
        <v>1296</v>
      </c>
      <c r="Y804" t="s">
        <v>54</v>
      </c>
      <c r="Z804" t="s">
        <v>31</v>
      </c>
      <c r="AA804">
        <v>1</v>
      </c>
      <c r="AB804" t="s">
        <v>48</v>
      </c>
      <c r="AC804">
        <v>2.5499999999999998</v>
      </c>
      <c r="AD804">
        <f t="shared" si="12"/>
        <v>3.45</v>
      </c>
    </row>
    <row r="805" spans="1:30" x14ac:dyDescent="0.25">
      <c r="A805" t="s">
        <v>29</v>
      </c>
      <c r="B805" s="1">
        <v>307800000</v>
      </c>
      <c r="C805" t="s">
        <v>30</v>
      </c>
      <c r="D805" t="s">
        <v>31</v>
      </c>
      <c r="E805">
        <v>3252</v>
      </c>
      <c r="F805" s="1">
        <v>8548950000</v>
      </c>
      <c r="G805" s="1">
        <v>2628828</v>
      </c>
      <c r="H805" s="1">
        <v>2000000</v>
      </c>
      <c r="I805">
        <v>3252</v>
      </c>
      <c r="J805" s="1">
        <v>8548950000</v>
      </c>
      <c r="K805" s="1">
        <v>2628828</v>
      </c>
      <c r="L805" s="1">
        <v>2000000</v>
      </c>
      <c r="M805">
        <v>3252</v>
      </c>
      <c r="N805" t="s">
        <v>55</v>
      </c>
      <c r="O805">
        <v>5553</v>
      </c>
      <c r="P805" t="s">
        <v>81</v>
      </c>
      <c r="Q805" t="s">
        <v>1307</v>
      </c>
      <c r="R805" s="2">
        <v>43683</v>
      </c>
      <c r="S805" t="s">
        <v>1308</v>
      </c>
      <c r="T805">
        <v>7</v>
      </c>
      <c r="U805" s="1">
        <v>7000000</v>
      </c>
      <c r="V805" t="s">
        <v>59</v>
      </c>
      <c r="W805" t="s">
        <v>36</v>
      </c>
      <c r="X805" t="s">
        <v>1322</v>
      </c>
      <c r="Y805" t="s">
        <v>38</v>
      </c>
      <c r="Z805" s="1">
        <v>1000000</v>
      </c>
      <c r="AA805">
        <v>2</v>
      </c>
      <c r="AB805" t="s">
        <v>39</v>
      </c>
      <c r="AC805">
        <v>1.28</v>
      </c>
      <c r="AD805">
        <f t="shared" si="12"/>
        <v>5.72</v>
      </c>
    </row>
    <row r="806" spans="1:30" x14ac:dyDescent="0.25">
      <c r="A806" t="s">
        <v>29</v>
      </c>
      <c r="B806" s="1">
        <v>307800000</v>
      </c>
      <c r="C806" t="s">
        <v>30</v>
      </c>
      <c r="D806" t="s">
        <v>31</v>
      </c>
      <c r="E806">
        <v>3252</v>
      </c>
      <c r="F806" s="1">
        <v>8548950000</v>
      </c>
      <c r="G806" s="1">
        <v>2628828</v>
      </c>
      <c r="H806" s="1">
        <v>2000000</v>
      </c>
      <c r="I806">
        <v>3252</v>
      </c>
      <c r="J806" s="1">
        <v>8548950000</v>
      </c>
      <c r="K806" s="1">
        <v>2628828</v>
      </c>
      <c r="L806" s="1">
        <v>2000000</v>
      </c>
      <c r="M806">
        <v>3252</v>
      </c>
      <c r="N806" t="s">
        <v>55</v>
      </c>
      <c r="O806">
        <v>5555</v>
      </c>
      <c r="P806" t="s">
        <v>56</v>
      </c>
      <c r="Q806" t="s">
        <v>1313</v>
      </c>
      <c r="R806" s="2">
        <v>43683</v>
      </c>
      <c r="S806" t="s">
        <v>1314</v>
      </c>
      <c r="T806">
        <v>2.5</v>
      </c>
      <c r="U806" s="1">
        <v>2500000</v>
      </c>
      <c r="V806" t="s">
        <v>59</v>
      </c>
      <c r="W806" t="s">
        <v>36</v>
      </c>
      <c r="X806" t="s">
        <v>1323</v>
      </c>
      <c r="Y806" t="s">
        <v>38</v>
      </c>
      <c r="Z806" t="s">
        <v>31</v>
      </c>
      <c r="AA806">
        <v>3</v>
      </c>
      <c r="AB806" t="s">
        <v>39</v>
      </c>
      <c r="AC806">
        <v>2.6</v>
      </c>
      <c r="AD806">
        <f t="shared" si="12"/>
        <v>0.10000000000000009</v>
      </c>
    </row>
    <row r="807" spans="1:30" x14ac:dyDescent="0.25">
      <c r="A807" t="s">
        <v>29</v>
      </c>
      <c r="B807" s="1">
        <v>307800000</v>
      </c>
      <c r="C807" t="s">
        <v>30</v>
      </c>
      <c r="D807" t="s">
        <v>31</v>
      </c>
      <c r="E807">
        <v>3252</v>
      </c>
      <c r="F807" s="1">
        <v>8548950000</v>
      </c>
      <c r="G807" s="1">
        <v>2628828</v>
      </c>
      <c r="H807" s="1">
        <v>2000000</v>
      </c>
      <c r="I807">
        <v>3252</v>
      </c>
      <c r="J807" s="1">
        <v>8548950000</v>
      </c>
      <c r="K807" s="1">
        <v>2628828</v>
      </c>
      <c r="L807" s="1">
        <v>2000000</v>
      </c>
      <c r="M807">
        <v>3252</v>
      </c>
      <c r="N807" t="s">
        <v>32</v>
      </c>
      <c r="O807">
        <v>2856</v>
      </c>
      <c r="P807" t="s">
        <v>33</v>
      </c>
      <c r="Q807" t="s">
        <v>1324</v>
      </c>
      <c r="R807" s="2">
        <v>43857</v>
      </c>
      <c r="S807" t="s">
        <v>1325</v>
      </c>
      <c r="T807">
        <v>1</v>
      </c>
      <c r="U807" s="1">
        <v>1000000</v>
      </c>
      <c r="V807" t="s">
        <v>137</v>
      </c>
      <c r="W807" t="s">
        <v>138</v>
      </c>
      <c r="X807" t="s">
        <v>530</v>
      </c>
      <c r="Y807" t="s">
        <v>235</v>
      </c>
      <c r="Z807" t="s">
        <v>31</v>
      </c>
      <c r="AA807">
        <v>1</v>
      </c>
      <c r="AB807" t="s">
        <v>39</v>
      </c>
      <c r="AC807">
        <v>2.15</v>
      </c>
      <c r="AD807">
        <f t="shared" si="12"/>
        <v>1.1499999999999999</v>
      </c>
    </row>
    <row r="808" spans="1:30" x14ac:dyDescent="0.25">
      <c r="A808" t="s">
        <v>29</v>
      </c>
      <c r="B808" s="1">
        <v>307800000</v>
      </c>
      <c r="C808" t="s">
        <v>30</v>
      </c>
      <c r="D808" t="s">
        <v>31</v>
      </c>
      <c r="E808">
        <v>3252</v>
      </c>
      <c r="F808" s="1">
        <v>8548950000</v>
      </c>
      <c r="G808" s="1">
        <v>2628828</v>
      </c>
      <c r="H808" s="1">
        <v>2000000</v>
      </c>
      <c r="I808">
        <v>3252</v>
      </c>
      <c r="J808" s="1">
        <v>8548950000</v>
      </c>
      <c r="K808" s="1">
        <v>2628828</v>
      </c>
      <c r="L808" s="1">
        <v>2000000</v>
      </c>
      <c r="M808">
        <v>3252</v>
      </c>
      <c r="N808" t="s">
        <v>32</v>
      </c>
      <c r="O808">
        <v>2112</v>
      </c>
      <c r="P808" t="s">
        <v>741</v>
      </c>
      <c r="Q808" t="s">
        <v>1326</v>
      </c>
      <c r="R808" s="2">
        <v>43642</v>
      </c>
      <c r="S808" t="s">
        <v>1327</v>
      </c>
      <c r="T808">
        <v>4</v>
      </c>
      <c r="U808" s="1">
        <v>4000000</v>
      </c>
      <c r="V808" t="s">
        <v>32</v>
      </c>
      <c r="W808" t="s">
        <v>36</v>
      </c>
      <c r="X808" t="s">
        <v>1000</v>
      </c>
      <c r="Y808" t="s">
        <v>54</v>
      </c>
      <c r="Z808" t="s">
        <v>31</v>
      </c>
      <c r="AA808">
        <v>1</v>
      </c>
      <c r="AB808" t="s">
        <v>39</v>
      </c>
      <c r="AC808">
        <v>3.46</v>
      </c>
      <c r="AD808">
        <f t="shared" si="12"/>
        <v>0.54</v>
      </c>
    </row>
    <row r="809" spans="1:30" x14ac:dyDescent="0.25">
      <c r="A809" t="s">
        <v>29</v>
      </c>
      <c r="B809" s="1">
        <v>307800000</v>
      </c>
      <c r="C809" t="s">
        <v>30</v>
      </c>
      <c r="D809" t="s">
        <v>31</v>
      </c>
      <c r="E809">
        <v>3252</v>
      </c>
      <c r="F809" s="1">
        <v>8548950000</v>
      </c>
      <c r="G809" s="1">
        <v>2628828</v>
      </c>
      <c r="H809" s="1">
        <v>2000000</v>
      </c>
      <c r="I809">
        <v>3252</v>
      </c>
      <c r="J809" s="1">
        <v>8548950000</v>
      </c>
      <c r="K809" s="1">
        <v>2628828</v>
      </c>
      <c r="L809" s="1">
        <v>2000000</v>
      </c>
      <c r="M809">
        <v>3252</v>
      </c>
      <c r="N809" t="s">
        <v>32</v>
      </c>
      <c r="O809">
        <v>2854</v>
      </c>
      <c r="P809" t="s">
        <v>33</v>
      </c>
      <c r="Q809" t="s">
        <v>1328</v>
      </c>
      <c r="R809" s="2">
        <v>43854</v>
      </c>
      <c r="S809" t="s">
        <v>136</v>
      </c>
      <c r="T809">
        <v>8</v>
      </c>
      <c r="U809" s="1">
        <v>8000000</v>
      </c>
      <c r="V809" t="s">
        <v>137</v>
      </c>
      <c r="W809" t="s">
        <v>138</v>
      </c>
      <c r="X809" t="s">
        <v>530</v>
      </c>
      <c r="Y809" t="s">
        <v>140</v>
      </c>
      <c r="Z809" t="s">
        <v>31</v>
      </c>
      <c r="AA809">
        <v>1</v>
      </c>
      <c r="AB809" t="s">
        <v>39</v>
      </c>
      <c r="AC809">
        <v>3.9</v>
      </c>
      <c r="AD809">
        <f t="shared" si="12"/>
        <v>4.0999999999999996</v>
      </c>
    </row>
    <row r="810" spans="1:30" x14ac:dyDescent="0.25">
      <c r="A810" t="s">
        <v>29</v>
      </c>
      <c r="B810" s="1">
        <v>307800000</v>
      </c>
      <c r="C810" t="s">
        <v>30</v>
      </c>
      <c r="D810" t="s">
        <v>31</v>
      </c>
      <c r="E810">
        <v>3252</v>
      </c>
      <c r="F810" s="1">
        <v>8548950000</v>
      </c>
      <c r="G810" s="1">
        <v>2628828</v>
      </c>
      <c r="H810" s="1">
        <v>2000000</v>
      </c>
      <c r="I810">
        <v>3252</v>
      </c>
      <c r="J810" s="1">
        <v>8548950000</v>
      </c>
      <c r="K810" s="1">
        <v>2628828</v>
      </c>
      <c r="L810" s="1">
        <v>2000000</v>
      </c>
      <c r="M810">
        <v>3252</v>
      </c>
      <c r="N810" t="s">
        <v>55</v>
      </c>
      <c r="O810">
        <v>4750</v>
      </c>
      <c r="P810" t="s">
        <v>172</v>
      </c>
      <c r="Q810" t="s">
        <v>1329</v>
      </c>
      <c r="R810" s="2">
        <v>43642</v>
      </c>
      <c r="S810" t="s">
        <v>1330</v>
      </c>
      <c r="T810">
        <v>1</v>
      </c>
      <c r="U810" s="1">
        <v>1000000</v>
      </c>
      <c r="V810" t="s">
        <v>71</v>
      </c>
      <c r="W810" t="s">
        <v>36</v>
      </c>
      <c r="X810" t="s">
        <v>449</v>
      </c>
      <c r="Y810" t="s">
        <v>38</v>
      </c>
      <c r="Z810" t="s">
        <v>31</v>
      </c>
      <c r="AA810">
        <v>4</v>
      </c>
      <c r="AB810" t="s">
        <v>48</v>
      </c>
      <c r="AC810">
        <v>2.09</v>
      </c>
      <c r="AD810">
        <f t="shared" si="12"/>
        <v>1.0899999999999999</v>
      </c>
    </row>
    <row r="811" spans="1:30" x14ac:dyDescent="0.25">
      <c r="A811" t="s">
        <v>29</v>
      </c>
      <c r="B811" s="1">
        <v>307800000</v>
      </c>
      <c r="C811" t="s">
        <v>30</v>
      </c>
      <c r="D811" t="s">
        <v>31</v>
      </c>
      <c r="E811">
        <v>3252</v>
      </c>
      <c r="F811" s="1">
        <v>8548950000</v>
      </c>
      <c r="G811" s="1">
        <v>2628828</v>
      </c>
      <c r="H811" s="1">
        <v>2000000</v>
      </c>
      <c r="I811">
        <v>3252</v>
      </c>
      <c r="J811" s="1">
        <v>8548950000</v>
      </c>
      <c r="K811" s="1">
        <v>2628828</v>
      </c>
      <c r="L811" s="1">
        <v>2000000</v>
      </c>
      <c r="M811">
        <v>3252</v>
      </c>
      <c r="N811" t="s">
        <v>55</v>
      </c>
      <c r="O811">
        <v>4751</v>
      </c>
      <c r="P811" t="s">
        <v>33</v>
      </c>
      <c r="Q811" t="s">
        <v>1331</v>
      </c>
      <c r="R811" s="2">
        <v>43642</v>
      </c>
      <c r="S811" t="s">
        <v>1332</v>
      </c>
      <c r="T811">
        <v>1</v>
      </c>
      <c r="U811" s="1">
        <v>1000000</v>
      </c>
      <c r="V811" t="s">
        <v>59</v>
      </c>
      <c r="W811" t="s">
        <v>36</v>
      </c>
      <c r="X811" t="s">
        <v>1333</v>
      </c>
      <c r="Y811" t="s">
        <v>134</v>
      </c>
      <c r="Z811" t="s">
        <v>31</v>
      </c>
      <c r="AA811">
        <v>2</v>
      </c>
      <c r="AB811" t="s">
        <v>39</v>
      </c>
      <c r="AC811">
        <v>1.1000000000000001</v>
      </c>
      <c r="AD811">
        <f t="shared" si="12"/>
        <v>0.10000000000000009</v>
      </c>
    </row>
    <row r="812" spans="1:30" x14ac:dyDescent="0.25">
      <c r="A812" t="s">
        <v>29</v>
      </c>
      <c r="B812" s="1">
        <v>307800000</v>
      </c>
      <c r="C812" t="s">
        <v>30</v>
      </c>
      <c r="D812" t="s">
        <v>31</v>
      </c>
      <c r="E812">
        <v>3252</v>
      </c>
      <c r="F812" s="1">
        <v>8548950000</v>
      </c>
      <c r="G812" s="1">
        <v>2628828</v>
      </c>
      <c r="H812" s="1">
        <v>2000000</v>
      </c>
      <c r="I812">
        <v>3252</v>
      </c>
      <c r="J812" s="1">
        <v>8548950000</v>
      </c>
      <c r="K812" s="1">
        <v>2628828</v>
      </c>
      <c r="L812" s="1">
        <v>2000000</v>
      </c>
      <c r="M812">
        <v>3252</v>
      </c>
      <c r="N812" t="s">
        <v>73</v>
      </c>
      <c r="O812">
        <v>3621</v>
      </c>
      <c r="P812" t="s">
        <v>40</v>
      </c>
      <c r="Q812" t="s">
        <v>1334</v>
      </c>
      <c r="R812" s="2">
        <v>43858</v>
      </c>
      <c r="S812" t="s">
        <v>1335</v>
      </c>
      <c r="T812">
        <v>1</v>
      </c>
      <c r="U812" s="1">
        <v>1000000</v>
      </c>
      <c r="V812" t="s">
        <v>708</v>
      </c>
      <c r="W812" t="s">
        <v>36</v>
      </c>
      <c r="X812" t="s">
        <v>776</v>
      </c>
      <c r="Y812" t="s">
        <v>33</v>
      </c>
      <c r="Z812" t="s">
        <v>31</v>
      </c>
      <c r="AA812">
        <v>1</v>
      </c>
      <c r="AB812" t="s">
        <v>39</v>
      </c>
      <c r="AC812">
        <v>0.9</v>
      </c>
      <c r="AD812">
        <f t="shared" si="12"/>
        <v>9.9999999999999978E-2</v>
      </c>
    </row>
    <row r="813" spans="1:30" x14ac:dyDescent="0.25">
      <c r="A813" t="s">
        <v>29</v>
      </c>
      <c r="B813" s="1">
        <v>307800000</v>
      </c>
      <c r="C813" t="s">
        <v>30</v>
      </c>
      <c r="D813" t="s">
        <v>31</v>
      </c>
      <c r="E813">
        <v>3252</v>
      </c>
      <c r="F813" s="1">
        <v>8548950000</v>
      </c>
      <c r="G813" s="1">
        <v>2628828</v>
      </c>
      <c r="H813" s="1">
        <v>2000000</v>
      </c>
      <c r="I813">
        <v>3252</v>
      </c>
      <c r="J813" s="1">
        <v>8548950000</v>
      </c>
      <c r="K813" s="1">
        <v>2628828</v>
      </c>
      <c r="L813" s="1">
        <v>2000000</v>
      </c>
      <c r="M813">
        <v>3252</v>
      </c>
      <c r="N813" t="s">
        <v>55</v>
      </c>
      <c r="O813">
        <v>4753</v>
      </c>
      <c r="P813" t="s">
        <v>168</v>
      </c>
      <c r="Q813" t="s">
        <v>1336</v>
      </c>
      <c r="R813" s="2">
        <v>43641</v>
      </c>
      <c r="S813" t="s">
        <v>1337</v>
      </c>
      <c r="T813">
        <v>3.5</v>
      </c>
      <c r="U813" s="1">
        <v>3500000</v>
      </c>
      <c r="V813" t="s">
        <v>59</v>
      </c>
      <c r="W813" t="s">
        <v>36</v>
      </c>
      <c r="X813" t="s">
        <v>726</v>
      </c>
      <c r="Y813" t="s">
        <v>38</v>
      </c>
      <c r="Z813" t="s">
        <v>31</v>
      </c>
      <c r="AA813">
        <v>1</v>
      </c>
      <c r="AB813" t="s">
        <v>39</v>
      </c>
      <c r="AC813">
        <v>1.75</v>
      </c>
      <c r="AD813">
        <f t="shared" si="12"/>
        <v>1.75</v>
      </c>
    </row>
    <row r="814" spans="1:30" x14ac:dyDescent="0.25">
      <c r="A814" t="s">
        <v>29</v>
      </c>
      <c r="B814" s="1">
        <v>307800000</v>
      </c>
      <c r="C814" t="s">
        <v>30</v>
      </c>
      <c r="D814" t="s">
        <v>31</v>
      </c>
      <c r="E814">
        <v>3252</v>
      </c>
      <c r="F814" s="1">
        <v>8548950000</v>
      </c>
      <c r="G814" s="1">
        <v>2628828</v>
      </c>
      <c r="H814" s="1">
        <v>2000000</v>
      </c>
      <c r="I814">
        <v>3252</v>
      </c>
      <c r="J814" s="1">
        <v>8548950000</v>
      </c>
      <c r="K814" s="1">
        <v>2628828</v>
      </c>
      <c r="L814" s="1">
        <v>2000000</v>
      </c>
      <c r="M814">
        <v>3252</v>
      </c>
      <c r="N814" t="s">
        <v>55</v>
      </c>
      <c r="O814">
        <v>5558</v>
      </c>
      <c r="P814" t="s">
        <v>56</v>
      </c>
      <c r="Q814" t="s">
        <v>1061</v>
      </c>
      <c r="R814" s="2">
        <v>43683</v>
      </c>
      <c r="S814" t="s">
        <v>1062</v>
      </c>
      <c r="T814">
        <v>3.5</v>
      </c>
      <c r="U814" s="1">
        <v>3500000</v>
      </c>
      <c r="V814" t="s">
        <v>59</v>
      </c>
      <c r="W814" t="s">
        <v>36</v>
      </c>
      <c r="X814" t="s">
        <v>60</v>
      </c>
      <c r="Y814" t="s">
        <v>38</v>
      </c>
      <c r="Z814" t="s">
        <v>31</v>
      </c>
      <c r="AA814">
        <v>1</v>
      </c>
      <c r="AB814" t="s">
        <v>39</v>
      </c>
      <c r="AC814">
        <v>2.46</v>
      </c>
      <c r="AD814">
        <f t="shared" si="12"/>
        <v>1.04</v>
      </c>
    </row>
    <row r="815" spans="1:30" x14ac:dyDescent="0.25">
      <c r="A815" t="s">
        <v>29</v>
      </c>
      <c r="B815" s="1">
        <v>307800000</v>
      </c>
      <c r="C815" t="s">
        <v>30</v>
      </c>
      <c r="D815" t="s">
        <v>31</v>
      </c>
      <c r="E815">
        <v>3252</v>
      </c>
      <c r="F815" s="1">
        <v>8548950000</v>
      </c>
      <c r="G815" s="1">
        <v>2628828</v>
      </c>
      <c r="H815" s="1">
        <v>2000000</v>
      </c>
      <c r="I815">
        <v>3252</v>
      </c>
      <c r="J815" s="1">
        <v>8548950000</v>
      </c>
      <c r="K815" s="1">
        <v>2628828</v>
      </c>
      <c r="L815" s="1">
        <v>2000000</v>
      </c>
      <c r="M815">
        <v>3252</v>
      </c>
      <c r="N815" t="s">
        <v>32</v>
      </c>
      <c r="O815">
        <v>2108</v>
      </c>
      <c r="P815" t="s">
        <v>741</v>
      </c>
      <c r="Q815" t="s">
        <v>1326</v>
      </c>
      <c r="R815" s="2">
        <v>43643</v>
      </c>
      <c r="S815" t="s">
        <v>1327</v>
      </c>
      <c r="T815">
        <v>3.5</v>
      </c>
      <c r="U815" s="1">
        <v>3500000</v>
      </c>
      <c r="V815" t="s">
        <v>32</v>
      </c>
      <c r="W815" t="s">
        <v>36</v>
      </c>
      <c r="X815" t="s">
        <v>1338</v>
      </c>
      <c r="Y815" t="s">
        <v>54</v>
      </c>
      <c r="Z815" t="s">
        <v>31</v>
      </c>
      <c r="AA815">
        <v>2</v>
      </c>
      <c r="AB815" t="s">
        <v>39</v>
      </c>
      <c r="AC815">
        <v>3.49</v>
      </c>
      <c r="AD815">
        <f t="shared" si="12"/>
        <v>9.9999999999997868E-3</v>
      </c>
    </row>
    <row r="816" spans="1:30" x14ac:dyDescent="0.25">
      <c r="A816" t="s">
        <v>29</v>
      </c>
      <c r="B816" s="1">
        <v>307800000</v>
      </c>
      <c r="C816" t="s">
        <v>30</v>
      </c>
      <c r="D816" t="s">
        <v>31</v>
      </c>
      <c r="E816">
        <v>3252</v>
      </c>
      <c r="F816" s="1">
        <v>8548950000</v>
      </c>
      <c r="G816" s="1">
        <v>2628828</v>
      </c>
      <c r="H816" s="1">
        <v>2000000</v>
      </c>
      <c r="I816">
        <v>3252</v>
      </c>
      <c r="J816" s="1">
        <v>8548950000</v>
      </c>
      <c r="K816" s="1">
        <v>2628828</v>
      </c>
      <c r="L816" s="1">
        <v>2000000</v>
      </c>
      <c r="M816">
        <v>3252</v>
      </c>
      <c r="N816" t="s">
        <v>55</v>
      </c>
      <c r="O816">
        <v>5559</v>
      </c>
      <c r="P816" t="s">
        <v>120</v>
      </c>
      <c r="Q816" t="s">
        <v>1339</v>
      </c>
      <c r="R816" s="2">
        <v>43683</v>
      </c>
      <c r="S816" t="s">
        <v>1340</v>
      </c>
      <c r="T816">
        <v>1</v>
      </c>
      <c r="U816" s="1">
        <v>1000000</v>
      </c>
      <c r="V816" t="s">
        <v>59</v>
      </c>
      <c r="W816" t="s">
        <v>36</v>
      </c>
      <c r="X816" t="s">
        <v>1341</v>
      </c>
      <c r="Y816" t="s">
        <v>38</v>
      </c>
      <c r="Z816" t="s">
        <v>31</v>
      </c>
      <c r="AA816">
        <v>7</v>
      </c>
      <c r="AB816" t="s">
        <v>39</v>
      </c>
      <c r="AC816">
        <v>2.04</v>
      </c>
      <c r="AD816">
        <f t="shared" si="12"/>
        <v>1.04</v>
      </c>
    </row>
    <row r="817" spans="1:30" x14ac:dyDescent="0.25">
      <c r="A817" t="s">
        <v>29</v>
      </c>
      <c r="B817" s="1">
        <v>307800000</v>
      </c>
      <c r="C817" t="s">
        <v>30</v>
      </c>
      <c r="D817" t="s">
        <v>31</v>
      </c>
      <c r="E817">
        <v>3252</v>
      </c>
      <c r="F817" s="1">
        <v>8548950000</v>
      </c>
      <c r="G817" s="1">
        <v>2628828</v>
      </c>
      <c r="H817" s="1">
        <v>2000000</v>
      </c>
      <c r="I817">
        <v>3252</v>
      </c>
      <c r="J817" s="1">
        <v>8548950000</v>
      </c>
      <c r="K817" s="1">
        <v>2628828</v>
      </c>
      <c r="L817" s="1">
        <v>2000000</v>
      </c>
      <c r="M817">
        <v>3252</v>
      </c>
      <c r="N817" t="s">
        <v>55</v>
      </c>
      <c r="O817">
        <v>5561</v>
      </c>
      <c r="P817" t="s">
        <v>64</v>
      </c>
      <c r="Q817" t="s">
        <v>1342</v>
      </c>
      <c r="R817" s="2">
        <v>43739</v>
      </c>
      <c r="S817" t="s">
        <v>1343</v>
      </c>
      <c r="T817">
        <v>2</v>
      </c>
      <c r="U817" s="1">
        <v>2000000</v>
      </c>
      <c r="V817" t="s">
        <v>71</v>
      </c>
      <c r="W817" t="s">
        <v>36</v>
      </c>
      <c r="X817" t="s">
        <v>1344</v>
      </c>
      <c r="Y817" t="s">
        <v>134</v>
      </c>
      <c r="Z817" t="s">
        <v>31</v>
      </c>
      <c r="AA817">
        <v>3</v>
      </c>
      <c r="AB817" t="s">
        <v>39</v>
      </c>
      <c r="AC817">
        <v>2.1</v>
      </c>
      <c r="AD817">
        <f t="shared" si="12"/>
        <v>0.10000000000000009</v>
      </c>
    </row>
    <row r="818" spans="1:30" x14ac:dyDescent="0.25">
      <c r="A818" t="s">
        <v>29</v>
      </c>
      <c r="B818" s="1">
        <v>307800000</v>
      </c>
      <c r="C818" t="s">
        <v>30</v>
      </c>
      <c r="D818" t="s">
        <v>31</v>
      </c>
      <c r="E818">
        <v>3252</v>
      </c>
      <c r="F818" s="1">
        <v>8548950000</v>
      </c>
      <c r="G818" s="1">
        <v>2628828</v>
      </c>
      <c r="H818" s="1">
        <v>2000000</v>
      </c>
      <c r="I818">
        <v>3252</v>
      </c>
      <c r="J818" s="1">
        <v>8548950000</v>
      </c>
      <c r="K818" s="1">
        <v>2628828</v>
      </c>
      <c r="L818" s="1">
        <v>2000000</v>
      </c>
      <c r="M818">
        <v>3252</v>
      </c>
      <c r="N818" t="s">
        <v>55</v>
      </c>
      <c r="O818">
        <v>4758</v>
      </c>
      <c r="P818" t="s">
        <v>128</v>
      </c>
      <c r="Q818" t="s">
        <v>1331</v>
      </c>
      <c r="R818" s="2">
        <v>43641</v>
      </c>
      <c r="S818" t="s">
        <v>1332</v>
      </c>
      <c r="T818">
        <v>1</v>
      </c>
      <c r="U818" s="1">
        <v>1000000</v>
      </c>
      <c r="V818" t="s">
        <v>59</v>
      </c>
      <c r="W818" t="s">
        <v>36</v>
      </c>
      <c r="X818" t="s">
        <v>1345</v>
      </c>
      <c r="Y818" t="s">
        <v>134</v>
      </c>
      <c r="Z818" t="s">
        <v>31</v>
      </c>
      <c r="AA818">
        <v>6</v>
      </c>
      <c r="AB818" t="s">
        <v>39</v>
      </c>
      <c r="AC818">
        <v>0.91</v>
      </c>
      <c r="AD818">
        <f t="shared" si="12"/>
        <v>8.9999999999999969E-2</v>
      </c>
    </row>
    <row r="819" spans="1:30" x14ac:dyDescent="0.25">
      <c r="A819" t="s">
        <v>29</v>
      </c>
      <c r="B819" s="1">
        <v>307800000</v>
      </c>
      <c r="C819" t="s">
        <v>30</v>
      </c>
      <c r="D819" t="s">
        <v>31</v>
      </c>
      <c r="E819">
        <v>3252</v>
      </c>
      <c r="F819" s="1">
        <v>8548950000</v>
      </c>
      <c r="G819" s="1">
        <v>2628828</v>
      </c>
      <c r="H819" s="1">
        <v>2000000</v>
      </c>
      <c r="I819">
        <v>3252</v>
      </c>
      <c r="J819" s="1">
        <v>8548950000</v>
      </c>
      <c r="K819" s="1">
        <v>2628828</v>
      </c>
      <c r="L819" s="1">
        <v>2000000</v>
      </c>
      <c r="M819">
        <v>3252</v>
      </c>
      <c r="N819" t="s">
        <v>32</v>
      </c>
      <c r="O819">
        <v>1009</v>
      </c>
      <c r="P819" t="s">
        <v>68</v>
      </c>
      <c r="Q819" t="s">
        <v>1346</v>
      </c>
      <c r="R819" s="2">
        <v>43538</v>
      </c>
      <c r="S819" t="s">
        <v>1347</v>
      </c>
      <c r="T819">
        <v>1</v>
      </c>
      <c r="U819" s="1">
        <v>1000000</v>
      </c>
      <c r="V819" t="s">
        <v>242</v>
      </c>
      <c r="W819" t="s">
        <v>77</v>
      </c>
      <c r="X819" t="s">
        <v>255</v>
      </c>
      <c r="Y819" t="s">
        <v>42</v>
      </c>
      <c r="Z819" t="s">
        <v>31</v>
      </c>
      <c r="AA819">
        <v>1</v>
      </c>
      <c r="AB819" t="s">
        <v>39</v>
      </c>
      <c r="AC819">
        <v>2.1</v>
      </c>
      <c r="AD819">
        <f t="shared" si="12"/>
        <v>1.1000000000000001</v>
      </c>
    </row>
    <row r="820" spans="1:30" x14ac:dyDescent="0.25">
      <c r="A820" t="s">
        <v>29</v>
      </c>
      <c r="B820" s="1">
        <v>307800000</v>
      </c>
      <c r="C820" t="s">
        <v>30</v>
      </c>
      <c r="D820" t="s">
        <v>31</v>
      </c>
      <c r="E820">
        <v>3252</v>
      </c>
      <c r="F820" s="1">
        <v>8548950000</v>
      </c>
      <c r="G820" s="1">
        <v>2628828</v>
      </c>
      <c r="H820" s="1">
        <v>2000000</v>
      </c>
      <c r="I820">
        <v>3252</v>
      </c>
      <c r="J820" s="1">
        <v>8548950000</v>
      </c>
      <c r="K820" s="1">
        <v>2628828</v>
      </c>
      <c r="L820" s="1">
        <v>2000000</v>
      </c>
      <c r="M820">
        <v>3252</v>
      </c>
      <c r="N820" t="s">
        <v>73</v>
      </c>
      <c r="O820">
        <v>3414</v>
      </c>
      <c r="P820" t="s">
        <v>149</v>
      </c>
      <c r="Q820" t="s">
        <v>1283</v>
      </c>
      <c r="R820" s="2">
        <v>43811</v>
      </c>
      <c r="S820" t="s">
        <v>1284</v>
      </c>
      <c r="T820">
        <v>1</v>
      </c>
      <c r="U820" s="1">
        <v>1000000</v>
      </c>
      <c r="V820" t="s">
        <v>258</v>
      </c>
      <c r="W820" t="s">
        <v>77</v>
      </c>
      <c r="X820" t="s">
        <v>1348</v>
      </c>
      <c r="Y820" t="s">
        <v>149</v>
      </c>
      <c r="Z820" t="s">
        <v>31</v>
      </c>
      <c r="AA820">
        <v>9</v>
      </c>
      <c r="AB820" t="s">
        <v>39</v>
      </c>
      <c r="AC820">
        <v>1.1000000000000001</v>
      </c>
      <c r="AD820">
        <f t="shared" si="12"/>
        <v>0.10000000000000009</v>
      </c>
    </row>
    <row r="821" spans="1:30" x14ac:dyDescent="0.25">
      <c r="A821" t="s">
        <v>29</v>
      </c>
      <c r="B821" s="1">
        <v>307800000</v>
      </c>
      <c r="C821" t="s">
        <v>30</v>
      </c>
      <c r="D821" t="s">
        <v>31</v>
      </c>
      <c r="E821">
        <v>3252</v>
      </c>
      <c r="F821" s="1">
        <v>8548950000</v>
      </c>
      <c r="G821" s="1">
        <v>2628828</v>
      </c>
      <c r="H821" s="1">
        <v>2000000</v>
      </c>
      <c r="I821">
        <v>3252</v>
      </c>
      <c r="J821" s="1">
        <v>8548950000</v>
      </c>
      <c r="K821" s="1">
        <v>2628828</v>
      </c>
      <c r="L821" s="1">
        <v>2000000</v>
      </c>
      <c r="M821">
        <v>3252</v>
      </c>
      <c r="N821" t="s">
        <v>73</v>
      </c>
      <c r="O821">
        <v>3413</v>
      </c>
      <c r="P821" t="s">
        <v>149</v>
      </c>
      <c r="Q821" t="s">
        <v>1203</v>
      </c>
      <c r="R821" s="2">
        <v>43811</v>
      </c>
      <c r="S821" t="s">
        <v>1204</v>
      </c>
      <c r="T821">
        <v>0.25</v>
      </c>
      <c r="U821" t="s">
        <v>62</v>
      </c>
      <c r="V821" t="s">
        <v>258</v>
      </c>
      <c r="W821" t="s">
        <v>77</v>
      </c>
      <c r="X821" t="s">
        <v>1349</v>
      </c>
      <c r="Y821" t="s">
        <v>328</v>
      </c>
      <c r="Z821" t="s">
        <v>31</v>
      </c>
      <c r="AA821">
        <v>2</v>
      </c>
      <c r="AB821" t="s">
        <v>39</v>
      </c>
      <c r="AC821">
        <v>0.77</v>
      </c>
      <c r="AD821">
        <f t="shared" si="12"/>
        <v>0.52</v>
      </c>
    </row>
    <row r="822" spans="1:30" x14ac:dyDescent="0.25">
      <c r="A822" t="s">
        <v>29</v>
      </c>
      <c r="B822" s="1">
        <v>307800000</v>
      </c>
      <c r="C822" t="s">
        <v>30</v>
      </c>
      <c r="D822" t="s">
        <v>31</v>
      </c>
      <c r="E822">
        <v>3252</v>
      </c>
      <c r="F822" s="1">
        <v>8548950000</v>
      </c>
      <c r="G822" s="1">
        <v>2628828</v>
      </c>
      <c r="H822" s="1">
        <v>2000000</v>
      </c>
      <c r="I822">
        <v>3252</v>
      </c>
      <c r="J822" s="1">
        <v>8548950000</v>
      </c>
      <c r="K822" s="1">
        <v>2628828</v>
      </c>
      <c r="L822" s="1">
        <v>2000000</v>
      </c>
      <c r="M822">
        <v>3252</v>
      </c>
      <c r="N822" t="s">
        <v>55</v>
      </c>
      <c r="O822">
        <v>5565</v>
      </c>
      <c r="P822" t="s">
        <v>149</v>
      </c>
      <c r="Q822" t="s">
        <v>1350</v>
      </c>
      <c r="R822" s="2">
        <v>43742</v>
      </c>
      <c r="S822" t="s">
        <v>1351</v>
      </c>
      <c r="T822">
        <v>5</v>
      </c>
      <c r="U822" s="1">
        <v>5000000</v>
      </c>
      <c r="V822" t="s">
        <v>59</v>
      </c>
      <c r="W822" t="s">
        <v>36</v>
      </c>
      <c r="X822" t="s">
        <v>1352</v>
      </c>
      <c r="Y822" t="s">
        <v>61</v>
      </c>
      <c r="Z822" t="s">
        <v>31</v>
      </c>
      <c r="AA822">
        <v>4</v>
      </c>
      <c r="AB822" t="s">
        <v>39</v>
      </c>
      <c r="AC822">
        <v>3.08</v>
      </c>
      <c r="AD822">
        <f t="shared" si="12"/>
        <v>1.92</v>
      </c>
    </row>
    <row r="823" spans="1:30" x14ac:dyDescent="0.25">
      <c r="A823" t="s">
        <v>29</v>
      </c>
      <c r="B823" s="1">
        <v>307800000</v>
      </c>
      <c r="C823" t="s">
        <v>30</v>
      </c>
      <c r="D823" t="s">
        <v>31</v>
      </c>
      <c r="E823">
        <v>3252</v>
      </c>
      <c r="F823" s="1">
        <v>8548950000</v>
      </c>
      <c r="G823" s="1">
        <v>2628828</v>
      </c>
      <c r="H823" s="1">
        <v>2000000</v>
      </c>
      <c r="I823">
        <v>3252</v>
      </c>
      <c r="J823" s="1">
        <v>8548950000</v>
      </c>
      <c r="K823" s="1">
        <v>2628828</v>
      </c>
      <c r="L823" s="1">
        <v>2000000</v>
      </c>
      <c r="M823">
        <v>3252</v>
      </c>
      <c r="N823" t="s">
        <v>55</v>
      </c>
      <c r="O823">
        <v>4763</v>
      </c>
      <c r="P823" t="s">
        <v>168</v>
      </c>
      <c r="Q823" t="s">
        <v>1353</v>
      </c>
      <c r="R823" s="2">
        <v>43641</v>
      </c>
      <c r="S823" t="s">
        <v>1354</v>
      </c>
      <c r="T823">
        <v>1.5</v>
      </c>
      <c r="U823" s="1">
        <v>1500000</v>
      </c>
      <c r="V823" t="s">
        <v>59</v>
      </c>
      <c r="W823" t="s">
        <v>36</v>
      </c>
      <c r="X823" t="s">
        <v>1180</v>
      </c>
      <c r="Y823" t="s">
        <v>38</v>
      </c>
      <c r="Z823" t="s">
        <v>31</v>
      </c>
      <c r="AA823">
        <v>1</v>
      </c>
      <c r="AB823" t="s">
        <v>39</v>
      </c>
      <c r="AC823">
        <v>1.75</v>
      </c>
      <c r="AD823">
        <f t="shared" si="12"/>
        <v>0.25</v>
      </c>
    </row>
    <row r="824" spans="1:30" x14ac:dyDescent="0.25">
      <c r="A824" t="s">
        <v>29</v>
      </c>
      <c r="B824" s="1">
        <v>307800000</v>
      </c>
      <c r="C824" t="s">
        <v>30</v>
      </c>
      <c r="D824" t="s">
        <v>31</v>
      </c>
      <c r="E824">
        <v>3252</v>
      </c>
      <c r="F824" s="1">
        <v>8548950000</v>
      </c>
      <c r="G824" s="1">
        <v>2628828</v>
      </c>
      <c r="H824" s="1">
        <v>2000000</v>
      </c>
      <c r="I824">
        <v>3252</v>
      </c>
      <c r="J824" s="1">
        <v>8548950000</v>
      </c>
      <c r="K824" s="1">
        <v>2628828</v>
      </c>
      <c r="L824" s="1">
        <v>2000000</v>
      </c>
      <c r="M824">
        <v>3252</v>
      </c>
      <c r="N824" t="s">
        <v>32</v>
      </c>
      <c r="O824">
        <v>2082</v>
      </c>
      <c r="P824" t="s">
        <v>68</v>
      </c>
      <c r="Q824" t="s">
        <v>1274</v>
      </c>
      <c r="R824" s="2">
        <v>43634</v>
      </c>
      <c r="S824" t="s">
        <v>1275</v>
      </c>
      <c r="T824">
        <v>8</v>
      </c>
      <c r="U824" s="1">
        <v>8000000</v>
      </c>
      <c r="V824" t="s">
        <v>32</v>
      </c>
      <c r="W824" t="s">
        <v>36</v>
      </c>
      <c r="X824" t="s">
        <v>1280</v>
      </c>
      <c r="Y824" t="s">
        <v>167</v>
      </c>
      <c r="Z824" t="s">
        <v>31</v>
      </c>
      <c r="AA824">
        <v>1</v>
      </c>
      <c r="AB824" t="s">
        <v>39</v>
      </c>
      <c r="AC824">
        <v>3.9</v>
      </c>
      <c r="AD824">
        <f t="shared" si="12"/>
        <v>4.0999999999999996</v>
      </c>
    </row>
    <row r="825" spans="1:30" x14ac:dyDescent="0.25">
      <c r="A825" t="s">
        <v>29</v>
      </c>
      <c r="B825" s="1">
        <v>307800000</v>
      </c>
      <c r="C825" t="s">
        <v>30</v>
      </c>
      <c r="D825" t="s">
        <v>31</v>
      </c>
      <c r="E825">
        <v>3252</v>
      </c>
      <c r="F825" s="1">
        <v>8548950000</v>
      </c>
      <c r="G825" s="1">
        <v>2628828</v>
      </c>
      <c r="H825" s="1">
        <v>2000000</v>
      </c>
      <c r="I825">
        <v>3252</v>
      </c>
      <c r="J825" s="1">
        <v>8548950000</v>
      </c>
      <c r="K825" s="1">
        <v>2628828</v>
      </c>
      <c r="L825" s="1">
        <v>2000000</v>
      </c>
      <c r="M825">
        <v>3252</v>
      </c>
      <c r="N825" t="s">
        <v>32</v>
      </c>
      <c r="O825">
        <v>1008</v>
      </c>
      <c r="P825" t="s">
        <v>149</v>
      </c>
      <c r="Q825" t="s">
        <v>1286</v>
      </c>
      <c r="R825" s="2">
        <v>43538</v>
      </c>
      <c r="S825" t="s">
        <v>1287</v>
      </c>
      <c r="T825">
        <v>4</v>
      </c>
      <c r="U825" s="1">
        <v>4000000</v>
      </c>
      <c r="V825" t="s">
        <v>32</v>
      </c>
      <c r="W825" t="s">
        <v>36</v>
      </c>
      <c r="X825" t="s">
        <v>1355</v>
      </c>
      <c r="Y825" t="s">
        <v>54</v>
      </c>
      <c r="Z825" t="s">
        <v>31</v>
      </c>
      <c r="AA825">
        <v>2</v>
      </c>
      <c r="AB825" t="s">
        <v>39</v>
      </c>
      <c r="AC825">
        <v>2.6</v>
      </c>
      <c r="AD825">
        <f t="shared" si="12"/>
        <v>1.4</v>
      </c>
    </row>
    <row r="826" spans="1:30" x14ac:dyDescent="0.25">
      <c r="A826" t="s">
        <v>29</v>
      </c>
      <c r="B826" s="1">
        <v>307800000</v>
      </c>
      <c r="C826" t="s">
        <v>30</v>
      </c>
      <c r="D826" t="s">
        <v>31</v>
      </c>
      <c r="E826">
        <v>3252</v>
      </c>
      <c r="F826" s="1">
        <v>8548950000</v>
      </c>
      <c r="G826" s="1">
        <v>2628828</v>
      </c>
      <c r="H826" s="1">
        <v>2000000</v>
      </c>
      <c r="I826">
        <v>3252</v>
      </c>
      <c r="J826" s="1">
        <v>8548950000</v>
      </c>
      <c r="K826" s="1">
        <v>2628828</v>
      </c>
      <c r="L826" s="1">
        <v>2000000</v>
      </c>
      <c r="M826">
        <v>3252</v>
      </c>
      <c r="N826" t="s">
        <v>32</v>
      </c>
      <c r="O826">
        <v>2078</v>
      </c>
      <c r="P826" t="s">
        <v>33</v>
      </c>
      <c r="Q826" t="s">
        <v>1174</v>
      </c>
      <c r="R826" s="2">
        <v>43644</v>
      </c>
      <c r="S826" t="s">
        <v>1175</v>
      </c>
      <c r="T826">
        <v>3</v>
      </c>
      <c r="U826" s="1">
        <v>3000000</v>
      </c>
      <c r="V826" t="s">
        <v>137</v>
      </c>
      <c r="W826" t="s">
        <v>36</v>
      </c>
      <c r="X826" t="s">
        <v>1356</v>
      </c>
      <c r="Y826" t="s">
        <v>235</v>
      </c>
      <c r="Z826" t="s">
        <v>31</v>
      </c>
      <c r="AA826">
        <v>1</v>
      </c>
      <c r="AB826" t="s">
        <v>39</v>
      </c>
      <c r="AC826">
        <v>3.1</v>
      </c>
      <c r="AD826">
        <f t="shared" si="12"/>
        <v>0.10000000000000009</v>
      </c>
    </row>
    <row r="827" spans="1:30" x14ac:dyDescent="0.25">
      <c r="A827" t="s">
        <v>29</v>
      </c>
      <c r="B827" s="1">
        <v>307800000</v>
      </c>
      <c r="C827" t="s">
        <v>30</v>
      </c>
      <c r="D827" t="s">
        <v>31</v>
      </c>
      <c r="E827">
        <v>3252</v>
      </c>
      <c r="F827" s="1">
        <v>8548950000</v>
      </c>
      <c r="G827" s="1">
        <v>2628828</v>
      </c>
      <c r="H827" s="1">
        <v>2000000</v>
      </c>
      <c r="I827">
        <v>3252</v>
      </c>
      <c r="J827" s="1">
        <v>8548950000</v>
      </c>
      <c r="K827" s="1">
        <v>2628828</v>
      </c>
      <c r="L827" s="1">
        <v>2000000</v>
      </c>
      <c r="M827">
        <v>3252</v>
      </c>
      <c r="N827" t="s">
        <v>32</v>
      </c>
      <c r="O827">
        <v>2853</v>
      </c>
      <c r="P827" t="s">
        <v>33</v>
      </c>
      <c r="Q827" t="s">
        <v>1328</v>
      </c>
      <c r="R827" s="2">
        <v>43857</v>
      </c>
      <c r="S827" t="s">
        <v>136</v>
      </c>
      <c r="T827">
        <v>4</v>
      </c>
      <c r="U827" s="1">
        <v>4000000</v>
      </c>
      <c r="V827" t="s">
        <v>137</v>
      </c>
      <c r="W827" t="s">
        <v>138</v>
      </c>
      <c r="X827" t="s">
        <v>530</v>
      </c>
      <c r="Y827" t="s">
        <v>140</v>
      </c>
      <c r="Z827" t="s">
        <v>31</v>
      </c>
      <c r="AA827">
        <v>1</v>
      </c>
      <c r="AB827" t="s">
        <v>39</v>
      </c>
      <c r="AC827">
        <v>3.9</v>
      </c>
      <c r="AD827">
        <f t="shared" si="12"/>
        <v>0.10000000000000009</v>
      </c>
    </row>
    <row r="828" spans="1:30" x14ac:dyDescent="0.25">
      <c r="A828" t="s">
        <v>29</v>
      </c>
      <c r="B828" s="1">
        <v>307800000</v>
      </c>
      <c r="C828" t="s">
        <v>30</v>
      </c>
      <c r="D828" t="s">
        <v>31</v>
      </c>
      <c r="E828">
        <v>3252</v>
      </c>
      <c r="F828" s="1">
        <v>8548950000</v>
      </c>
      <c r="G828" s="1">
        <v>2628828</v>
      </c>
      <c r="H828" s="1">
        <v>2000000</v>
      </c>
      <c r="I828">
        <v>3252</v>
      </c>
      <c r="J828" s="1">
        <v>8548950000</v>
      </c>
      <c r="K828" s="1">
        <v>2628828</v>
      </c>
      <c r="L828" s="1">
        <v>2000000</v>
      </c>
      <c r="M828">
        <v>3252</v>
      </c>
      <c r="N828" t="s">
        <v>55</v>
      </c>
      <c r="O828">
        <v>5568</v>
      </c>
      <c r="P828" t="s">
        <v>81</v>
      </c>
      <c r="Q828" t="s">
        <v>1350</v>
      </c>
      <c r="R828" s="2">
        <v>43742</v>
      </c>
      <c r="S828" t="s">
        <v>1351</v>
      </c>
      <c r="T828">
        <v>1</v>
      </c>
      <c r="U828" s="1">
        <v>1000000</v>
      </c>
      <c r="V828" t="s">
        <v>59</v>
      </c>
      <c r="W828" t="s">
        <v>36</v>
      </c>
      <c r="X828" t="s">
        <v>571</v>
      </c>
      <c r="Y828" t="s">
        <v>61</v>
      </c>
      <c r="Z828" t="s">
        <v>31</v>
      </c>
      <c r="AA828">
        <v>1</v>
      </c>
      <c r="AB828" t="s">
        <v>39</v>
      </c>
      <c r="AC828">
        <v>0.84</v>
      </c>
      <c r="AD828">
        <f t="shared" si="12"/>
        <v>0.16000000000000003</v>
      </c>
    </row>
    <row r="829" spans="1:30" x14ac:dyDescent="0.25">
      <c r="A829" t="s">
        <v>29</v>
      </c>
      <c r="B829" s="1">
        <v>307800000</v>
      </c>
      <c r="C829" t="s">
        <v>30</v>
      </c>
      <c r="D829" t="s">
        <v>31</v>
      </c>
      <c r="E829">
        <v>3252</v>
      </c>
      <c r="F829" s="1">
        <v>8548950000</v>
      </c>
      <c r="G829" s="1">
        <v>2628828</v>
      </c>
      <c r="H829" s="1">
        <v>2000000</v>
      </c>
      <c r="I829">
        <v>3252</v>
      </c>
      <c r="J829" s="1">
        <v>8548950000</v>
      </c>
      <c r="K829" s="1">
        <v>2628828</v>
      </c>
      <c r="L829" s="1">
        <v>2000000</v>
      </c>
      <c r="M829">
        <v>3252</v>
      </c>
      <c r="N829" t="s">
        <v>73</v>
      </c>
      <c r="O829">
        <v>4027</v>
      </c>
      <c r="P829" t="s">
        <v>33</v>
      </c>
      <c r="Q829" t="s">
        <v>1190</v>
      </c>
      <c r="R829" s="2">
        <v>43927</v>
      </c>
      <c r="S829" t="s">
        <v>1191</v>
      </c>
      <c r="T829">
        <v>3.5</v>
      </c>
      <c r="U829" s="1">
        <v>3500000</v>
      </c>
      <c r="V829" t="s">
        <v>76</v>
      </c>
      <c r="W829" t="s">
        <v>77</v>
      </c>
      <c r="X829" t="s">
        <v>1357</v>
      </c>
      <c r="Y829" t="s">
        <v>134</v>
      </c>
      <c r="Z829" t="s">
        <v>31</v>
      </c>
      <c r="AA829">
        <v>4</v>
      </c>
      <c r="AB829" t="s">
        <v>39</v>
      </c>
      <c r="AC829">
        <v>3.4</v>
      </c>
      <c r="AD829">
        <f t="shared" si="12"/>
        <v>0.10000000000000009</v>
      </c>
    </row>
    <row r="830" spans="1:30" x14ac:dyDescent="0.25">
      <c r="A830" t="s">
        <v>29</v>
      </c>
      <c r="B830" s="1">
        <v>307800000</v>
      </c>
      <c r="C830" t="s">
        <v>30</v>
      </c>
      <c r="D830" t="s">
        <v>31</v>
      </c>
      <c r="E830">
        <v>3252</v>
      </c>
      <c r="F830" s="1">
        <v>8548950000</v>
      </c>
      <c r="G830" s="1">
        <v>2628828</v>
      </c>
      <c r="H830" s="1">
        <v>2000000</v>
      </c>
      <c r="I830">
        <v>3252</v>
      </c>
      <c r="J830" s="1">
        <v>8548950000</v>
      </c>
      <c r="K830" s="1">
        <v>2628828</v>
      </c>
      <c r="L830" s="1">
        <v>2000000</v>
      </c>
      <c r="M830">
        <v>3252</v>
      </c>
      <c r="N830" t="s">
        <v>55</v>
      </c>
      <c r="O830">
        <v>4770</v>
      </c>
      <c r="P830" t="s">
        <v>56</v>
      </c>
      <c r="Q830" t="s">
        <v>1329</v>
      </c>
      <c r="R830" s="2">
        <v>43640</v>
      </c>
      <c r="S830" t="s">
        <v>1330</v>
      </c>
      <c r="T830">
        <v>4</v>
      </c>
      <c r="U830" s="1">
        <v>4000000</v>
      </c>
      <c r="V830" t="s">
        <v>71</v>
      </c>
      <c r="W830" t="s">
        <v>36</v>
      </c>
      <c r="X830" t="s">
        <v>124</v>
      </c>
      <c r="Y830" t="s">
        <v>38</v>
      </c>
      <c r="Z830" t="s">
        <v>31</v>
      </c>
      <c r="AA830">
        <v>3</v>
      </c>
      <c r="AB830" t="s">
        <v>39</v>
      </c>
      <c r="AC830">
        <v>2.7</v>
      </c>
      <c r="AD830">
        <f t="shared" si="12"/>
        <v>1.2999999999999998</v>
      </c>
    </row>
    <row r="831" spans="1:30" x14ac:dyDescent="0.25">
      <c r="A831" t="s">
        <v>29</v>
      </c>
      <c r="B831" s="1">
        <v>307800000</v>
      </c>
      <c r="C831" t="s">
        <v>30</v>
      </c>
      <c r="D831" t="s">
        <v>31</v>
      </c>
      <c r="E831">
        <v>3252</v>
      </c>
      <c r="F831" s="1">
        <v>8548950000</v>
      </c>
      <c r="G831" s="1">
        <v>2628828</v>
      </c>
      <c r="H831" s="1">
        <v>2000000</v>
      </c>
      <c r="I831">
        <v>3252</v>
      </c>
      <c r="J831" s="1">
        <v>8548950000</v>
      </c>
      <c r="K831" s="1">
        <v>2628828</v>
      </c>
      <c r="L831" s="1">
        <v>2000000</v>
      </c>
      <c r="M831">
        <v>3252</v>
      </c>
      <c r="N831" t="s">
        <v>73</v>
      </c>
      <c r="O831">
        <v>3618</v>
      </c>
      <c r="P831" t="s">
        <v>168</v>
      </c>
      <c r="Q831" t="s">
        <v>1334</v>
      </c>
      <c r="R831" s="2">
        <v>43858</v>
      </c>
      <c r="S831" t="s">
        <v>1335</v>
      </c>
      <c r="T831">
        <v>1</v>
      </c>
      <c r="U831" s="1">
        <v>1000000</v>
      </c>
      <c r="V831" t="s">
        <v>708</v>
      </c>
      <c r="W831" t="s">
        <v>36</v>
      </c>
      <c r="X831" t="s">
        <v>1358</v>
      </c>
      <c r="Y831" t="s">
        <v>33</v>
      </c>
      <c r="Z831" t="s">
        <v>31</v>
      </c>
      <c r="AA831">
        <v>2</v>
      </c>
      <c r="AB831" t="s">
        <v>39</v>
      </c>
      <c r="AC831">
        <v>1.1200000000000001</v>
      </c>
      <c r="AD831">
        <f t="shared" si="12"/>
        <v>0.12000000000000011</v>
      </c>
    </row>
    <row r="832" spans="1:30" x14ac:dyDescent="0.25">
      <c r="A832" t="s">
        <v>29</v>
      </c>
      <c r="B832" s="1">
        <v>307800000</v>
      </c>
      <c r="C832" t="s">
        <v>30</v>
      </c>
      <c r="D832" t="s">
        <v>31</v>
      </c>
      <c r="E832">
        <v>3252</v>
      </c>
      <c r="F832" s="1">
        <v>8548950000</v>
      </c>
      <c r="G832" s="1">
        <v>2628828</v>
      </c>
      <c r="H832" s="1">
        <v>2000000</v>
      </c>
      <c r="I832">
        <v>3252</v>
      </c>
      <c r="J832" s="1">
        <v>8548950000</v>
      </c>
      <c r="K832" s="1">
        <v>2628828</v>
      </c>
      <c r="L832" s="1">
        <v>2000000</v>
      </c>
      <c r="M832">
        <v>3252</v>
      </c>
      <c r="N832" t="s">
        <v>32</v>
      </c>
      <c r="O832">
        <v>1001</v>
      </c>
      <c r="P832" t="s">
        <v>149</v>
      </c>
      <c r="Q832" t="s">
        <v>1359</v>
      </c>
      <c r="R832" s="2">
        <v>43538</v>
      </c>
      <c r="S832" t="s">
        <v>1360</v>
      </c>
      <c r="T832">
        <v>4</v>
      </c>
      <c r="U832" s="1">
        <v>4000000</v>
      </c>
      <c r="V832" t="s">
        <v>32</v>
      </c>
      <c r="W832" t="s">
        <v>36</v>
      </c>
      <c r="X832" t="s">
        <v>1361</v>
      </c>
      <c r="Y832" t="s">
        <v>38</v>
      </c>
      <c r="Z832" t="s">
        <v>31</v>
      </c>
      <c r="AA832">
        <v>4</v>
      </c>
      <c r="AB832" t="s">
        <v>39</v>
      </c>
      <c r="AC832">
        <v>2.17</v>
      </c>
      <c r="AD832">
        <f t="shared" si="12"/>
        <v>1.83</v>
      </c>
    </row>
    <row r="833" spans="1:30" x14ac:dyDescent="0.25">
      <c r="A833" t="s">
        <v>29</v>
      </c>
      <c r="B833" s="1">
        <v>307800000</v>
      </c>
      <c r="C833" t="s">
        <v>30</v>
      </c>
      <c r="D833" t="s">
        <v>31</v>
      </c>
      <c r="E833">
        <v>3252</v>
      </c>
      <c r="F833" s="1">
        <v>8548950000</v>
      </c>
      <c r="G833" s="1">
        <v>2628828</v>
      </c>
      <c r="H833" s="1">
        <v>2000000</v>
      </c>
      <c r="I833">
        <v>3252</v>
      </c>
      <c r="J833" s="1">
        <v>8548950000</v>
      </c>
      <c r="K833" s="1">
        <v>2628828</v>
      </c>
      <c r="L833" s="1">
        <v>2000000</v>
      </c>
      <c r="M833">
        <v>3252</v>
      </c>
      <c r="N833" t="s">
        <v>32</v>
      </c>
      <c r="O833">
        <v>994</v>
      </c>
      <c r="P833" t="s">
        <v>68</v>
      </c>
      <c r="Q833" t="s">
        <v>1346</v>
      </c>
      <c r="R833" s="2">
        <v>43537</v>
      </c>
      <c r="S833" t="s">
        <v>1347</v>
      </c>
      <c r="T833">
        <v>2</v>
      </c>
      <c r="U833" s="1">
        <v>2000000</v>
      </c>
      <c r="V833" t="s">
        <v>242</v>
      </c>
      <c r="W833" t="s">
        <v>77</v>
      </c>
      <c r="X833" t="s">
        <v>1362</v>
      </c>
      <c r="Y833" t="s">
        <v>42</v>
      </c>
      <c r="Z833" t="s">
        <v>31</v>
      </c>
      <c r="AA833">
        <v>2</v>
      </c>
      <c r="AB833" t="s">
        <v>48</v>
      </c>
      <c r="AC833">
        <v>2.16</v>
      </c>
      <c r="AD833">
        <f t="shared" si="12"/>
        <v>0.16000000000000014</v>
      </c>
    </row>
    <row r="834" spans="1:30" x14ac:dyDescent="0.25">
      <c r="A834" t="s">
        <v>29</v>
      </c>
      <c r="B834" s="1">
        <v>307800000</v>
      </c>
      <c r="C834" t="s">
        <v>30</v>
      </c>
      <c r="D834" t="s">
        <v>31</v>
      </c>
      <c r="E834">
        <v>3252</v>
      </c>
      <c r="F834" s="1">
        <v>8548950000</v>
      </c>
      <c r="G834" s="1">
        <v>2628828</v>
      </c>
      <c r="H834" s="1">
        <v>2000000</v>
      </c>
      <c r="I834">
        <v>3252</v>
      </c>
      <c r="J834" s="1">
        <v>8548950000</v>
      </c>
      <c r="K834" s="1">
        <v>2628828</v>
      </c>
      <c r="L834" s="1">
        <v>2000000</v>
      </c>
      <c r="M834">
        <v>3252</v>
      </c>
      <c r="N834" t="s">
        <v>55</v>
      </c>
      <c r="O834">
        <v>4774</v>
      </c>
      <c r="P834" t="s">
        <v>56</v>
      </c>
      <c r="Q834" t="s">
        <v>1363</v>
      </c>
      <c r="R834" s="2">
        <v>43640</v>
      </c>
      <c r="S834" t="s">
        <v>1364</v>
      </c>
      <c r="T834">
        <v>2.5</v>
      </c>
      <c r="U834" s="1">
        <v>2500000</v>
      </c>
      <c r="V834" t="s">
        <v>59</v>
      </c>
      <c r="W834" t="s">
        <v>36</v>
      </c>
      <c r="X834" t="s">
        <v>1365</v>
      </c>
      <c r="Y834" t="s">
        <v>38</v>
      </c>
      <c r="Z834" t="s">
        <v>31</v>
      </c>
      <c r="AA834">
        <v>3</v>
      </c>
      <c r="AB834" t="s">
        <v>39</v>
      </c>
      <c r="AC834">
        <v>2.6</v>
      </c>
      <c r="AD834">
        <f t="shared" si="12"/>
        <v>0.10000000000000009</v>
      </c>
    </row>
    <row r="835" spans="1:30" x14ac:dyDescent="0.25">
      <c r="A835" t="s">
        <v>29</v>
      </c>
      <c r="B835" s="1">
        <v>307800000</v>
      </c>
      <c r="C835" t="s">
        <v>30</v>
      </c>
      <c r="D835" t="s">
        <v>31</v>
      </c>
      <c r="E835">
        <v>3252</v>
      </c>
      <c r="F835" s="1">
        <v>8548950000</v>
      </c>
      <c r="G835" s="1">
        <v>2628828</v>
      </c>
      <c r="H835" s="1">
        <v>2000000</v>
      </c>
      <c r="I835">
        <v>3252</v>
      </c>
      <c r="J835" s="1">
        <v>8548950000</v>
      </c>
      <c r="K835" s="1">
        <v>2628828</v>
      </c>
      <c r="L835" s="1">
        <v>2000000</v>
      </c>
      <c r="M835">
        <v>3252</v>
      </c>
      <c r="N835" t="s">
        <v>73</v>
      </c>
      <c r="O835">
        <v>4236</v>
      </c>
      <c r="P835" t="s">
        <v>120</v>
      </c>
      <c r="Q835" t="s">
        <v>1366</v>
      </c>
      <c r="R835" s="2">
        <v>43910</v>
      </c>
      <c r="S835" t="s">
        <v>1367</v>
      </c>
      <c r="T835">
        <v>2</v>
      </c>
      <c r="U835" s="1">
        <v>2000000</v>
      </c>
      <c r="V835" t="s">
        <v>76</v>
      </c>
      <c r="W835" t="s">
        <v>77</v>
      </c>
      <c r="X835" t="s">
        <v>1368</v>
      </c>
      <c r="Y835" t="s">
        <v>54</v>
      </c>
      <c r="Z835" t="s">
        <v>31</v>
      </c>
      <c r="AA835">
        <v>2</v>
      </c>
      <c r="AB835" t="s">
        <v>39</v>
      </c>
      <c r="AC835">
        <v>1.9</v>
      </c>
      <c r="AD835">
        <f t="shared" si="12"/>
        <v>0.10000000000000009</v>
      </c>
    </row>
    <row r="836" spans="1:30" x14ac:dyDescent="0.25">
      <c r="A836" t="s">
        <v>29</v>
      </c>
      <c r="B836" s="1">
        <v>307800000</v>
      </c>
      <c r="C836" t="s">
        <v>30</v>
      </c>
      <c r="D836" t="s">
        <v>31</v>
      </c>
      <c r="E836">
        <v>3252</v>
      </c>
      <c r="F836" s="1">
        <v>8548950000</v>
      </c>
      <c r="G836" s="1">
        <v>2628828</v>
      </c>
      <c r="H836" s="1">
        <v>2000000</v>
      </c>
      <c r="I836">
        <v>3252</v>
      </c>
      <c r="J836" s="1">
        <v>8548950000</v>
      </c>
      <c r="K836" s="1">
        <v>2628828</v>
      </c>
      <c r="L836" s="1">
        <v>2000000</v>
      </c>
      <c r="M836">
        <v>3252</v>
      </c>
      <c r="N836" t="s">
        <v>55</v>
      </c>
      <c r="O836">
        <v>5576</v>
      </c>
      <c r="P836" t="s">
        <v>42</v>
      </c>
      <c r="Q836" t="s">
        <v>1369</v>
      </c>
      <c r="R836" s="2">
        <v>43742</v>
      </c>
      <c r="S836" t="s">
        <v>1370</v>
      </c>
      <c r="T836">
        <v>1</v>
      </c>
      <c r="U836" s="1">
        <v>1000000</v>
      </c>
      <c r="V836" t="s">
        <v>59</v>
      </c>
      <c r="W836" t="s">
        <v>36</v>
      </c>
      <c r="X836" t="s">
        <v>530</v>
      </c>
      <c r="Y836" t="s">
        <v>61</v>
      </c>
      <c r="Z836" t="s">
        <v>31</v>
      </c>
      <c r="AA836">
        <v>1</v>
      </c>
      <c r="AB836" t="s">
        <v>39</v>
      </c>
      <c r="AC836">
        <v>2.52</v>
      </c>
      <c r="AD836">
        <f t="shared" si="12"/>
        <v>1.52</v>
      </c>
    </row>
    <row r="837" spans="1:30" x14ac:dyDescent="0.25">
      <c r="A837" t="s">
        <v>29</v>
      </c>
      <c r="B837" s="1">
        <v>307800000</v>
      </c>
      <c r="C837" t="s">
        <v>30</v>
      </c>
      <c r="D837" t="s">
        <v>31</v>
      </c>
      <c r="E837">
        <v>3252</v>
      </c>
      <c r="F837" s="1">
        <v>8548950000</v>
      </c>
      <c r="G837" s="1">
        <v>2628828</v>
      </c>
      <c r="H837" s="1">
        <v>2000000</v>
      </c>
      <c r="I837">
        <v>3252</v>
      </c>
      <c r="J837" s="1">
        <v>8548950000</v>
      </c>
      <c r="K837" s="1">
        <v>2628828</v>
      </c>
      <c r="L837" s="1">
        <v>2000000</v>
      </c>
      <c r="M837">
        <v>3252</v>
      </c>
      <c r="N837" t="s">
        <v>32</v>
      </c>
      <c r="O837">
        <v>986</v>
      </c>
      <c r="P837" t="s">
        <v>149</v>
      </c>
      <c r="Q837" t="s">
        <v>1359</v>
      </c>
      <c r="R837" s="2">
        <v>43539</v>
      </c>
      <c r="S837" t="s">
        <v>1360</v>
      </c>
      <c r="T837">
        <v>2</v>
      </c>
      <c r="U837" s="1">
        <v>2000000</v>
      </c>
      <c r="V837" t="s">
        <v>32</v>
      </c>
      <c r="W837" t="s">
        <v>36</v>
      </c>
      <c r="X837" t="s">
        <v>1371</v>
      </c>
      <c r="Y837" t="s">
        <v>38</v>
      </c>
      <c r="Z837" t="s">
        <v>31</v>
      </c>
      <c r="AA837">
        <v>3</v>
      </c>
      <c r="AB837" t="s">
        <v>39</v>
      </c>
      <c r="AC837">
        <v>2.1</v>
      </c>
      <c r="AD837">
        <f t="shared" si="12"/>
        <v>0.10000000000000009</v>
      </c>
    </row>
    <row r="838" spans="1:30" x14ac:dyDescent="0.25">
      <c r="A838" t="s">
        <v>29</v>
      </c>
      <c r="B838" s="1">
        <v>307800000</v>
      </c>
      <c r="C838" t="s">
        <v>30</v>
      </c>
      <c r="D838" t="s">
        <v>31</v>
      </c>
      <c r="E838">
        <v>3252</v>
      </c>
      <c r="F838" s="1">
        <v>8548950000</v>
      </c>
      <c r="G838" s="1">
        <v>2628828</v>
      </c>
      <c r="H838" s="1">
        <v>2000000</v>
      </c>
      <c r="I838">
        <v>3252</v>
      </c>
      <c r="J838" s="1">
        <v>8548950000</v>
      </c>
      <c r="K838" s="1">
        <v>2628828</v>
      </c>
      <c r="L838" s="1">
        <v>2000000</v>
      </c>
      <c r="M838">
        <v>3252</v>
      </c>
      <c r="N838" t="s">
        <v>32</v>
      </c>
      <c r="O838">
        <v>985</v>
      </c>
      <c r="P838" t="s">
        <v>149</v>
      </c>
      <c r="Q838" t="s">
        <v>1372</v>
      </c>
      <c r="R838" s="2">
        <v>43539</v>
      </c>
      <c r="S838" t="s">
        <v>1373</v>
      </c>
      <c r="T838">
        <v>5</v>
      </c>
      <c r="U838" s="1">
        <v>5000000</v>
      </c>
      <c r="V838" t="s">
        <v>32</v>
      </c>
      <c r="W838" t="s">
        <v>36</v>
      </c>
      <c r="X838" t="s">
        <v>1296</v>
      </c>
      <c r="Y838" t="s">
        <v>54</v>
      </c>
      <c r="Z838" t="s">
        <v>31</v>
      </c>
      <c r="AA838">
        <v>1</v>
      </c>
      <c r="AB838" t="s">
        <v>48</v>
      </c>
      <c r="AC838">
        <v>2.5499999999999998</v>
      </c>
      <c r="AD838">
        <f t="shared" si="12"/>
        <v>2.4500000000000002</v>
      </c>
    </row>
    <row r="839" spans="1:30" x14ac:dyDescent="0.25">
      <c r="A839" t="s">
        <v>29</v>
      </c>
      <c r="B839" s="1">
        <v>307800000</v>
      </c>
      <c r="C839" t="s">
        <v>30</v>
      </c>
      <c r="D839" t="s">
        <v>31</v>
      </c>
      <c r="E839">
        <v>3252</v>
      </c>
      <c r="F839" s="1">
        <v>8548950000</v>
      </c>
      <c r="G839" s="1">
        <v>2628828</v>
      </c>
      <c r="H839" s="1">
        <v>2000000</v>
      </c>
      <c r="I839">
        <v>3252</v>
      </c>
      <c r="J839" s="1">
        <v>8548950000</v>
      </c>
      <c r="K839" s="1">
        <v>2628828</v>
      </c>
      <c r="L839" s="1">
        <v>2000000</v>
      </c>
      <c r="M839">
        <v>3252</v>
      </c>
      <c r="N839" t="s">
        <v>55</v>
      </c>
      <c r="O839">
        <v>5581</v>
      </c>
      <c r="P839" t="s">
        <v>42</v>
      </c>
      <c r="Q839" t="s">
        <v>1369</v>
      </c>
      <c r="R839" s="2">
        <v>43740</v>
      </c>
      <c r="S839" t="s">
        <v>1370</v>
      </c>
      <c r="T839">
        <v>8</v>
      </c>
      <c r="U839" s="1">
        <v>8000000</v>
      </c>
      <c r="V839" t="s">
        <v>59</v>
      </c>
      <c r="W839" t="s">
        <v>36</v>
      </c>
      <c r="X839" t="s">
        <v>183</v>
      </c>
      <c r="Y839" t="s">
        <v>61</v>
      </c>
      <c r="Z839" t="s">
        <v>31</v>
      </c>
      <c r="AA839">
        <v>5</v>
      </c>
      <c r="AB839" t="s">
        <v>48</v>
      </c>
      <c r="AC839">
        <v>2.75</v>
      </c>
      <c r="AD839">
        <f t="shared" ref="AD839:AD902" si="13">ABS(T839-AC839)</f>
        <v>5.25</v>
      </c>
    </row>
    <row r="840" spans="1:30" x14ac:dyDescent="0.25">
      <c r="A840" t="s">
        <v>29</v>
      </c>
      <c r="B840" s="1">
        <v>307800000</v>
      </c>
      <c r="C840" t="s">
        <v>30</v>
      </c>
      <c r="D840" t="s">
        <v>31</v>
      </c>
      <c r="E840">
        <v>3252</v>
      </c>
      <c r="F840" s="1">
        <v>8548950000</v>
      </c>
      <c r="G840" s="1">
        <v>2628828</v>
      </c>
      <c r="H840" s="1">
        <v>2000000</v>
      </c>
      <c r="I840">
        <v>3252</v>
      </c>
      <c r="J840" s="1">
        <v>8548950000</v>
      </c>
      <c r="K840" s="1">
        <v>2628828</v>
      </c>
      <c r="L840" s="1">
        <v>2000000</v>
      </c>
      <c r="M840">
        <v>3252</v>
      </c>
      <c r="N840" t="s">
        <v>73</v>
      </c>
      <c r="O840">
        <v>3409</v>
      </c>
      <c r="P840" t="s">
        <v>149</v>
      </c>
      <c r="Q840" t="s">
        <v>1125</v>
      </c>
      <c r="R840" s="2">
        <v>43812</v>
      </c>
      <c r="S840" t="s">
        <v>1126</v>
      </c>
      <c r="T840">
        <v>8</v>
      </c>
      <c r="U840" s="1">
        <v>8000000</v>
      </c>
      <c r="V840" t="s">
        <v>258</v>
      </c>
      <c r="W840" t="s">
        <v>77</v>
      </c>
      <c r="X840" t="s">
        <v>1374</v>
      </c>
      <c r="Y840" t="s">
        <v>328</v>
      </c>
      <c r="Z840" t="s">
        <v>31</v>
      </c>
      <c r="AA840">
        <v>10</v>
      </c>
      <c r="AB840" t="s">
        <v>39</v>
      </c>
      <c r="AC840">
        <v>1.28</v>
      </c>
      <c r="AD840">
        <f t="shared" si="13"/>
        <v>6.72</v>
      </c>
    </row>
    <row r="841" spans="1:30" x14ac:dyDescent="0.25">
      <c r="A841" t="s">
        <v>29</v>
      </c>
      <c r="B841" s="1">
        <v>307800000</v>
      </c>
      <c r="C841" t="s">
        <v>30</v>
      </c>
      <c r="D841" t="s">
        <v>31</v>
      </c>
      <c r="E841">
        <v>3252</v>
      </c>
      <c r="F841" s="1">
        <v>8548950000</v>
      </c>
      <c r="G841" s="1">
        <v>2628828</v>
      </c>
      <c r="H841" s="1">
        <v>2000000</v>
      </c>
      <c r="I841">
        <v>3252</v>
      </c>
      <c r="J841" s="1">
        <v>8548950000</v>
      </c>
      <c r="K841" s="1">
        <v>2628828</v>
      </c>
      <c r="L841" s="1">
        <v>2000000</v>
      </c>
      <c r="M841">
        <v>3252</v>
      </c>
      <c r="N841" t="s">
        <v>55</v>
      </c>
      <c r="O841">
        <v>5584</v>
      </c>
      <c r="P841" t="s">
        <v>81</v>
      </c>
      <c r="Q841" t="s">
        <v>1369</v>
      </c>
      <c r="R841" s="2">
        <v>43741</v>
      </c>
      <c r="S841" t="s">
        <v>1370</v>
      </c>
      <c r="T841">
        <v>0.5</v>
      </c>
      <c r="U841" t="s">
        <v>52</v>
      </c>
      <c r="V841" t="s">
        <v>59</v>
      </c>
      <c r="W841" t="s">
        <v>36</v>
      </c>
      <c r="X841" t="s">
        <v>115</v>
      </c>
      <c r="Y841" t="s">
        <v>61</v>
      </c>
      <c r="Z841" t="s">
        <v>31</v>
      </c>
      <c r="AA841">
        <v>1</v>
      </c>
      <c r="AB841" t="s">
        <v>48</v>
      </c>
      <c r="AC841">
        <v>0.84</v>
      </c>
      <c r="AD841">
        <f t="shared" si="13"/>
        <v>0.33999999999999997</v>
      </c>
    </row>
    <row r="842" spans="1:30" x14ac:dyDescent="0.25">
      <c r="A842" t="s">
        <v>29</v>
      </c>
      <c r="B842" s="1">
        <v>307800000</v>
      </c>
      <c r="C842" t="s">
        <v>30</v>
      </c>
      <c r="D842" t="s">
        <v>31</v>
      </c>
      <c r="E842">
        <v>3252</v>
      </c>
      <c r="F842" s="1">
        <v>8548950000</v>
      </c>
      <c r="G842" s="1">
        <v>2628828</v>
      </c>
      <c r="H842" s="1">
        <v>2000000</v>
      </c>
      <c r="I842">
        <v>3252</v>
      </c>
      <c r="J842" s="1">
        <v>8548950000</v>
      </c>
      <c r="K842" s="1">
        <v>2628828</v>
      </c>
      <c r="L842" s="1">
        <v>2000000</v>
      </c>
      <c r="M842">
        <v>3252</v>
      </c>
      <c r="N842" t="s">
        <v>55</v>
      </c>
      <c r="O842">
        <v>5585</v>
      </c>
      <c r="P842" t="s">
        <v>81</v>
      </c>
      <c r="Q842" t="s">
        <v>1375</v>
      </c>
      <c r="R842" s="2">
        <v>43741</v>
      </c>
      <c r="S842" t="s">
        <v>1376</v>
      </c>
      <c r="T842">
        <v>0.5</v>
      </c>
      <c r="U842" t="s">
        <v>52</v>
      </c>
      <c r="V842" t="s">
        <v>59</v>
      </c>
      <c r="W842" t="s">
        <v>36</v>
      </c>
      <c r="X842" t="s">
        <v>1377</v>
      </c>
      <c r="Y842" t="s">
        <v>61</v>
      </c>
      <c r="Z842" t="s">
        <v>31</v>
      </c>
      <c r="AA842">
        <v>1</v>
      </c>
      <c r="AB842" t="s">
        <v>39</v>
      </c>
      <c r="AC842">
        <v>0.84</v>
      </c>
      <c r="AD842">
        <f t="shared" si="13"/>
        <v>0.33999999999999997</v>
      </c>
    </row>
    <row r="843" spans="1:30" x14ac:dyDescent="0.25">
      <c r="A843" t="s">
        <v>29</v>
      </c>
      <c r="B843" s="1">
        <v>307800000</v>
      </c>
      <c r="C843" t="s">
        <v>30</v>
      </c>
      <c r="D843" t="s">
        <v>31</v>
      </c>
      <c r="E843">
        <v>3252</v>
      </c>
      <c r="F843" s="1">
        <v>8548950000</v>
      </c>
      <c r="G843" s="1">
        <v>2628828</v>
      </c>
      <c r="H843" s="1">
        <v>2000000</v>
      </c>
      <c r="I843">
        <v>3252</v>
      </c>
      <c r="J843" s="1">
        <v>8548950000</v>
      </c>
      <c r="K843" s="1">
        <v>2628828</v>
      </c>
      <c r="L843" s="1">
        <v>2000000</v>
      </c>
      <c r="M843">
        <v>3252</v>
      </c>
      <c r="N843" t="s">
        <v>55</v>
      </c>
      <c r="O843">
        <v>5586</v>
      </c>
      <c r="P843" t="s">
        <v>81</v>
      </c>
      <c r="Q843" t="s">
        <v>1378</v>
      </c>
      <c r="R843" s="2">
        <v>43741</v>
      </c>
      <c r="S843" t="s">
        <v>1379</v>
      </c>
      <c r="T843">
        <v>0.5</v>
      </c>
      <c r="U843" t="s">
        <v>52</v>
      </c>
      <c r="V843" t="s">
        <v>59</v>
      </c>
      <c r="W843" t="s">
        <v>36</v>
      </c>
      <c r="X843" t="s">
        <v>115</v>
      </c>
      <c r="Y843" t="s">
        <v>61</v>
      </c>
      <c r="Z843" t="s">
        <v>31</v>
      </c>
      <c r="AA843">
        <v>1</v>
      </c>
      <c r="AB843" t="s">
        <v>39</v>
      </c>
      <c r="AC843">
        <v>0.84</v>
      </c>
      <c r="AD843">
        <f t="shared" si="13"/>
        <v>0.33999999999999997</v>
      </c>
    </row>
    <row r="844" spans="1:30" x14ac:dyDescent="0.25">
      <c r="A844" t="s">
        <v>29</v>
      </c>
      <c r="B844" s="1">
        <v>307800000</v>
      </c>
      <c r="C844" t="s">
        <v>30</v>
      </c>
      <c r="D844" t="s">
        <v>31</v>
      </c>
      <c r="E844">
        <v>3252</v>
      </c>
      <c r="F844" s="1">
        <v>8548950000</v>
      </c>
      <c r="G844" s="1">
        <v>2628828</v>
      </c>
      <c r="H844" s="1">
        <v>2000000</v>
      </c>
      <c r="I844">
        <v>3252</v>
      </c>
      <c r="J844" s="1">
        <v>8548950000</v>
      </c>
      <c r="K844" s="1">
        <v>2628828</v>
      </c>
      <c r="L844" s="1">
        <v>2000000</v>
      </c>
      <c r="M844">
        <v>3252</v>
      </c>
      <c r="N844" t="s">
        <v>55</v>
      </c>
      <c r="O844">
        <v>5587</v>
      </c>
      <c r="P844" t="s">
        <v>81</v>
      </c>
      <c r="Q844" t="s">
        <v>1380</v>
      </c>
      <c r="R844" s="2">
        <v>43740</v>
      </c>
      <c r="S844" t="s">
        <v>1381</v>
      </c>
      <c r="T844">
        <v>7</v>
      </c>
      <c r="U844" s="1">
        <v>7000000</v>
      </c>
      <c r="V844" t="s">
        <v>71</v>
      </c>
      <c r="W844" t="s">
        <v>36</v>
      </c>
      <c r="X844" t="s">
        <v>82</v>
      </c>
      <c r="Y844" t="s">
        <v>38</v>
      </c>
      <c r="Z844" t="s">
        <v>31</v>
      </c>
      <c r="AA844">
        <v>2</v>
      </c>
      <c r="AB844" t="s">
        <v>48</v>
      </c>
      <c r="AC844">
        <v>1.1499999999999999</v>
      </c>
      <c r="AD844">
        <f t="shared" si="13"/>
        <v>5.85</v>
      </c>
    </row>
    <row r="845" spans="1:30" x14ac:dyDescent="0.25">
      <c r="A845" t="s">
        <v>29</v>
      </c>
      <c r="B845" s="1">
        <v>307800000</v>
      </c>
      <c r="C845" t="s">
        <v>30</v>
      </c>
      <c r="D845" t="s">
        <v>31</v>
      </c>
      <c r="E845">
        <v>3252</v>
      </c>
      <c r="F845" s="1">
        <v>8548950000</v>
      </c>
      <c r="G845" s="1">
        <v>2628828</v>
      </c>
      <c r="H845" s="1">
        <v>2000000</v>
      </c>
      <c r="I845">
        <v>3252</v>
      </c>
      <c r="J845" s="1">
        <v>8548950000</v>
      </c>
      <c r="K845" s="1">
        <v>2628828</v>
      </c>
      <c r="L845" s="1">
        <v>2000000</v>
      </c>
      <c r="M845">
        <v>3252</v>
      </c>
      <c r="N845" t="s">
        <v>73</v>
      </c>
      <c r="O845">
        <v>3792</v>
      </c>
      <c r="P845" t="s">
        <v>56</v>
      </c>
      <c r="Q845" t="s">
        <v>1382</v>
      </c>
      <c r="R845" s="2">
        <v>43893</v>
      </c>
      <c r="S845" t="s">
        <v>1383</v>
      </c>
      <c r="T845">
        <v>2</v>
      </c>
      <c r="U845" s="1">
        <v>2000000</v>
      </c>
      <c r="V845" t="s">
        <v>76</v>
      </c>
      <c r="W845" t="s">
        <v>77</v>
      </c>
      <c r="X845" t="s">
        <v>60</v>
      </c>
      <c r="Y845" t="s">
        <v>54</v>
      </c>
      <c r="Z845" t="s">
        <v>31</v>
      </c>
      <c r="AA845">
        <v>1</v>
      </c>
      <c r="AB845" t="s">
        <v>48</v>
      </c>
      <c r="AC845">
        <v>1.8</v>
      </c>
      <c r="AD845">
        <f t="shared" si="13"/>
        <v>0.19999999999999996</v>
      </c>
    </row>
    <row r="846" spans="1:30" x14ac:dyDescent="0.25">
      <c r="A846" t="s">
        <v>29</v>
      </c>
      <c r="B846" s="1">
        <v>307800000</v>
      </c>
      <c r="C846" t="s">
        <v>30</v>
      </c>
      <c r="D846" t="s">
        <v>31</v>
      </c>
      <c r="E846">
        <v>3252</v>
      </c>
      <c r="F846" s="1">
        <v>8548950000</v>
      </c>
      <c r="G846" s="1">
        <v>2628828</v>
      </c>
      <c r="H846" s="1">
        <v>2000000</v>
      </c>
      <c r="I846">
        <v>3252</v>
      </c>
      <c r="J846" s="1">
        <v>8548950000</v>
      </c>
      <c r="K846" s="1">
        <v>2628828</v>
      </c>
      <c r="L846" s="1">
        <v>2000000</v>
      </c>
      <c r="M846">
        <v>3252</v>
      </c>
      <c r="N846" t="s">
        <v>55</v>
      </c>
      <c r="O846">
        <v>4786</v>
      </c>
      <c r="P846" t="s">
        <v>56</v>
      </c>
      <c r="Q846" t="s">
        <v>1363</v>
      </c>
      <c r="R846" s="2">
        <v>43637</v>
      </c>
      <c r="S846" t="s">
        <v>1364</v>
      </c>
      <c r="T846">
        <v>8</v>
      </c>
      <c r="U846" s="1">
        <v>8000000</v>
      </c>
      <c r="V846" t="s">
        <v>59</v>
      </c>
      <c r="W846" t="s">
        <v>36</v>
      </c>
      <c r="X846" t="s">
        <v>1384</v>
      </c>
      <c r="Y846" t="s">
        <v>38</v>
      </c>
      <c r="Z846" t="s">
        <v>31</v>
      </c>
      <c r="AA846">
        <v>4</v>
      </c>
      <c r="AB846" t="s">
        <v>39</v>
      </c>
      <c r="AC846">
        <v>2.67</v>
      </c>
      <c r="AD846">
        <f t="shared" si="13"/>
        <v>5.33</v>
      </c>
    </row>
    <row r="847" spans="1:30" x14ac:dyDescent="0.25">
      <c r="A847" t="s">
        <v>29</v>
      </c>
      <c r="B847" s="1">
        <v>307800000</v>
      </c>
      <c r="C847" t="s">
        <v>30</v>
      </c>
      <c r="D847" t="s">
        <v>31</v>
      </c>
      <c r="E847">
        <v>3252</v>
      </c>
      <c r="F847" s="1">
        <v>8548950000</v>
      </c>
      <c r="G847" s="1">
        <v>2628828</v>
      </c>
      <c r="H847" s="1">
        <v>2000000</v>
      </c>
      <c r="I847">
        <v>3252</v>
      </c>
      <c r="J847" s="1">
        <v>8548950000</v>
      </c>
      <c r="K847" s="1">
        <v>2628828</v>
      </c>
      <c r="L847" s="1">
        <v>2000000</v>
      </c>
      <c r="M847">
        <v>3252</v>
      </c>
      <c r="N847" t="s">
        <v>32</v>
      </c>
      <c r="O847">
        <v>2061</v>
      </c>
      <c r="P847" t="s">
        <v>68</v>
      </c>
      <c r="Q847" t="s">
        <v>1385</v>
      </c>
      <c r="R847" s="2">
        <v>43650</v>
      </c>
      <c r="S847" t="s">
        <v>177</v>
      </c>
      <c r="T847">
        <v>2</v>
      </c>
      <c r="U847" s="1">
        <v>2000000</v>
      </c>
      <c r="V847" t="s">
        <v>85</v>
      </c>
      <c r="W847" t="s">
        <v>178</v>
      </c>
      <c r="X847" t="s">
        <v>1386</v>
      </c>
      <c r="Y847" t="s">
        <v>54</v>
      </c>
      <c r="Z847" s="1">
        <v>1000000</v>
      </c>
      <c r="AA847">
        <v>3</v>
      </c>
      <c r="AB847" t="s">
        <v>39</v>
      </c>
      <c r="AC847">
        <v>3.22</v>
      </c>
      <c r="AD847">
        <f t="shared" si="13"/>
        <v>1.2200000000000002</v>
      </c>
    </row>
    <row r="848" spans="1:30" x14ac:dyDescent="0.25">
      <c r="A848" t="s">
        <v>29</v>
      </c>
      <c r="B848" s="1">
        <v>307800000</v>
      </c>
      <c r="C848" t="s">
        <v>30</v>
      </c>
      <c r="D848" t="s">
        <v>31</v>
      </c>
      <c r="E848">
        <v>3252</v>
      </c>
      <c r="F848" s="1">
        <v>8548950000</v>
      </c>
      <c r="G848" s="1">
        <v>2628828</v>
      </c>
      <c r="H848" s="1">
        <v>2000000</v>
      </c>
      <c r="I848">
        <v>3252</v>
      </c>
      <c r="J848" s="1">
        <v>8548950000</v>
      </c>
      <c r="K848" s="1">
        <v>2628828</v>
      </c>
      <c r="L848" s="1">
        <v>2000000</v>
      </c>
      <c r="M848">
        <v>3252</v>
      </c>
      <c r="N848" t="s">
        <v>55</v>
      </c>
      <c r="O848">
        <v>5589</v>
      </c>
      <c r="P848" t="s">
        <v>184</v>
      </c>
      <c r="Q848" t="s">
        <v>1387</v>
      </c>
      <c r="R848" s="2">
        <v>43740</v>
      </c>
      <c r="S848" t="s">
        <v>1388</v>
      </c>
      <c r="T848">
        <v>5</v>
      </c>
      <c r="U848" s="1">
        <v>5000000</v>
      </c>
      <c r="V848" t="s">
        <v>1389</v>
      </c>
      <c r="W848" t="s">
        <v>138</v>
      </c>
      <c r="X848" t="s">
        <v>1387</v>
      </c>
      <c r="Y848" t="s">
        <v>322</v>
      </c>
      <c r="Z848" t="s">
        <v>31</v>
      </c>
      <c r="AA848">
        <v>1</v>
      </c>
      <c r="AB848" t="s">
        <v>48</v>
      </c>
      <c r="AC848">
        <v>4.09</v>
      </c>
      <c r="AD848">
        <f t="shared" si="13"/>
        <v>0.91000000000000014</v>
      </c>
    </row>
    <row r="849" spans="1:30" x14ac:dyDescent="0.25">
      <c r="A849" t="s">
        <v>29</v>
      </c>
      <c r="B849" s="1">
        <v>307800000</v>
      </c>
      <c r="C849" t="s">
        <v>30</v>
      </c>
      <c r="D849" t="s">
        <v>31</v>
      </c>
      <c r="E849">
        <v>3252</v>
      </c>
      <c r="F849" s="1">
        <v>8548950000</v>
      </c>
      <c r="G849" s="1">
        <v>2628828</v>
      </c>
      <c r="H849" s="1">
        <v>2000000</v>
      </c>
      <c r="I849">
        <v>3252</v>
      </c>
      <c r="J849" s="1">
        <v>8548950000</v>
      </c>
      <c r="K849" s="1">
        <v>2628828</v>
      </c>
      <c r="L849" s="1">
        <v>2000000</v>
      </c>
      <c r="M849">
        <v>3252</v>
      </c>
      <c r="N849" t="s">
        <v>32</v>
      </c>
      <c r="O849">
        <v>984</v>
      </c>
      <c r="P849" t="s">
        <v>40</v>
      </c>
      <c r="Q849" t="s">
        <v>1390</v>
      </c>
      <c r="R849" s="2">
        <v>43539</v>
      </c>
      <c r="S849" t="s">
        <v>1391</v>
      </c>
      <c r="T849">
        <v>1</v>
      </c>
      <c r="U849" s="1">
        <v>1000000</v>
      </c>
      <c r="V849" t="s">
        <v>32</v>
      </c>
      <c r="W849" t="s">
        <v>36</v>
      </c>
      <c r="X849" t="s">
        <v>1392</v>
      </c>
      <c r="Y849" t="s">
        <v>38</v>
      </c>
      <c r="Z849" t="s">
        <v>31</v>
      </c>
      <c r="AA849">
        <v>27</v>
      </c>
      <c r="AB849" t="s">
        <v>39</v>
      </c>
      <c r="AC849">
        <v>3.13</v>
      </c>
      <c r="AD849">
        <f t="shared" si="13"/>
        <v>2.13</v>
      </c>
    </row>
    <row r="850" spans="1:30" x14ac:dyDescent="0.25">
      <c r="A850" t="s">
        <v>29</v>
      </c>
      <c r="B850" s="1">
        <v>307800000</v>
      </c>
      <c r="C850" t="s">
        <v>30</v>
      </c>
      <c r="D850" t="s">
        <v>31</v>
      </c>
      <c r="E850">
        <v>3252</v>
      </c>
      <c r="F850" s="1">
        <v>8548950000</v>
      </c>
      <c r="G850" s="1">
        <v>2628828</v>
      </c>
      <c r="H850" s="1">
        <v>2000000</v>
      </c>
      <c r="I850">
        <v>3252</v>
      </c>
      <c r="J850" s="1">
        <v>8548950000</v>
      </c>
      <c r="K850" s="1">
        <v>2628828</v>
      </c>
      <c r="L850" s="1">
        <v>2000000</v>
      </c>
      <c r="M850">
        <v>3252</v>
      </c>
      <c r="N850" t="s">
        <v>55</v>
      </c>
      <c r="O850">
        <v>5591</v>
      </c>
      <c r="P850" t="s">
        <v>105</v>
      </c>
      <c r="Q850" t="s">
        <v>1393</v>
      </c>
      <c r="R850" s="2">
        <v>43740</v>
      </c>
      <c r="S850" t="s">
        <v>1394</v>
      </c>
      <c r="T850">
        <v>1</v>
      </c>
      <c r="U850" s="1">
        <v>1000000</v>
      </c>
      <c r="V850" t="s">
        <v>59</v>
      </c>
      <c r="W850" t="s">
        <v>36</v>
      </c>
      <c r="X850" t="s">
        <v>1395</v>
      </c>
      <c r="Y850" t="s">
        <v>38</v>
      </c>
      <c r="Z850" t="s">
        <v>31</v>
      </c>
      <c r="AA850">
        <v>1</v>
      </c>
      <c r="AB850" t="s">
        <v>39</v>
      </c>
      <c r="AC850">
        <v>1.42</v>
      </c>
      <c r="AD850">
        <f t="shared" si="13"/>
        <v>0.41999999999999993</v>
      </c>
    </row>
    <row r="851" spans="1:30" x14ac:dyDescent="0.25">
      <c r="A851" t="s">
        <v>29</v>
      </c>
      <c r="B851" s="1">
        <v>307800000</v>
      </c>
      <c r="C851" t="s">
        <v>30</v>
      </c>
      <c r="D851" t="s">
        <v>31</v>
      </c>
      <c r="E851">
        <v>3252</v>
      </c>
      <c r="F851" s="1">
        <v>8548950000</v>
      </c>
      <c r="G851" s="1">
        <v>2628828</v>
      </c>
      <c r="H851" s="1">
        <v>2000000</v>
      </c>
      <c r="I851">
        <v>3252</v>
      </c>
      <c r="J851" s="1">
        <v>8548950000</v>
      </c>
      <c r="K851" s="1">
        <v>2628828</v>
      </c>
      <c r="L851" s="1">
        <v>2000000</v>
      </c>
      <c r="M851">
        <v>3252</v>
      </c>
      <c r="N851" t="s">
        <v>32</v>
      </c>
      <c r="O851">
        <v>983</v>
      </c>
      <c r="P851" t="s">
        <v>40</v>
      </c>
      <c r="Q851" t="s">
        <v>1390</v>
      </c>
      <c r="R851" s="2">
        <v>43539</v>
      </c>
      <c r="S851" t="s">
        <v>1391</v>
      </c>
      <c r="T851">
        <v>7</v>
      </c>
      <c r="U851" s="1">
        <v>7000000</v>
      </c>
      <c r="V851" t="s">
        <v>32</v>
      </c>
      <c r="W851" t="s">
        <v>36</v>
      </c>
      <c r="X851" t="s">
        <v>1396</v>
      </c>
      <c r="Y851" t="s">
        <v>38</v>
      </c>
      <c r="Z851" t="s">
        <v>31</v>
      </c>
      <c r="AA851">
        <v>15</v>
      </c>
      <c r="AB851" t="s">
        <v>39</v>
      </c>
      <c r="AC851">
        <v>2.4300000000000002</v>
      </c>
      <c r="AD851">
        <f t="shared" si="13"/>
        <v>4.57</v>
      </c>
    </row>
    <row r="852" spans="1:30" x14ac:dyDescent="0.25">
      <c r="A852" t="s">
        <v>29</v>
      </c>
      <c r="B852" s="1">
        <v>307800000</v>
      </c>
      <c r="C852" t="s">
        <v>30</v>
      </c>
      <c r="D852" t="s">
        <v>31</v>
      </c>
      <c r="E852">
        <v>3252</v>
      </c>
      <c r="F852" s="1">
        <v>8548950000</v>
      </c>
      <c r="G852" s="1">
        <v>2628828</v>
      </c>
      <c r="H852" s="1">
        <v>2000000</v>
      </c>
      <c r="I852">
        <v>3252</v>
      </c>
      <c r="J852" s="1">
        <v>8548950000</v>
      </c>
      <c r="K852" s="1">
        <v>2628828</v>
      </c>
      <c r="L852" s="1">
        <v>2000000</v>
      </c>
      <c r="M852">
        <v>3252</v>
      </c>
      <c r="N852" t="s">
        <v>73</v>
      </c>
      <c r="O852">
        <v>3407</v>
      </c>
      <c r="P852" t="s">
        <v>149</v>
      </c>
      <c r="Q852" t="s">
        <v>1203</v>
      </c>
      <c r="R852" s="2">
        <v>43812</v>
      </c>
      <c r="S852" t="s">
        <v>1204</v>
      </c>
      <c r="T852">
        <v>0.25</v>
      </c>
      <c r="U852" t="s">
        <v>62</v>
      </c>
      <c r="V852" t="s">
        <v>258</v>
      </c>
      <c r="W852" t="s">
        <v>77</v>
      </c>
      <c r="X852" t="s">
        <v>582</v>
      </c>
      <c r="Y852" t="s">
        <v>328</v>
      </c>
      <c r="Z852" t="s">
        <v>31</v>
      </c>
      <c r="AA852">
        <v>2</v>
      </c>
      <c r="AB852" t="s">
        <v>48</v>
      </c>
      <c r="AC852">
        <v>0.77</v>
      </c>
      <c r="AD852">
        <f t="shared" si="13"/>
        <v>0.52</v>
      </c>
    </row>
    <row r="853" spans="1:30" x14ac:dyDescent="0.25">
      <c r="A853" t="s">
        <v>29</v>
      </c>
      <c r="B853" s="1">
        <v>307800000</v>
      </c>
      <c r="C853" t="s">
        <v>30</v>
      </c>
      <c r="D853" t="s">
        <v>31</v>
      </c>
      <c r="E853">
        <v>3252</v>
      </c>
      <c r="F853" s="1">
        <v>8548950000</v>
      </c>
      <c r="G853" s="1">
        <v>2628828</v>
      </c>
      <c r="H853" s="1">
        <v>2000000</v>
      </c>
      <c r="I853">
        <v>3252</v>
      </c>
      <c r="J853" s="1">
        <v>8548950000</v>
      </c>
      <c r="K853" s="1">
        <v>2628828</v>
      </c>
      <c r="L853" s="1">
        <v>2000000</v>
      </c>
      <c r="M853">
        <v>3252</v>
      </c>
      <c r="N853" t="s">
        <v>55</v>
      </c>
      <c r="O853">
        <v>5595</v>
      </c>
      <c r="P853" t="s">
        <v>184</v>
      </c>
      <c r="Q853" t="s">
        <v>1387</v>
      </c>
      <c r="R853" s="2">
        <v>43739</v>
      </c>
      <c r="S853" t="s">
        <v>1388</v>
      </c>
      <c r="T853">
        <v>4</v>
      </c>
      <c r="U853" s="1">
        <v>4000000</v>
      </c>
      <c r="V853" t="s">
        <v>1389</v>
      </c>
      <c r="W853" t="s">
        <v>138</v>
      </c>
      <c r="X853" t="s">
        <v>1387</v>
      </c>
      <c r="Y853" t="s">
        <v>322</v>
      </c>
      <c r="Z853" t="s">
        <v>31</v>
      </c>
      <c r="AA853">
        <v>1</v>
      </c>
      <c r="AB853" t="s">
        <v>48</v>
      </c>
      <c r="AC853">
        <v>4.09</v>
      </c>
      <c r="AD853">
        <f t="shared" si="13"/>
        <v>8.9999999999999858E-2</v>
      </c>
    </row>
    <row r="854" spans="1:30" x14ac:dyDescent="0.25">
      <c r="A854" t="s">
        <v>29</v>
      </c>
      <c r="B854" s="1">
        <v>307800000</v>
      </c>
      <c r="C854" t="s">
        <v>30</v>
      </c>
      <c r="D854" t="s">
        <v>31</v>
      </c>
      <c r="E854">
        <v>3252</v>
      </c>
      <c r="F854" s="1">
        <v>8548950000</v>
      </c>
      <c r="G854" s="1">
        <v>2628828</v>
      </c>
      <c r="H854" s="1">
        <v>2000000</v>
      </c>
      <c r="I854">
        <v>3252</v>
      </c>
      <c r="J854" s="1">
        <v>8548950000</v>
      </c>
      <c r="K854" s="1">
        <v>2628828</v>
      </c>
      <c r="L854" s="1">
        <v>2000000</v>
      </c>
      <c r="M854">
        <v>3252</v>
      </c>
      <c r="N854" t="s">
        <v>55</v>
      </c>
      <c r="O854">
        <v>5597</v>
      </c>
      <c r="P854" t="s">
        <v>81</v>
      </c>
      <c r="Q854" t="s">
        <v>1380</v>
      </c>
      <c r="R854" s="2">
        <v>43739</v>
      </c>
      <c r="S854" t="s">
        <v>1381</v>
      </c>
      <c r="T854">
        <v>2</v>
      </c>
      <c r="U854" s="1">
        <v>2000000</v>
      </c>
      <c r="V854" t="s">
        <v>71</v>
      </c>
      <c r="W854" t="s">
        <v>36</v>
      </c>
      <c r="X854" t="s">
        <v>82</v>
      </c>
      <c r="Y854" t="s">
        <v>38</v>
      </c>
      <c r="Z854" t="s">
        <v>31</v>
      </c>
      <c r="AA854">
        <v>2</v>
      </c>
      <c r="AB854" t="s">
        <v>39</v>
      </c>
      <c r="AC854">
        <v>1.1499999999999999</v>
      </c>
      <c r="AD854">
        <f t="shared" si="13"/>
        <v>0.85000000000000009</v>
      </c>
    </row>
    <row r="855" spans="1:30" x14ac:dyDescent="0.25">
      <c r="A855" t="s">
        <v>29</v>
      </c>
      <c r="B855" s="1">
        <v>307800000</v>
      </c>
      <c r="C855" t="s">
        <v>30</v>
      </c>
      <c r="D855" t="s">
        <v>31</v>
      </c>
      <c r="E855">
        <v>3252</v>
      </c>
      <c r="F855" s="1">
        <v>8548950000</v>
      </c>
      <c r="G855" s="1">
        <v>2628828</v>
      </c>
      <c r="H855" s="1">
        <v>2000000</v>
      </c>
      <c r="I855">
        <v>3252</v>
      </c>
      <c r="J855" s="1">
        <v>8548950000</v>
      </c>
      <c r="K855" s="1">
        <v>2628828</v>
      </c>
      <c r="L855" s="1">
        <v>2000000</v>
      </c>
      <c r="M855">
        <v>3252</v>
      </c>
      <c r="N855" t="s">
        <v>32</v>
      </c>
      <c r="O855">
        <v>2054</v>
      </c>
      <c r="P855" t="s">
        <v>68</v>
      </c>
      <c r="Q855" t="s">
        <v>1397</v>
      </c>
      <c r="R855" s="2">
        <v>43651</v>
      </c>
      <c r="S855" t="s">
        <v>1398</v>
      </c>
      <c r="T855">
        <v>1</v>
      </c>
      <c r="U855" s="1">
        <v>1000000</v>
      </c>
      <c r="V855" t="s">
        <v>32</v>
      </c>
      <c r="W855" t="s">
        <v>36</v>
      </c>
      <c r="X855" t="s">
        <v>1399</v>
      </c>
      <c r="Y855" t="s">
        <v>54</v>
      </c>
      <c r="Z855" t="s">
        <v>31</v>
      </c>
      <c r="AA855">
        <v>1</v>
      </c>
      <c r="AB855" t="s">
        <v>39</v>
      </c>
      <c r="AC855">
        <v>3.98</v>
      </c>
      <c r="AD855">
        <f t="shared" si="13"/>
        <v>2.98</v>
      </c>
    </row>
    <row r="856" spans="1:30" x14ac:dyDescent="0.25">
      <c r="A856" t="s">
        <v>29</v>
      </c>
      <c r="B856" s="1">
        <v>307800000</v>
      </c>
      <c r="C856" t="s">
        <v>30</v>
      </c>
      <c r="D856" t="s">
        <v>31</v>
      </c>
      <c r="E856">
        <v>3252</v>
      </c>
      <c r="F856" s="1">
        <v>8548950000</v>
      </c>
      <c r="G856" s="1">
        <v>2628828</v>
      </c>
      <c r="H856" s="1">
        <v>2000000</v>
      </c>
      <c r="I856">
        <v>3252</v>
      </c>
      <c r="J856" s="1">
        <v>8548950000</v>
      </c>
      <c r="K856" s="1">
        <v>2628828</v>
      </c>
      <c r="L856" s="1">
        <v>2000000</v>
      </c>
      <c r="M856">
        <v>3252</v>
      </c>
      <c r="N856" t="s">
        <v>55</v>
      </c>
      <c r="O856">
        <v>5600</v>
      </c>
      <c r="P856" t="s">
        <v>40</v>
      </c>
      <c r="Q856" t="s">
        <v>1400</v>
      </c>
      <c r="R856" s="2">
        <v>43739</v>
      </c>
      <c r="S856" t="s">
        <v>1401</v>
      </c>
      <c r="T856">
        <v>3</v>
      </c>
      <c r="U856" s="1">
        <v>3000000</v>
      </c>
      <c r="V856" t="s">
        <v>1402</v>
      </c>
      <c r="W856" t="s">
        <v>36</v>
      </c>
      <c r="X856" t="s">
        <v>1403</v>
      </c>
      <c r="Y856" t="s">
        <v>40</v>
      </c>
      <c r="Z856" t="s">
        <v>31</v>
      </c>
      <c r="AA856">
        <v>5</v>
      </c>
      <c r="AB856" t="s">
        <v>39</v>
      </c>
      <c r="AC856">
        <v>3.88</v>
      </c>
      <c r="AD856">
        <f t="shared" si="13"/>
        <v>0.87999999999999989</v>
      </c>
    </row>
    <row r="857" spans="1:30" x14ac:dyDescent="0.25">
      <c r="A857" t="s">
        <v>29</v>
      </c>
      <c r="B857" s="1">
        <v>307800000</v>
      </c>
      <c r="C857" t="s">
        <v>30</v>
      </c>
      <c r="D857" t="s">
        <v>31</v>
      </c>
      <c r="E857">
        <v>3252</v>
      </c>
      <c r="F857" s="1">
        <v>8548950000</v>
      </c>
      <c r="G857" s="1">
        <v>2628828</v>
      </c>
      <c r="H857" s="1">
        <v>2000000</v>
      </c>
      <c r="I857">
        <v>3252</v>
      </c>
      <c r="J857" s="1">
        <v>8548950000</v>
      </c>
      <c r="K857" s="1">
        <v>2628828</v>
      </c>
      <c r="L857" s="1">
        <v>2000000</v>
      </c>
      <c r="M857">
        <v>3252</v>
      </c>
      <c r="N857" t="s">
        <v>55</v>
      </c>
      <c r="O857">
        <v>5601</v>
      </c>
      <c r="P857" t="s">
        <v>160</v>
      </c>
      <c r="Q857" t="s">
        <v>1404</v>
      </c>
      <c r="R857" s="2">
        <v>43739</v>
      </c>
      <c r="S857" t="s">
        <v>1405</v>
      </c>
      <c r="T857">
        <v>4</v>
      </c>
      <c r="U857" s="1">
        <v>4000000</v>
      </c>
      <c r="V857" t="s">
        <v>131</v>
      </c>
      <c r="W857" t="s">
        <v>36</v>
      </c>
      <c r="X857" t="s">
        <v>1406</v>
      </c>
      <c r="Y857" t="s">
        <v>61</v>
      </c>
      <c r="Z857" t="s">
        <v>31</v>
      </c>
      <c r="AA857">
        <v>6</v>
      </c>
      <c r="AB857" t="s">
        <v>39</v>
      </c>
      <c r="AC857">
        <v>3.9</v>
      </c>
      <c r="AD857">
        <f t="shared" si="13"/>
        <v>0.10000000000000009</v>
      </c>
    </row>
    <row r="858" spans="1:30" x14ac:dyDescent="0.25">
      <c r="A858" t="s">
        <v>29</v>
      </c>
      <c r="B858" s="1">
        <v>307800000</v>
      </c>
      <c r="C858" t="s">
        <v>30</v>
      </c>
      <c r="D858" t="s">
        <v>31</v>
      </c>
      <c r="E858">
        <v>3252</v>
      </c>
      <c r="F858" s="1">
        <v>8548950000</v>
      </c>
      <c r="G858" s="1">
        <v>2628828</v>
      </c>
      <c r="H858" s="1">
        <v>2000000</v>
      </c>
      <c r="I858">
        <v>3252</v>
      </c>
      <c r="J858" s="1">
        <v>8548950000</v>
      </c>
      <c r="K858" s="1">
        <v>2628828</v>
      </c>
      <c r="L858" s="1">
        <v>2000000</v>
      </c>
      <c r="M858">
        <v>3252</v>
      </c>
      <c r="N858" t="s">
        <v>55</v>
      </c>
      <c r="O858">
        <v>5602</v>
      </c>
      <c r="P858" t="s">
        <v>42</v>
      </c>
      <c r="Q858" t="s">
        <v>1407</v>
      </c>
      <c r="R858" s="2">
        <v>43739</v>
      </c>
      <c r="S858" t="s">
        <v>1408</v>
      </c>
      <c r="T858">
        <v>3</v>
      </c>
      <c r="U858" s="1">
        <v>3000000</v>
      </c>
      <c r="V858" t="s">
        <v>59</v>
      </c>
      <c r="W858" t="s">
        <v>36</v>
      </c>
      <c r="X858" t="s">
        <v>1409</v>
      </c>
      <c r="Y858" t="s">
        <v>61</v>
      </c>
      <c r="Z858" t="s">
        <v>31</v>
      </c>
      <c r="AA858">
        <v>5</v>
      </c>
      <c r="AB858" t="s">
        <v>39</v>
      </c>
      <c r="AC858">
        <v>2.75</v>
      </c>
      <c r="AD858">
        <f t="shared" si="13"/>
        <v>0.25</v>
      </c>
    </row>
    <row r="859" spans="1:30" x14ac:dyDescent="0.25">
      <c r="A859" t="s">
        <v>29</v>
      </c>
      <c r="B859" s="1">
        <v>307800000</v>
      </c>
      <c r="C859" t="s">
        <v>30</v>
      </c>
      <c r="D859" t="s">
        <v>31</v>
      </c>
      <c r="E859">
        <v>3252</v>
      </c>
      <c r="F859" s="1">
        <v>8548950000</v>
      </c>
      <c r="G859" s="1">
        <v>2628828</v>
      </c>
      <c r="H859" s="1">
        <v>2000000</v>
      </c>
      <c r="I859">
        <v>3252</v>
      </c>
      <c r="J859" s="1">
        <v>8548950000</v>
      </c>
      <c r="K859" s="1">
        <v>2628828</v>
      </c>
      <c r="L859" s="1">
        <v>2000000</v>
      </c>
      <c r="M859">
        <v>3252</v>
      </c>
      <c r="N859" t="s">
        <v>73</v>
      </c>
      <c r="O859">
        <v>3932</v>
      </c>
      <c r="P859" t="s">
        <v>172</v>
      </c>
      <c r="Q859" t="s">
        <v>1299</v>
      </c>
      <c r="R859" s="2">
        <v>43873</v>
      </c>
      <c r="S859" t="s">
        <v>1300</v>
      </c>
      <c r="T859">
        <v>1.5</v>
      </c>
      <c r="U859" s="1">
        <v>1500000</v>
      </c>
      <c r="V859" t="s">
        <v>258</v>
      </c>
      <c r="W859" t="s">
        <v>77</v>
      </c>
      <c r="X859" t="s">
        <v>1410</v>
      </c>
      <c r="Y859" t="s">
        <v>235</v>
      </c>
      <c r="Z859" t="s">
        <v>31</v>
      </c>
      <c r="AA859">
        <v>9</v>
      </c>
      <c r="AB859" t="s">
        <v>48</v>
      </c>
      <c r="AC859">
        <v>1.78</v>
      </c>
      <c r="AD859">
        <f t="shared" si="13"/>
        <v>0.28000000000000003</v>
      </c>
    </row>
    <row r="860" spans="1:30" x14ac:dyDescent="0.25">
      <c r="A860" t="s">
        <v>29</v>
      </c>
      <c r="B860" s="1">
        <v>307800000</v>
      </c>
      <c r="C860" t="s">
        <v>30</v>
      </c>
      <c r="D860" t="s">
        <v>31</v>
      </c>
      <c r="E860">
        <v>3252</v>
      </c>
      <c r="F860" s="1">
        <v>8548950000</v>
      </c>
      <c r="G860" s="1">
        <v>2628828</v>
      </c>
      <c r="H860" s="1">
        <v>2000000</v>
      </c>
      <c r="I860">
        <v>3252</v>
      </c>
      <c r="J860" s="1">
        <v>8548950000</v>
      </c>
      <c r="K860" s="1">
        <v>2628828</v>
      </c>
      <c r="L860" s="1">
        <v>2000000</v>
      </c>
      <c r="M860">
        <v>3252</v>
      </c>
      <c r="N860" t="s">
        <v>55</v>
      </c>
      <c r="O860">
        <v>5604</v>
      </c>
      <c r="P860" t="s">
        <v>81</v>
      </c>
      <c r="Q860" t="s">
        <v>1411</v>
      </c>
      <c r="R860" s="2">
        <v>43739</v>
      </c>
      <c r="S860" t="s">
        <v>1412</v>
      </c>
      <c r="T860">
        <v>2.5</v>
      </c>
      <c r="U860" s="1">
        <v>2500000</v>
      </c>
      <c r="V860" t="s">
        <v>59</v>
      </c>
      <c r="W860" t="s">
        <v>36</v>
      </c>
      <c r="X860" t="s">
        <v>82</v>
      </c>
      <c r="Y860" t="s">
        <v>850</v>
      </c>
      <c r="Z860" t="s">
        <v>31</v>
      </c>
      <c r="AA860">
        <v>2</v>
      </c>
      <c r="AB860" t="s">
        <v>39</v>
      </c>
      <c r="AC860">
        <v>0.9</v>
      </c>
      <c r="AD860">
        <f t="shared" si="13"/>
        <v>1.6</v>
      </c>
    </row>
    <row r="861" spans="1:30" x14ac:dyDescent="0.25">
      <c r="A861" t="s">
        <v>29</v>
      </c>
      <c r="B861" s="1">
        <v>307800000</v>
      </c>
      <c r="C861" t="s">
        <v>30</v>
      </c>
      <c r="D861" t="s">
        <v>31</v>
      </c>
      <c r="E861">
        <v>3252</v>
      </c>
      <c r="F861" s="1">
        <v>8548950000</v>
      </c>
      <c r="G861" s="1">
        <v>2628828</v>
      </c>
      <c r="H861" s="1">
        <v>2000000</v>
      </c>
      <c r="I861">
        <v>3252</v>
      </c>
      <c r="J861" s="1">
        <v>8548950000</v>
      </c>
      <c r="K861" s="1">
        <v>2628828</v>
      </c>
      <c r="L861" s="1">
        <v>2000000</v>
      </c>
      <c r="M861">
        <v>3252</v>
      </c>
      <c r="N861" t="s">
        <v>55</v>
      </c>
      <c r="O861">
        <v>5605</v>
      </c>
      <c r="P861" t="s">
        <v>81</v>
      </c>
      <c r="Q861" t="s">
        <v>1407</v>
      </c>
      <c r="R861" s="2">
        <v>43739</v>
      </c>
      <c r="S861" t="s">
        <v>1408</v>
      </c>
      <c r="T861">
        <v>0.5</v>
      </c>
      <c r="U861" t="s">
        <v>52</v>
      </c>
      <c r="V861" t="s">
        <v>59</v>
      </c>
      <c r="W861" t="s">
        <v>36</v>
      </c>
      <c r="X861" t="s">
        <v>115</v>
      </c>
      <c r="Y861" t="s">
        <v>61</v>
      </c>
      <c r="Z861" t="s">
        <v>31</v>
      </c>
      <c r="AA861">
        <v>1</v>
      </c>
      <c r="AB861" t="s">
        <v>39</v>
      </c>
      <c r="AC861">
        <v>0.84</v>
      </c>
      <c r="AD861">
        <f t="shared" si="13"/>
        <v>0.33999999999999997</v>
      </c>
    </row>
    <row r="862" spans="1:30" x14ac:dyDescent="0.25">
      <c r="A862" t="s">
        <v>29</v>
      </c>
      <c r="B862" s="1">
        <v>307800000</v>
      </c>
      <c r="C862" t="s">
        <v>30</v>
      </c>
      <c r="D862" t="s">
        <v>31</v>
      </c>
      <c r="E862">
        <v>3252</v>
      </c>
      <c r="F862" s="1">
        <v>8548950000</v>
      </c>
      <c r="G862" s="1">
        <v>2628828</v>
      </c>
      <c r="H862" s="1">
        <v>2000000</v>
      </c>
      <c r="I862">
        <v>3252</v>
      </c>
      <c r="J862" s="1">
        <v>8548950000</v>
      </c>
      <c r="K862" s="1">
        <v>2628828</v>
      </c>
      <c r="L862" s="1">
        <v>2000000</v>
      </c>
      <c r="M862">
        <v>3252</v>
      </c>
      <c r="N862" t="s">
        <v>32</v>
      </c>
      <c r="O862">
        <v>2041</v>
      </c>
      <c r="P862" t="s">
        <v>68</v>
      </c>
      <c r="Q862" t="s">
        <v>716</v>
      </c>
      <c r="R862" s="2">
        <v>43590</v>
      </c>
      <c r="S862" t="s">
        <v>717</v>
      </c>
      <c r="T862">
        <v>2</v>
      </c>
      <c r="U862" s="1">
        <v>2000000</v>
      </c>
      <c r="V862" t="s">
        <v>32</v>
      </c>
      <c r="W862" t="s">
        <v>36</v>
      </c>
      <c r="X862" t="s">
        <v>1413</v>
      </c>
      <c r="Y862" t="s">
        <v>167</v>
      </c>
      <c r="Z862" t="s">
        <v>31</v>
      </c>
      <c r="AA862">
        <v>3</v>
      </c>
      <c r="AB862" t="s">
        <v>39</v>
      </c>
      <c r="AC862">
        <v>3.99</v>
      </c>
      <c r="AD862">
        <f t="shared" si="13"/>
        <v>1.9900000000000002</v>
      </c>
    </row>
    <row r="863" spans="1:30" x14ac:dyDescent="0.25">
      <c r="A863" t="s">
        <v>29</v>
      </c>
      <c r="B863" s="1">
        <v>307800000</v>
      </c>
      <c r="C863" t="s">
        <v>30</v>
      </c>
      <c r="D863" t="s">
        <v>31</v>
      </c>
      <c r="E863">
        <v>3252</v>
      </c>
      <c r="F863" s="1">
        <v>8548950000</v>
      </c>
      <c r="G863" s="1">
        <v>2628828</v>
      </c>
      <c r="H863" s="1">
        <v>2000000</v>
      </c>
      <c r="I863">
        <v>3252</v>
      </c>
      <c r="J863" s="1">
        <v>8548950000</v>
      </c>
      <c r="K863" s="1">
        <v>2628828</v>
      </c>
      <c r="L863" s="1">
        <v>2000000</v>
      </c>
      <c r="M863">
        <v>3252</v>
      </c>
      <c r="N863" t="s">
        <v>55</v>
      </c>
      <c r="O863">
        <v>5606</v>
      </c>
      <c r="P863" t="s">
        <v>81</v>
      </c>
      <c r="Q863" t="s">
        <v>1414</v>
      </c>
      <c r="R863" s="2">
        <v>43739</v>
      </c>
      <c r="S863" t="s">
        <v>1415</v>
      </c>
      <c r="T863">
        <v>1</v>
      </c>
      <c r="U863" s="1">
        <v>1000000</v>
      </c>
      <c r="V863" t="s">
        <v>71</v>
      </c>
      <c r="W863" t="s">
        <v>36</v>
      </c>
      <c r="X863" t="s">
        <v>423</v>
      </c>
      <c r="Y863" t="s">
        <v>134</v>
      </c>
      <c r="Z863" t="s">
        <v>31</v>
      </c>
      <c r="AA863">
        <v>2</v>
      </c>
      <c r="AB863" t="s">
        <v>48</v>
      </c>
      <c r="AC863">
        <v>1.1000000000000001</v>
      </c>
      <c r="AD863">
        <f t="shared" si="13"/>
        <v>0.10000000000000009</v>
      </c>
    </row>
    <row r="864" spans="1:30" x14ac:dyDescent="0.25">
      <c r="A864" t="s">
        <v>29</v>
      </c>
      <c r="B864" s="1">
        <v>307800000</v>
      </c>
      <c r="C864" t="s">
        <v>30</v>
      </c>
      <c r="D864" t="s">
        <v>31</v>
      </c>
      <c r="E864">
        <v>3252</v>
      </c>
      <c r="F864" s="1">
        <v>8548950000</v>
      </c>
      <c r="G864" s="1">
        <v>2628828</v>
      </c>
      <c r="H864" s="1">
        <v>2000000</v>
      </c>
      <c r="I864">
        <v>3252</v>
      </c>
      <c r="J864" s="1">
        <v>8548950000</v>
      </c>
      <c r="K864" s="1">
        <v>2628828</v>
      </c>
      <c r="L864" s="1">
        <v>2000000</v>
      </c>
      <c r="M864">
        <v>3252</v>
      </c>
      <c r="N864" t="s">
        <v>55</v>
      </c>
      <c r="O864">
        <v>5609</v>
      </c>
      <c r="P864" t="s">
        <v>184</v>
      </c>
      <c r="Q864" t="s">
        <v>1387</v>
      </c>
      <c r="R864" s="2">
        <v>43738</v>
      </c>
      <c r="S864" t="s">
        <v>1388</v>
      </c>
      <c r="T864">
        <v>8</v>
      </c>
      <c r="U864" s="1">
        <v>8000000</v>
      </c>
      <c r="V864" t="s">
        <v>1389</v>
      </c>
      <c r="W864" t="s">
        <v>138</v>
      </c>
      <c r="X864" t="s">
        <v>1416</v>
      </c>
      <c r="Y864" t="s">
        <v>322</v>
      </c>
      <c r="Z864" t="s">
        <v>31</v>
      </c>
      <c r="AA864">
        <v>1</v>
      </c>
      <c r="AB864" t="s">
        <v>48</v>
      </c>
      <c r="AC864">
        <v>4.09</v>
      </c>
      <c r="AD864">
        <f t="shared" si="13"/>
        <v>3.91</v>
      </c>
    </row>
    <row r="865" spans="1:30" x14ac:dyDescent="0.25">
      <c r="A865" t="s">
        <v>29</v>
      </c>
      <c r="B865" s="1">
        <v>307800000</v>
      </c>
      <c r="C865" t="s">
        <v>30</v>
      </c>
      <c r="D865" t="s">
        <v>31</v>
      </c>
      <c r="E865">
        <v>3252</v>
      </c>
      <c r="F865" s="1">
        <v>8548950000</v>
      </c>
      <c r="G865" s="1">
        <v>2628828</v>
      </c>
      <c r="H865" s="1">
        <v>2000000</v>
      </c>
      <c r="I865">
        <v>3252</v>
      </c>
      <c r="J865" s="1">
        <v>8548950000</v>
      </c>
      <c r="K865" s="1">
        <v>2628828</v>
      </c>
      <c r="L865" s="1">
        <v>2000000</v>
      </c>
      <c r="M865">
        <v>3252</v>
      </c>
      <c r="N865" t="s">
        <v>32</v>
      </c>
      <c r="O865">
        <v>972</v>
      </c>
      <c r="P865" t="s">
        <v>68</v>
      </c>
      <c r="Q865" t="s">
        <v>1058</v>
      </c>
      <c r="R865" s="2">
        <v>43542</v>
      </c>
      <c r="S865" t="s">
        <v>1059</v>
      </c>
      <c r="T865">
        <v>2</v>
      </c>
      <c r="U865" s="1">
        <v>2000000</v>
      </c>
      <c r="V865" t="s">
        <v>32</v>
      </c>
      <c r="W865" t="s">
        <v>36</v>
      </c>
      <c r="X865" t="s">
        <v>404</v>
      </c>
      <c r="Y865" t="s">
        <v>167</v>
      </c>
      <c r="Z865" t="s">
        <v>31</v>
      </c>
      <c r="AA865">
        <v>1</v>
      </c>
      <c r="AB865" t="s">
        <v>39</v>
      </c>
      <c r="AC865">
        <v>3.9</v>
      </c>
      <c r="AD865">
        <f t="shared" si="13"/>
        <v>1.9</v>
      </c>
    </row>
    <row r="866" spans="1:30" x14ac:dyDescent="0.25">
      <c r="A866" t="s">
        <v>29</v>
      </c>
      <c r="B866" s="1">
        <v>307800000</v>
      </c>
      <c r="C866" t="s">
        <v>30</v>
      </c>
      <c r="D866" t="s">
        <v>31</v>
      </c>
      <c r="E866">
        <v>3252</v>
      </c>
      <c r="F866" s="1">
        <v>8548950000</v>
      </c>
      <c r="G866" s="1">
        <v>2628828</v>
      </c>
      <c r="H866" s="1">
        <v>2000000</v>
      </c>
      <c r="I866">
        <v>3252</v>
      </c>
      <c r="J866" s="1">
        <v>8548950000</v>
      </c>
      <c r="K866" s="1">
        <v>2628828</v>
      </c>
      <c r="L866" s="1">
        <v>2000000</v>
      </c>
      <c r="M866">
        <v>3252</v>
      </c>
      <c r="N866" t="s">
        <v>32</v>
      </c>
      <c r="O866">
        <v>2015</v>
      </c>
      <c r="P866" t="s">
        <v>145</v>
      </c>
      <c r="Q866" t="s">
        <v>777</v>
      </c>
      <c r="R866" s="2">
        <v>43591</v>
      </c>
      <c r="S866" t="s">
        <v>778</v>
      </c>
      <c r="T866">
        <v>1.25</v>
      </c>
      <c r="U866" s="1">
        <v>1250000</v>
      </c>
      <c r="V866" t="s">
        <v>71</v>
      </c>
      <c r="W866" t="s">
        <v>36</v>
      </c>
      <c r="X866" t="s">
        <v>1417</v>
      </c>
      <c r="Y866" t="s">
        <v>54</v>
      </c>
      <c r="Z866" t="s">
        <v>31</v>
      </c>
      <c r="AA866">
        <v>2</v>
      </c>
      <c r="AB866" t="s">
        <v>39</v>
      </c>
      <c r="AC866">
        <v>1.54</v>
      </c>
      <c r="AD866">
        <f t="shared" si="13"/>
        <v>0.29000000000000004</v>
      </c>
    </row>
    <row r="867" spans="1:30" x14ac:dyDescent="0.25">
      <c r="A867" t="s">
        <v>29</v>
      </c>
      <c r="B867" s="1">
        <v>307800000</v>
      </c>
      <c r="C867" t="s">
        <v>30</v>
      </c>
      <c r="D867" t="s">
        <v>31</v>
      </c>
      <c r="E867">
        <v>3252</v>
      </c>
      <c r="F867" s="1">
        <v>8548950000</v>
      </c>
      <c r="G867" s="1">
        <v>2628828</v>
      </c>
      <c r="H867" s="1">
        <v>2000000</v>
      </c>
      <c r="I867">
        <v>3252</v>
      </c>
      <c r="J867" s="1">
        <v>8548950000</v>
      </c>
      <c r="K867" s="1">
        <v>2628828</v>
      </c>
      <c r="L867" s="1">
        <v>2000000</v>
      </c>
      <c r="M867">
        <v>3252</v>
      </c>
      <c r="N867" t="s">
        <v>32</v>
      </c>
      <c r="O867">
        <v>2014</v>
      </c>
      <c r="P867" t="s">
        <v>145</v>
      </c>
      <c r="Q867" t="s">
        <v>1418</v>
      </c>
      <c r="R867" s="2">
        <v>43591</v>
      </c>
      <c r="S867" t="s">
        <v>1419</v>
      </c>
      <c r="T867">
        <v>3.5</v>
      </c>
      <c r="U867" s="1">
        <v>3500000</v>
      </c>
      <c r="V867" t="s">
        <v>32</v>
      </c>
      <c r="W867" t="s">
        <v>36</v>
      </c>
      <c r="X867" t="s">
        <v>1420</v>
      </c>
      <c r="Y867" t="s">
        <v>145</v>
      </c>
      <c r="Z867" t="s">
        <v>31</v>
      </c>
      <c r="AA867">
        <v>1</v>
      </c>
      <c r="AB867" t="s">
        <v>39</v>
      </c>
      <c r="AC867">
        <v>3.15</v>
      </c>
      <c r="AD867">
        <f t="shared" si="13"/>
        <v>0.35000000000000009</v>
      </c>
    </row>
    <row r="868" spans="1:30" x14ac:dyDescent="0.25">
      <c r="A868" t="s">
        <v>29</v>
      </c>
      <c r="B868" s="1">
        <v>307800000</v>
      </c>
      <c r="C868" t="s">
        <v>30</v>
      </c>
      <c r="D868" t="s">
        <v>31</v>
      </c>
      <c r="E868">
        <v>3252</v>
      </c>
      <c r="F868" s="1">
        <v>8548950000</v>
      </c>
      <c r="G868" s="1">
        <v>2628828</v>
      </c>
      <c r="H868" s="1">
        <v>2000000</v>
      </c>
      <c r="I868">
        <v>3252</v>
      </c>
      <c r="J868" s="1">
        <v>8548950000</v>
      </c>
      <c r="K868" s="1">
        <v>2628828</v>
      </c>
      <c r="L868" s="1">
        <v>2000000</v>
      </c>
      <c r="M868">
        <v>3252</v>
      </c>
      <c r="N868" t="s">
        <v>73</v>
      </c>
      <c r="O868">
        <v>3607</v>
      </c>
      <c r="P868" t="s">
        <v>33</v>
      </c>
      <c r="Q868" t="s">
        <v>1334</v>
      </c>
      <c r="R868" s="2">
        <v>43858</v>
      </c>
      <c r="S868" t="s">
        <v>1335</v>
      </c>
      <c r="T868">
        <v>8</v>
      </c>
      <c r="U868" s="1">
        <v>8000000</v>
      </c>
      <c r="V868" t="s">
        <v>708</v>
      </c>
      <c r="W868" t="s">
        <v>36</v>
      </c>
      <c r="X868" t="s">
        <v>1421</v>
      </c>
      <c r="Y868" t="s">
        <v>33</v>
      </c>
      <c r="Z868" t="s">
        <v>31</v>
      </c>
      <c r="AA868">
        <v>5</v>
      </c>
      <c r="AB868" t="s">
        <v>39</v>
      </c>
      <c r="AC868">
        <v>3.19</v>
      </c>
      <c r="AD868">
        <f t="shared" si="13"/>
        <v>4.8100000000000005</v>
      </c>
    </row>
    <row r="869" spans="1:30" x14ac:dyDescent="0.25">
      <c r="A869" t="s">
        <v>29</v>
      </c>
      <c r="B869" s="1">
        <v>307800000</v>
      </c>
      <c r="C869" t="s">
        <v>30</v>
      </c>
      <c r="D869" t="s">
        <v>31</v>
      </c>
      <c r="E869">
        <v>3252</v>
      </c>
      <c r="F869" s="1">
        <v>8548950000</v>
      </c>
      <c r="G869" s="1">
        <v>2628828</v>
      </c>
      <c r="H869" s="1">
        <v>2000000</v>
      </c>
      <c r="I869">
        <v>3252</v>
      </c>
      <c r="J869" s="1">
        <v>8548950000</v>
      </c>
      <c r="K869" s="1">
        <v>2628828</v>
      </c>
      <c r="L869" s="1">
        <v>2000000</v>
      </c>
      <c r="M869">
        <v>3252</v>
      </c>
      <c r="N869" t="s">
        <v>32</v>
      </c>
      <c r="O869">
        <v>970</v>
      </c>
      <c r="P869" t="s">
        <v>42</v>
      </c>
      <c r="Q869" t="s">
        <v>1422</v>
      </c>
      <c r="R869" s="2">
        <v>43538</v>
      </c>
      <c r="S869" t="s">
        <v>1423</v>
      </c>
      <c r="T869">
        <v>9.5</v>
      </c>
      <c r="U869" s="1">
        <v>9500000</v>
      </c>
      <c r="V869" t="s">
        <v>187</v>
      </c>
      <c r="W869" t="s">
        <v>36</v>
      </c>
      <c r="X869" t="s">
        <v>650</v>
      </c>
      <c r="Y869" t="s">
        <v>68</v>
      </c>
      <c r="Z869" t="s">
        <v>31</v>
      </c>
      <c r="AA869">
        <v>4</v>
      </c>
      <c r="AB869" t="s">
        <v>48</v>
      </c>
      <c r="AC869">
        <v>3.1</v>
      </c>
      <c r="AD869">
        <f t="shared" si="13"/>
        <v>6.4</v>
      </c>
    </row>
    <row r="870" spans="1:30" x14ac:dyDescent="0.25">
      <c r="A870" t="s">
        <v>29</v>
      </c>
      <c r="B870" s="1">
        <v>307800000</v>
      </c>
      <c r="C870" t="s">
        <v>30</v>
      </c>
      <c r="D870" t="s">
        <v>31</v>
      </c>
      <c r="E870">
        <v>3252</v>
      </c>
      <c r="F870" s="1">
        <v>8548950000</v>
      </c>
      <c r="G870" s="1">
        <v>2628828</v>
      </c>
      <c r="H870" s="1">
        <v>2000000</v>
      </c>
      <c r="I870">
        <v>3252</v>
      </c>
      <c r="J870" s="1">
        <v>8548950000</v>
      </c>
      <c r="K870" s="1">
        <v>2628828</v>
      </c>
      <c r="L870" s="1">
        <v>2000000</v>
      </c>
      <c r="M870">
        <v>3252</v>
      </c>
      <c r="N870" t="s">
        <v>55</v>
      </c>
      <c r="O870">
        <v>5612</v>
      </c>
      <c r="P870" t="s">
        <v>109</v>
      </c>
      <c r="Q870" t="s">
        <v>1424</v>
      </c>
      <c r="R870" s="2">
        <v>43731</v>
      </c>
      <c r="S870" t="s">
        <v>1425</v>
      </c>
      <c r="T870">
        <v>4</v>
      </c>
      <c r="U870" s="1">
        <v>4000000</v>
      </c>
      <c r="V870" t="s">
        <v>471</v>
      </c>
      <c r="W870" t="s">
        <v>36</v>
      </c>
      <c r="X870" t="s">
        <v>1426</v>
      </c>
      <c r="Y870" t="s">
        <v>38</v>
      </c>
      <c r="Z870" t="s">
        <v>31</v>
      </c>
      <c r="AA870">
        <v>9</v>
      </c>
      <c r="AB870" t="s">
        <v>48</v>
      </c>
      <c r="AC870">
        <v>2.72</v>
      </c>
      <c r="AD870">
        <f t="shared" si="13"/>
        <v>1.2799999999999998</v>
      </c>
    </row>
    <row r="871" spans="1:30" x14ac:dyDescent="0.25">
      <c r="A871" t="s">
        <v>29</v>
      </c>
      <c r="B871" s="1">
        <v>307800000</v>
      </c>
      <c r="C871" t="s">
        <v>30</v>
      </c>
      <c r="D871" t="s">
        <v>31</v>
      </c>
      <c r="E871">
        <v>3252</v>
      </c>
      <c r="F871" s="1">
        <v>8548950000</v>
      </c>
      <c r="G871" s="1">
        <v>2628828</v>
      </c>
      <c r="H871" s="1">
        <v>2000000</v>
      </c>
      <c r="I871">
        <v>3252</v>
      </c>
      <c r="J871" s="1">
        <v>8548950000</v>
      </c>
      <c r="K871" s="1">
        <v>2628828</v>
      </c>
      <c r="L871" s="1">
        <v>2000000</v>
      </c>
      <c r="M871">
        <v>3252</v>
      </c>
      <c r="N871" t="s">
        <v>55</v>
      </c>
      <c r="O871">
        <v>5613</v>
      </c>
      <c r="P871" t="s">
        <v>120</v>
      </c>
      <c r="Q871" t="s">
        <v>1228</v>
      </c>
      <c r="R871" s="2">
        <v>43734</v>
      </c>
      <c r="S871" t="s">
        <v>1229</v>
      </c>
      <c r="T871">
        <v>8</v>
      </c>
      <c r="U871" s="1">
        <v>8000000</v>
      </c>
      <c r="V871" t="s">
        <v>59</v>
      </c>
      <c r="W871" t="s">
        <v>36</v>
      </c>
      <c r="X871" t="s">
        <v>1427</v>
      </c>
      <c r="Y871" t="s">
        <v>61</v>
      </c>
      <c r="Z871" t="s">
        <v>31</v>
      </c>
      <c r="AA871">
        <v>5</v>
      </c>
      <c r="AB871" t="s">
        <v>39</v>
      </c>
      <c r="AC871">
        <v>2.93</v>
      </c>
      <c r="AD871">
        <f t="shared" si="13"/>
        <v>5.07</v>
      </c>
    </row>
    <row r="872" spans="1:30" x14ac:dyDescent="0.25">
      <c r="A872" t="s">
        <v>29</v>
      </c>
      <c r="B872" s="1">
        <v>307800000</v>
      </c>
      <c r="C872" t="s">
        <v>30</v>
      </c>
      <c r="D872" t="s">
        <v>31</v>
      </c>
      <c r="E872">
        <v>3252</v>
      </c>
      <c r="F872" s="1">
        <v>8548950000</v>
      </c>
      <c r="G872" s="1">
        <v>2628828</v>
      </c>
      <c r="H872" s="1">
        <v>2000000</v>
      </c>
      <c r="I872">
        <v>3252</v>
      </c>
      <c r="J872" s="1">
        <v>8548950000</v>
      </c>
      <c r="K872" s="1">
        <v>2628828</v>
      </c>
      <c r="L872" s="1">
        <v>2000000</v>
      </c>
      <c r="M872">
        <v>3252</v>
      </c>
      <c r="N872" t="s">
        <v>32</v>
      </c>
      <c r="O872">
        <v>2004</v>
      </c>
      <c r="P872" t="s">
        <v>64</v>
      </c>
      <c r="Q872" t="s">
        <v>1428</v>
      </c>
      <c r="R872" s="2">
        <v>43592</v>
      </c>
      <c r="S872" t="s">
        <v>1429</v>
      </c>
      <c r="T872">
        <v>1</v>
      </c>
      <c r="U872" s="1">
        <v>1000000</v>
      </c>
      <c r="V872" t="s">
        <v>32</v>
      </c>
      <c r="W872" t="s">
        <v>36</v>
      </c>
      <c r="X872" t="s">
        <v>1430</v>
      </c>
      <c r="Y872" t="s">
        <v>54</v>
      </c>
      <c r="Z872" t="s">
        <v>31</v>
      </c>
      <c r="AA872">
        <v>4</v>
      </c>
      <c r="AB872" t="s">
        <v>39</v>
      </c>
      <c r="AC872">
        <v>2.0499999999999998</v>
      </c>
      <c r="AD872">
        <f t="shared" si="13"/>
        <v>1.0499999999999998</v>
      </c>
    </row>
    <row r="873" spans="1:30" x14ac:dyDescent="0.25">
      <c r="A873" t="s">
        <v>29</v>
      </c>
      <c r="B873" s="1">
        <v>307800000</v>
      </c>
      <c r="C873" t="s">
        <v>30</v>
      </c>
      <c r="D873" t="s">
        <v>31</v>
      </c>
      <c r="E873">
        <v>3252</v>
      </c>
      <c r="F873" s="1">
        <v>8548950000</v>
      </c>
      <c r="G873" s="1">
        <v>2628828</v>
      </c>
      <c r="H873" s="1">
        <v>2000000</v>
      </c>
      <c r="I873">
        <v>3252</v>
      </c>
      <c r="J873" s="1">
        <v>8548950000</v>
      </c>
      <c r="K873" s="1">
        <v>2628828</v>
      </c>
      <c r="L873" s="1">
        <v>2000000</v>
      </c>
      <c r="M873">
        <v>3252</v>
      </c>
      <c r="N873" t="s">
        <v>73</v>
      </c>
      <c r="O873">
        <v>3606</v>
      </c>
      <c r="P873" t="s">
        <v>33</v>
      </c>
      <c r="Q873" t="s">
        <v>1334</v>
      </c>
      <c r="R873" s="2">
        <v>43859</v>
      </c>
      <c r="S873" t="s">
        <v>1335</v>
      </c>
      <c r="T873">
        <v>5</v>
      </c>
      <c r="U873" s="1">
        <v>5000000</v>
      </c>
      <c r="V873" t="s">
        <v>708</v>
      </c>
      <c r="W873" t="s">
        <v>36</v>
      </c>
      <c r="X873" t="s">
        <v>1431</v>
      </c>
      <c r="Y873" t="s">
        <v>33</v>
      </c>
      <c r="Z873" t="s">
        <v>31</v>
      </c>
      <c r="AA873">
        <v>5</v>
      </c>
      <c r="AB873" t="s">
        <v>48</v>
      </c>
      <c r="AC873">
        <v>3.19</v>
      </c>
      <c r="AD873">
        <f t="shared" si="13"/>
        <v>1.81</v>
      </c>
    </row>
    <row r="874" spans="1:30" x14ac:dyDescent="0.25">
      <c r="A874" t="s">
        <v>29</v>
      </c>
      <c r="B874" s="1">
        <v>307800000</v>
      </c>
      <c r="C874" t="s">
        <v>30</v>
      </c>
      <c r="D874" t="s">
        <v>31</v>
      </c>
      <c r="E874">
        <v>3252</v>
      </c>
      <c r="F874" s="1">
        <v>8548950000</v>
      </c>
      <c r="G874" s="1">
        <v>2628828</v>
      </c>
      <c r="H874" s="1">
        <v>2000000</v>
      </c>
      <c r="I874">
        <v>3252</v>
      </c>
      <c r="J874" s="1">
        <v>8548950000</v>
      </c>
      <c r="K874" s="1">
        <v>2628828</v>
      </c>
      <c r="L874" s="1">
        <v>2000000</v>
      </c>
      <c r="M874">
        <v>3252</v>
      </c>
      <c r="N874" t="s">
        <v>55</v>
      </c>
      <c r="O874">
        <v>5614</v>
      </c>
      <c r="P874" t="s">
        <v>120</v>
      </c>
      <c r="Q874" t="s">
        <v>1228</v>
      </c>
      <c r="R874" s="2">
        <v>43735</v>
      </c>
      <c r="S874" t="s">
        <v>1229</v>
      </c>
      <c r="T874">
        <v>8</v>
      </c>
      <c r="U874" s="1">
        <v>8000000</v>
      </c>
      <c r="V874" t="s">
        <v>59</v>
      </c>
      <c r="W874" t="s">
        <v>36</v>
      </c>
      <c r="X874" t="s">
        <v>1432</v>
      </c>
      <c r="Y874" t="s">
        <v>61</v>
      </c>
      <c r="Z874" t="s">
        <v>31</v>
      </c>
      <c r="AA874">
        <v>8</v>
      </c>
      <c r="AB874" t="s">
        <v>39</v>
      </c>
      <c r="AC874">
        <v>3.1</v>
      </c>
      <c r="AD874">
        <f t="shared" si="13"/>
        <v>4.9000000000000004</v>
      </c>
    </row>
    <row r="875" spans="1:30" x14ac:dyDescent="0.25">
      <c r="A875" t="s">
        <v>29</v>
      </c>
      <c r="B875" s="1">
        <v>307800000</v>
      </c>
      <c r="C875" t="s">
        <v>30</v>
      </c>
      <c r="D875" t="s">
        <v>31</v>
      </c>
      <c r="E875">
        <v>3252</v>
      </c>
      <c r="F875" s="1">
        <v>8548950000</v>
      </c>
      <c r="G875" s="1">
        <v>2628828</v>
      </c>
      <c r="H875" s="1">
        <v>2000000</v>
      </c>
      <c r="I875">
        <v>3252</v>
      </c>
      <c r="J875" s="1">
        <v>8548950000</v>
      </c>
      <c r="K875" s="1">
        <v>2628828</v>
      </c>
      <c r="L875" s="1">
        <v>2000000</v>
      </c>
      <c r="M875">
        <v>3252</v>
      </c>
      <c r="N875" t="s">
        <v>32</v>
      </c>
      <c r="O875">
        <v>1998</v>
      </c>
      <c r="P875" t="s">
        <v>64</v>
      </c>
      <c r="Q875" t="s">
        <v>1433</v>
      </c>
      <c r="R875" s="2">
        <v>43592</v>
      </c>
      <c r="S875" t="s">
        <v>1434</v>
      </c>
      <c r="T875">
        <v>2</v>
      </c>
      <c r="U875" s="1">
        <v>2000000</v>
      </c>
      <c r="V875" t="s">
        <v>32</v>
      </c>
      <c r="W875" t="s">
        <v>36</v>
      </c>
      <c r="X875" t="s">
        <v>67</v>
      </c>
      <c r="Y875" t="s">
        <v>54</v>
      </c>
      <c r="Z875" t="s">
        <v>31</v>
      </c>
      <c r="AA875">
        <v>1</v>
      </c>
      <c r="AB875" t="s">
        <v>39</v>
      </c>
      <c r="AC875">
        <v>1.9</v>
      </c>
      <c r="AD875">
        <f t="shared" si="13"/>
        <v>0.10000000000000009</v>
      </c>
    </row>
    <row r="876" spans="1:30" x14ac:dyDescent="0.25">
      <c r="A876" t="s">
        <v>29</v>
      </c>
      <c r="B876" s="1">
        <v>307800000</v>
      </c>
      <c r="C876" t="s">
        <v>30</v>
      </c>
      <c r="D876" t="s">
        <v>31</v>
      </c>
      <c r="E876">
        <v>3252</v>
      </c>
      <c r="F876" s="1">
        <v>8548950000</v>
      </c>
      <c r="G876" s="1">
        <v>2628828</v>
      </c>
      <c r="H876" s="1">
        <v>2000000</v>
      </c>
      <c r="I876">
        <v>3252</v>
      </c>
      <c r="J876" s="1">
        <v>8548950000</v>
      </c>
      <c r="K876" s="1">
        <v>2628828</v>
      </c>
      <c r="L876" s="1">
        <v>2000000</v>
      </c>
      <c r="M876">
        <v>3252</v>
      </c>
      <c r="N876" t="s">
        <v>55</v>
      </c>
      <c r="O876">
        <v>5615</v>
      </c>
      <c r="P876" t="s">
        <v>109</v>
      </c>
      <c r="Q876" t="s">
        <v>1435</v>
      </c>
      <c r="R876" s="2">
        <v>43728</v>
      </c>
      <c r="S876" t="s">
        <v>1436</v>
      </c>
      <c r="T876">
        <v>2</v>
      </c>
      <c r="U876" s="1">
        <v>2000000</v>
      </c>
      <c r="V876" t="s">
        <v>112</v>
      </c>
      <c r="W876" t="s">
        <v>36</v>
      </c>
      <c r="X876" t="s">
        <v>1437</v>
      </c>
      <c r="Y876" t="s">
        <v>38</v>
      </c>
      <c r="Z876" t="s">
        <v>31</v>
      </c>
      <c r="AA876">
        <v>5</v>
      </c>
      <c r="AB876" t="s">
        <v>48</v>
      </c>
      <c r="AC876">
        <v>3.05</v>
      </c>
      <c r="AD876">
        <f t="shared" si="13"/>
        <v>1.0499999999999998</v>
      </c>
    </row>
    <row r="877" spans="1:30" x14ac:dyDescent="0.25">
      <c r="A877" t="s">
        <v>29</v>
      </c>
      <c r="B877" s="1">
        <v>307800000</v>
      </c>
      <c r="C877" t="s">
        <v>30</v>
      </c>
      <c r="D877" t="s">
        <v>31</v>
      </c>
      <c r="E877">
        <v>3252</v>
      </c>
      <c r="F877" s="1">
        <v>8548950000</v>
      </c>
      <c r="G877" s="1">
        <v>2628828</v>
      </c>
      <c r="H877" s="1">
        <v>2000000</v>
      </c>
      <c r="I877">
        <v>3252</v>
      </c>
      <c r="J877" s="1">
        <v>8548950000</v>
      </c>
      <c r="K877" s="1">
        <v>2628828</v>
      </c>
      <c r="L877" s="1">
        <v>2000000</v>
      </c>
      <c r="M877">
        <v>3252</v>
      </c>
      <c r="N877" t="s">
        <v>32</v>
      </c>
      <c r="O877">
        <v>1996</v>
      </c>
      <c r="P877" t="s">
        <v>172</v>
      </c>
      <c r="Q877" t="s">
        <v>1438</v>
      </c>
      <c r="R877" s="2">
        <v>43592</v>
      </c>
      <c r="S877" t="s">
        <v>1439</v>
      </c>
      <c r="T877">
        <v>1</v>
      </c>
      <c r="U877" s="1">
        <v>1000000</v>
      </c>
      <c r="V877" t="s">
        <v>32</v>
      </c>
      <c r="W877" t="s">
        <v>36</v>
      </c>
      <c r="X877" t="s">
        <v>221</v>
      </c>
      <c r="Y877" t="s">
        <v>38</v>
      </c>
      <c r="Z877" t="s">
        <v>31</v>
      </c>
      <c r="AA877">
        <v>1</v>
      </c>
      <c r="AB877" t="s">
        <v>39</v>
      </c>
      <c r="AC877">
        <v>1.81</v>
      </c>
      <c r="AD877">
        <f t="shared" si="13"/>
        <v>0.81</v>
      </c>
    </row>
    <row r="878" spans="1:30" x14ac:dyDescent="0.25">
      <c r="A878" t="s">
        <v>29</v>
      </c>
      <c r="B878" s="1">
        <v>307800000</v>
      </c>
      <c r="C878" t="s">
        <v>30</v>
      </c>
      <c r="D878" t="s">
        <v>31</v>
      </c>
      <c r="E878">
        <v>3252</v>
      </c>
      <c r="F878" s="1">
        <v>8548950000</v>
      </c>
      <c r="G878" s="1">
        <v>2628828</v>
      </c>
      <c r="H878" s="1">
        <v>2000000</v>
      </c>
      <c r="I878">
        <v>3252</v>
      </c>
      <c r="J878" s="1">
        <v>8548950000</v>
      </c>
      <c r="K878" s="1">
        <v>2628828</v>
      </c>
      <c r="L878" s="1">
        <v>2000000</v>
      </c>
      <c r="M878">
        <v>3252</v>
      </c>
      <c r="N878" t="s">
        <v>55</v>
      </c>
      <c r="O878">
        <v>5616</v>
      </c>
      <c r="P878" t="s">
        <v>81</v>
      </c>
      <c r="Q878" t="s">
        <v>1440</v>
      </c>
      <c r="R878" s="2">
        <v>43735</v>
      </c>
      <c r="S878" t="s">
        <v>1441</v>
      </c>
      <c r="T878">
        <v>1</v>
      </c>
      <c r="U878" s="1">
        <v>1000000</v>
      </c>
      <c r="V878" t="s">
        <v>59</v>
      </c>
      <c r="W878" t="s">
        <v>36</v>
      </c>
      <c r="X878" t="s">
        <v>1442</v>
      </c>
      <c r="Y878" t="s">
        <v>81</v>
      </c>
      <c r="Z878" t="s">
        <v>31</v>
      </c>
      <c r="AA878">
        <v>3</v>
      </c>
      <c r="AB878" t="s">
        <v>39</v>
      </c>
      <c r="AC878">
        <v>0.66</v>
      </c>
      <c r="AD878">
        <f t="shared" si="13"/>
        <v>0.33999999999999997</v>
      </c>
    </row>
    <row r="879" spans="1:30" x14ac:dyDescent="0.25">
      <c r="A879" t="s">
        <v>29</v>
      </c>
      <c r="B879" s="1">
        <v>307800000</v>
      </c>
      <c r="C879" t="s">
        <v>30</v>
      </c>
      <c r="D879" t="s">
        <v>31</v>
      </c>
      <c r="E879">
        <v>3252</v>
      </c>
      <c r="F879" s="1">
        <v>8548950000</v>
      </c>
      <c r="G879" s="1">
        <v>2628828</v>
      </c>
      <c r="H879" s="1">
        <v>2000000</v>
      </c>
      <c r="I879">
        <v>3252</v>
      </c>
      <c r="J879" s="1">
        <v>8548950000</v>
      </c>
      <c r="K879" s="1">
        <v>2628828</v>
      </c>
      <c r="L879" s="1">
        <v>2000000</v>
      </c>
      <c r="M879">
        <v>3252</v>
      </c>
      <c r="N879" t="s">
        <v>32</v>
      </c>
      <c r="O879">
        <v>1991</v>
      </c>
      <c r="P879" t="s">
        <v>145</v>
      </c>
      <c r="Q879" t="s">
        <v>1418</v>
      </c>
      <c r="R879" s="2">
        <v>43592</v>
      </c>
      <c r="S879" t="s">
        <v>1419</v>
      </c>
      <c r="T879">
        <v>1</v>
      </c>
      <c r="U879" s="1">
        <v>1000000</v>
      </c>
      <c r="V879" t="s">
        <v>32</v>
      </c>
      <c r="W879" t="s">
        <v>36</v>
      </c>
      <c r="X879" t="s">
        <v>1303</v>
      </c>
      <c r="Y879" t="s">
        <v>145</v>
      </c>
      <c r="Z879" t="s">
        <v>31</v>
      </c>
      <c r="AA879">
        <v>1</v>
      </c>
      <c r="AB879" t="s">
        <v>48</v>
      </c>
      <c r="AC879">
        <v>3.15</v>
      </c>
      <c r="AD879">
        <f t="shared" si="13"/>
        <v>2.15</v>
      </c>
    </row>
    <row r="880" spans="1:30" x14ac:dyDescent="0.25">
      <c r="A880" t="s">
        <v>29</v>
      </c>
      <c r="B880" s="1">
        <v>307800000</v>
      </c>
      <c r="C880" t="s">
        <v>30</v>
      </c>
      <c r="D880" t="s">
        <v>31</v>
      </c>
      <c r="E880">
        <v>3252</v>
      </c>
      <c r="F880" s="1">
        <v>8548950000</v>
      </c>
      <c r="G880" s="1">
        <v>2628828</v>
      </c>
      <c r="H880" s="1">
        <v>2000000</v>
      </c>
      <c r="I880">
        <v>3252</v>
      </c>
      <c r="J880" s="1">
        <v>8548950000</v>
      </c>
      <c r="K880" s="1">
        <v>2628828</v>
      </c>
      <c r="L880" s="1">
        <v>2000000</v>
      </c>
      <c r="M880">
        <v>3252</v>
      </c>
      <c r="N880" t="s">
        <v>32</v>
      </c>
      <c r="O880">
        <v>1983</v>
      </c>
      <c r="P880" t="s">
        <v>64</v>
      </c>
      <c r="Q880" t="s">
        <v>1443</v>
      </c>
      <c r="R880" s="2">
        <v>43593</v>
      </c>
      <c r="S880" t="s">
        <v>1444</v>
      </c>
      <c r="T880">
        <v>1</v>
      </c>
      <c r="U880" s="1">
        <v>1000000</v>
      </c>
      <c r="V880" t="s">
        <v>32</v>
      </c>
      <c r="W880" t="s">
        <v>36</v>
      </c>
      <c r="X880" t="s">
        <v>252</v>
      </c>
      <c r="Y880" t="s">
        <v>54</v>
      </c>
      <c r="Z880" t="s">
        <v>31</v>
      </c>
      <c r="AA880">
        <v>1</v>
      </c>
      <c r="AB880" t="s">
        <v>39</v>
      </c>
      <c r="AC880">
        <v>1.9</v>
      </c>
      <c r="AD880">
        <f t="shared" si="13"/>
        <v>0.89999999999999991</v>
      </c>
    </row>
    <row r="881" spans="1:30" x14ac:dyDescent="0.25">
      <c r="A881" t="s">
        <v>29</v>
      </c>
      <c r="B881" s="1">
        <v>307800000</v>
      </c>
      <c r="C881" t="s">
        <v>30</v>
      </c>
      <c r="D881" t="s">
        <v>31</v>
      </c>
      <c r="E881">
        <v>3252</v>
      </c>
      <c r="F881" s="1">
        <v>8548950000</v>
      </c>
      <c r="G881" s="1">
        <v>2628828</v>
      </c>
      <c r="H881" s="1">
        <v>2000000</v>
      </c>
      <c r="I881">
        <v>3252</v>
      </c>
      <c r="J881" s="1">
        <v>8548950000</v>
      </c>
      <c r="K881" s="1">
        <v>2628828</v>
      </c>
      <c r="L881" s="1">
        <v>2000000</v>
      </c>
      <c r="M881">
        <v>3252</v>
      </c>
      <c r="N881" t="s">
        <v>173</v>
      </c>
      <c r="O881">
        <v>7423</v>
      </c>
      <c r="P881" t="s">
        <v>184</v>
      </c>
      <c r="Q881" t="s">
        <v>1445</v>
      </c>
      <c r="R881" s="2">
        <v>43817</v>
      </c>
      <c r="S881" t="s">
        <v>1446</v>
      </c>
      <c r="T881">
        <v>2</v>
      </c>
      <c r="U881" s="1">
        <v>2000000</v>
      </c>
      <c r="V881" t="s">
        <v>915</v>
      </c>
      <c r="W881" t="s">
        <v>36</v>
      </c>
      <c r="X881" t="s">
        <v>1445</v>
      </c>
      <c r="Y881" t="s">
        <v>850</v>
      </c>
      <c r="Z881" t="s">
        <v>31</v>
      </c>
      <c r="AA881">
        <v>1</v>
      </c>
      <c r="AB881" t="s">
        <v>39</v>
      </c>
      <c r="AC881">
        <v>2.1</v>
      </c>
      <c r="AD881">
        <f t="shared" si="13"/>
        <v>0.10000000000000009</v>
      </c>
    </row>
    <row r="882" spans="1:30" x14ac:dyDescent="0.25">
      <c r="A882" t="s">
        <v>29</v>
      </c>
      <c r="B882" s="1">
        <v>307800000</v>
      </c>
      <c r="C882" t="s">
        <v>30</v>
      </c>
      <c r="D882" t="s">
        <v>31</v>
      </c>
      <c r="E882">
        <v>3252</v>
      </c>
      <c r="F882" s="1">
        <v>8548950000</v>
      </c>
      <c r="G882" s="1">
        <v>2628828</v>
      </c>
      <c r="H882" s="1">
        <v>2000000</v>
      </c>
      <c r="I882">
        <v>3252</v>
      </c>
      <c r="J882" s="1">
        <v>8548950000</v>
      </c>
      <c r="K882" s="1">
        <v>2628828</v>
      </c>
      <c r="L882" s="1">
        <v>2000000</v>
      </c>
      <c r="M882">
        <v>3252</v>
      </c>
      <c r="N882" t="s">
        <v>55</v>
      </c>
      <c r="O882">
        <v>5617</v>
      </c>
      <c r="P882" t="s">
        <v>184</v>
      </c>
      <c r="Q882" t="s">
        <v>1387</v>
      </c>
      <c r="R882" s="2">
        <v>43735</v>
      </c>
      <c r="S882" t="s">
        <v>1388</v>
      </c>
      <c r="T882">
        <v>8</v>
      </c>
      <c r="U882" s="1">
        <v>8000000</v>
      </c>
      <c r="V882" t="s">
        <v>1389</v>
      </c>
      <c r="W882" t="s">
        <v>138</v>
      </c>
      <c r="X882" t="s">
        <v>1416</v>
      </c>
      <c r="Y882" t="s">
        <v>322</v>
      </c>
      <c r="Z882" t="s">
        <v>31</v>
      </c>
      <c r="AA882">
        <v>1</v>
      </c>
      <c r="AB882" t="s">
        <v>39</v>
      </c>
      <c r="AC882">
        <v>4.09</v>
      </c>
      <c r="AD882">
        <f t="shared" si="13"/>
        <v>3.91</v>
      </c>
    </row>
    <row r="883" spans="1:30" x14ac:dyDescent="0.25">
      <c r="A883" t="s">
        <v>29</v>
      </c>
      <c r="B883" s="1">
        <v>307800000</v>
      </c>
      <c r="C883" t="s">
        <v>30</v>
      </c>
      <c r="D883" t="s">
        <v>31</v>
      </c>
      <c r="E883">
        <v>3252</v>
      </c>
      <c r="F883" s="1">
        <v>8548950000</v>
      </c>
      <c r="G883" s="1">
        <v>2628828</v>
      </c>
      <c r="H883" s="1">
        <v>2000000</v>
      </c>
      <c r="I883">
        <v>3252</v>
      </c>
      <c r="J883" s="1">
        <v>8548950000</v>
      </c>
      <c r="K883" s="1">
        <v>2628828</v>
      </c>
      <c r="L883" s="1">
        <v>2000000</v>
      </c>
      <c r="M883">
        <v>3252</v>
      </c>
      <c r="N883" t="s">
        <v>173</v>
      </c>
      <c r="O883">
        <v>7425</v>
      </c>
      <c r="P883" t="s">
        <v>128</v>
      </c>
      <c r="Q883" t="s">
        <v>1447</v>
      </c>
      <c r="R883" s="2">
        <v>43817</v>
      </c>
      <c r="S883" t="s">
        <v>1448</v>
      </c>
      <c r="T883">
        <v>1.5</v>
      </c>
      <c r="U883" s="1">
        <v>1500000</v>
      </c>
      <c r="V883" t="s">
        <v>915</v>
      </c>
      <c r="W883" t="s">
        <v>36</v>
      </c>
      <c r="Y883" t="s">
        <v>850</v>
      </c>
      <c r="Z883" t="s">
        <v>31</v>
      </c>
      <c r="AA883">
        <v>1</v>
      </c>
      <c r="AB883" t="s">
        <v>39</v>
      </c>
      <c r="AC883">
        <v>0.6</v>
      </c>
      <c r="AD883">
        <f t="shared" si="13"/>
        <v>0.9</v>
      </c>
    </row>
    <row r="884" spans="1:30" x14ac:dyDescent="0.25">
      <c r="A884" t="s">
        <v>29</v>
      </c>
      <c r="B884" s="1">
        <v>307800000</v>
      </c>
      <c r="C884" t="s">
        <v>30</v>
      </c>
      <c r="D884" t="s">
        <v>31</v>
      </c>
      <c r="E884">
        <v>3252</v>
      </c>
      <c r="F884" s="1">
        <v>8548950000</v>
      </c>
      <c r="G884" s="1">
        <v>2628828</v>
      </c>
      <c r="H884" s="1">
        <v>2000000</v>
      </c>
      <c r="I884">
        <v>3252</v>
      </c>
      <c r="J884" s="1">
        <v>8548950000</v>
      </c>
      <c r="K884" s="1">
        <v>2628828</v>
      </c>
      <c r="L884" s="1">
        <v>2000000</v>
      </c>
      <c r="M884">
        <v>3252</v>
      </c>
      <c r="N884" t="s">
        <v>32</v>
      </c>
      <c r="O884">
        <v>1976</v>
      </c>
      <c r="P884" t="s">
        <v>172</v>
      </c>
      <c r="Q884" t="s">
        <v>1438</v>
      </c>
      <c r="R884" s="2">
        <v>43593</v>
      </c>
      <c r="S884" t="s">
        <v>1439</v>
      </c>
      <c r="T884">
        <v>4.5</v>
      </c>
      <c r="U884" s="1">
        <v>4500000</v>
      </c>
      <c r="V884" t="s">
        <v>32</v>
      </c>
      <c r="W884" t="s">
        <v>36</v>
      </c>
      <c r="X884" t="s">
        <v>1449</v>
      </c>
      <c r="Y884" t="s">
        <v>38</v>
      </c>
      <c r="Z884" t="s">
        <v>31</v>
      </c>
      <c r="AA884">
        <v>3</v>
      </c>
      <c r="AB884" t="s">
        <v>39</v>
      </c>
      <c r="AC884">
        <v>1.95</v>
      </c>
      <c r="AD884">
        <f t="shared" si="13"/>
        <v>2.5499999999999998</v>
      </c>
    </row>
    <row r="885" spans="1:30" x14ac:dyDescent="0.25">
      <c r="A885" t="s">
        <v>29</v>
      </c>
      <c r="B885" s="1">
        <v>307800000</v>
      </c>
      <c r="C885" t="s">
        <v>30</v>
      </c>
      <c r="D885" t="s">
        <v>31</v>
      </c>
      <c r="E885">
        <v>3252</v>
      </c>
      <c r="F885" s="1">
        <v>8548950000</v>
      </c>
      <c r="G885" s="1">
        <v>2628828</v>
      </c>
      <c r="H885" s="1">
        <v>2000000</v>
      </c>
      <c r="I885">
        <v>3252</v>
      </c>
      <c r="J885" s="1">
        <v>8548950000</v>
      </c>
      <c r="K885" s="1">
        <v>2628828</v>
      </c>
      <c r="L885" s="1">
        <v>2000000</v>
      </c>
      <c r="M885">
        <v>3252</v>
      </c>
      <c r="N885" t="s">
        <v>73</v>
      </c>
      <c r="O885">
        <v>3605</v>
      </c>
      <c r="P885" t="s">
        <v>109</v>
      </c>
      <c r="Q885" t="s">
        <v>1450</v>
      </c>
      <c r="R885" s="2">
        <v>43859</v>
      </c>
      <c r="S885" t="s">
        <v>1451</v>
      </c>
      <c r="T885">
        <v>2</v>
      </c>
      <c r="U885" s="1">
        <v>2000000</v>
      </c>
      <c r="V885" t="s">
        <v>258</v>
      </c>
      <c r="W885" t="s">
        <v>77</v>
      </c>
      <c r="X885" t="s">
        <v>1452</v>
      </c>
      <c r="Y885" t="s">
        <v>128</v>
      </c>
      <c r="Z885" t="s">
        <v>31</v>
      </c>
      <c r="AA885">
        <v>2</v>
      </c>
      <c r="AB885" t="s">
        <v>39</v>
      </c>
      <c r="AC885">
        <v>1.9</v>
      </c>
      <c r="AD885">
        <f t="shared" si="13"/>
        <v>0.10000000000000009</v>
      </c>
    </row>
    <row r="886" spans="1:30" x14ac:dyDescent="0.25">
      <c r="A886" t="s">
        <v>29</v>
      </c>
      <c r="B886" s="1">
        <v>307800000</v>
      </c>
      <c r="C886" t="s">
        <v>30</v>
      </c>
      <c r="D886" t="s">
        <v>31</v>
      </c>
      <c r="E886">
        <v>3252</v>
      </c>
      <c r="F886" s="1">
        <v>8548950000</v>
      </c>
      <c r="G886" s="1">
        <v>2628828</v>
      </c>
      <c r="H886" s="1">
        <v>2000000</v>
      </c>
      <c r="I886">
        <v>3252</v>
      </c>
      <c r="J886" s="1">
        <v>8548950000</v>
      </c>
      <c r="K886" s="1">
        <v>2628828</v>
      </c>
      <c r="L886" s="1">
        <v>2000000</v>
      </c>
      <c r="M886">
        <v>3252</v>
      </c>
      <c r="N886" t="s">
        <v>32</v>
      </c>
      <c r="O886">
        <v>963</v>
      </c>
      <c r="P886" t="s">
        <v>149</v>
      </c>
      <c r="Q886" t="s">
        <v>1372</v>
      </c>
      <c r="R886" s="2">
        <v>43542</v>
      </c>
      <c r="S886" t="s">
        <v>1373</v>
      </c>
      <c r="T886">
        <v>5.75</v>
      </c>
      <c r="U886" s="1">
        <v>5750000</v>
      </c>
      <c r="V886" t="s">
        <v>32</v>
      </c>
      <c r="W886" t="s">
        <v>36</v>
      </c>
      <c r="X886" t="s">
        <v>1453</v>
      </c>
      <c r="Y886" t="s">
        <v>54</v>
      </c>
      <c r="Z886" t="s">
        <v>31</v>
      </c>
      <c r="AA886">
        <v>3</v>
      </c>
      <c r="AB886" t="s">
        <v>48</v>
      </c>
      <c r="AC886">
        <v>2.65</v>
      </c>
      <c r="AD886">
        <f t="shared" si="13"/>
        <v>3.1</v>
      </c>
    </row>
    <row r="887" spans="1:30" x14ac:dyDescent="0.25">
      <c r="A887" t="s">
        <v>29</v>
      </c>
      <c r="B887" s="1">
        <v>307800000</v>
      </c>
      <c r="C887" t="s">
        <v>30</v>
      </c>
      <c r="D887" t="s">
        <v>31</v>
      </c>
      <c r="E887">
        <v>3252</v>
      </c>
      <c r="F887" s="1">
        <v>8548950000</v>
      </c>
      <c r="G887" s="1">
        <v>2628828</v>
      </c>
      <c r="H887" s="1">
        <v>2000000</v>
      </c>
      <c r="I887">
        <v>3252</v>
      </c>
      <c r="J887" s="1">
        <v>8548950000</v>
      </c>
      <c r="K887" s="1">
        <v>2628828</v>
      </c>
      <c r="L887" s="1">
        <v>2000000</v>
      </c>
      <c r="M887">
        <v>3252</v>
      </c>
      <c r="N887" t="s">
        <v>32</v>
      </c>
      <c r="O887">
        <v>1975</v>
      </c>
      <c r="P887" t="s">
        <v>64</v>
      </c>
      <c r="Q887" t="s">
        <v>1454</v>
      </c>
      <c r="R887" s="2">
        <v>43593</v>
      </c>
      <c r="S887" t="s">
        <v>1455</v>
      </c>
      <c r="T887">
        <v>1</v>
      </c>
      <c r="U887" s="1">
        <v>1000000</v>
      </c>
      <c r="V887" t="s">
        <v>32</v>
      </c>
      <c r="W887" t="s">
        <v>36</v>
      </c>
      <c r="X887" t="s">
        <v>1456</v>
      </c>
      <c r="Y887" t="s">
        <v>54</v>
      </c>
      <c r="Z887" t="s">
        <v>31</v>
      </c>
      <c r="AA887">
        <v>2</v>
      </c>
      <c r="AB887" t="s">
        <v>39</v>
      </c>
      <c r="AC887">
        <v>1.95</v>
      </c>
      <c r="AD887">
        <f t="shared" si="13"/>
        <v>0.95</v>
      </c>
    </row>
    <row r="888" spans="1:30" x14ac:dyDescent="0.25">
      <c r="A888" t="s">
        <v>29</v>
      </c>
      <c r="B888" s="1">
        <v>307800000</v>
      </c>
      <c r="C888" t="s">
        <v>30</v>
      </c>
      <c r="D888" t="s">
        <v>31</v>
      </c>
      <c r="E888">
        <v>3252</v>
      </c>
      <c r="F888" s="1">
        <v>8548950000</v>
      </c>
      <c r="G888" s="1">
        <v>2628828</v>
      </c>
      <c r="H888" s="1">
        <v>2000000</v>
      </c>
      <c r="I888">
        <v>3252</v>
      </c>
      <c r="J888" s="1">
        <v>8548950000</v>
      </c>
      <c r="K888" s="1">
        <v>2628828</v>
      </c>
      <c r="L888" s="1">
        <v>2000000</v>
      </c>
      <c r="M888">
        <v>3252</v>
      </c>
      <c r="N888" t="s">
        <v>32</v>
      </c>
      <c r="O888">
        <v>1971</v>
      </c>
      <c r="P888" t="s">
        <v>81</v>
      </c>
      <c r="Q888" t="s">
        <v>1457</v>
      </c>
      <c r="R888" s="2">
        <v>43593</v>
      </c>
      <c r="S888" t="s">
        <v>1458</v>
      </c>
      <c r="T888">
        <v>0.5</v>
      </c>
      <c r="U888" t="s">
        <v>52</v>
      </c>
      <c r="V888" t="s">
        <v>32</v>
      </c>
      <c r="W888" t="s">
        <v>36</v>
      </c>
      <c r="X888" t="s">
        <v>82</v>
      </c>
      <c r="Y888" t="s">
        <v>54</v>
      </c>
      <c r="Z888" t="s">
        <v>31</v>
      </c>
      <c r="AA888">
        <v>2</v>
      </c>
      <c r="AB888" t="s">
        <v>48</v>
      </c>
      <c r="AC888">
        <v>3.07</v>
      </c>
      <c r="AD888">
        <f t="shared" si="13"/>
        <v>2.57</v>
      </c>
    </row>
    <row r="889" spans="1:30" x14ac:dyDescent="0.25">
      <c r="A889" t="s">
        <v>29</v>
      </c>
      <c r="B889" s="1">
        <v>307800000</v>
      </c>
      <c r="C889" t="s">
        <v>30</v>
      </c>
      <c r="D889" t="s">
        <v>31</v>
      </c>
      <c r="E889">
        <v>3252</v>
      </c>
      <c r="F889" s="1">
        <v>8548950000</v>
      </c>
      <c r="G889" s="1">
        <v>2628828</v>
      </c>
      <c r="H889" s="1">
        <v>2000000</v>
      </c>
      <c r="I889">
        <v>3252</v>
      </c>
      <c r="J889" s="1">
        <v>8548950000</v>
      </c>
      <c r="K889" s="1">
        <v>2628828</v>
      </c>
      <c r="L889" s="1">
        <v>2000000</v>
      </c>
      <c r="M889">
        <v>3252</v>
      </c>
      <c r="N889" t="s">
        <v>173</v>
      </c>
      <c r="O889">
        <v>7431</v>
      </c>
      <c r="P889" t="s">
        <v>128</v>
      </c>
      <c r="Q889" t="s">
        <v>1445</v>
      </c>
      <c r="R889" s="2">
        <v>43816</v>
      </c>
      <c r="S889" t="s">
        <v>1446</v>
      </c>
      <c r="T889">
        <v>0.5</v>
      </c>
      <c r="U889" t="s">
        <v>52</v>
      </c>
      <c r="V889" t="s">
        <v>915</v>
      </c>
      <c r="W889" t="s">
        <v>36</v>
      </c>
      <c r="Y889" t="s">
        <v>850</v>
      </c>
      <c r="Z889" t="s">
        <v>31</v>
      </c>
      <c r="AA889">
        <v>1</v>
      </c>
      <c r="AB889" t="s">
        <v>39</v>
      </c>
      <c r="AC889">
        <v>0.6</v>
      </c>
      <c r="AD889">
        <f t="shared" si="13"/>
        <v>9.9999999999999978E-2</v>
      </c>
    </row>
    <row r="890" spans="1:30" x14ac:dyDescent="0.25">
      <c r="A890" t="s">
        <v>29</v>
      </c>
      <c r="B890" s="1">
        <v>307800000</v>
      </c>
      <c r="C890" t="s">
        <v>30</v>
      </c>
      <c r="D890" t="s">
        <v>31</v>
      </c>
      <c r="E890">
        <v>3252</v>
      </c>
      <c r="F890" s="1">
        <v>8548950000</v>
      </c>
      <c r="G890" s="1">
        <v>2628828</v>
      </c>
      <c r="H890" s="1">
        <v>2000000</v>
      </c>
      <c r="I890">
        <v>3252</v>
      </c>
      <c r="J890" s="1">
        <v>8548950000</v>
      </c>
      <c r="K890" s="1">
        <v>2628828</v>
      </c>
      <c r="L890" s="1">
        <v>2000000</v>
      </c>
      <c r="M890">
        <v>3252</v>
      </c>
      <c r="N890" t="s">
        <v>173</v>
      </c>
      <c r="O890">
        <v>7432</v>
      </c>
      <c r="P890" t="s">
        <v>128</v>
      </c>
      <c r="Q890" t="s">
        <v>1459</v>
      </c>
      <c r="R890" s="2">
        <v>43816</v>
      </c>
      <c r="S890" t="s">
        <v>1460</v>
      </c>
      <c r="T890">
        <v>0.5</v>
      </c>
      <c r="U890" t="s">
        <v>52</v>
      </c>
      <c r="V890" t="s">
        <v>1461</v>
      </c>
      <c r="W890" t="s">
        <v>77</v>
      </c>
      <c r="Y890" t="s">
        <v>850</v>
      </c>
      <c r="Z890" t="s">
        <v>31</v>
      </c>
      <c r="AA890">
        <v>1</v>
      </c>
      <c r="AB890" t="s">
        <v>48</v>
      </c>
      <c r="AC890">
        <v>1.67</v>
      </c>
      <c r="AD890">
        <f t="shared" si="13"/>
        <v>1.17</v>
      </c>
    </row>
    <row r="891" spans="1:30" x14ac:dyDescent="0.25">
      <c r="A891" t="s">
        <v>29</v>
      </c>
      <c r="B891" s="1">
        <v>307800000</v>
      </c>
      <c r="C891" t="s">
        <v>30</v>
      </c>
      <c r="D891" t="s">
        <v>31</v>
      </c>
      <c r="E891">
        <v>3252</v>
      </c>
      <c r="F891" s="1">
        <v>8548950000</v>
      </c>
      <c r="G891" s="1">
        <v>2628828</v>
      </c>
      <c r="H891" s="1">
        <v>2000000</v>
      </c>
      <c r="I891">
        <v>3252</v>
      </c>
      <c r="J891" s="1">
        <v>8548950000</v>
      </c>
      <c r="K891" s="1">
        <v>2628828</v>
      </c>
      <c r="L891" s="1">
        <v>2000000</v>
      </c>
      <c r="M891">
        <v>3252</v>
      </c>
      <c r="N891" t="s">
        <v>173</v>
      </c>
      <c r="O891">
        <v>7433</v>
      </c>
      <c r="P891" t="s">
        <v>128</v>
      </c>
      <c r="Q891" t="s">
        <v>1462</v>
      </c>
      <c r="R891" s="2">
        <v>43816</v>
      </c>
      <c r="S891" t="s">
        <v>1463</v>
      </c>
      <c r="T891">
        <v>0.5</v>
      </c>
      <c r="U891" t="s">
        <v>52</v>
      </c>
      <c r="V891" t="s">
        <v>915</v>
      </c>
      <c r="W891" t="s">
        <v>36</v>
      </c>
      <c r="Y891" t="s">
        <v>850</v>
      </c>
      <c r="Z891" t="s">
        <v>31</v>
      </c>
      <c r="AA891">
        <v>1</v>
      </c>
      <c r="AB891" t="s">
        <v>39</v>
      </c>
      <c r="AC891">
        <v>0.6</v>
      </c>
      <c r="AD891">
        <f t="shared" si="13"/>
        <v>9.9999999999999978E-2</v>
      </c>
    </row>
    <row r="892" spans="1:30" x14ac:dyDescent="0.25">
      <c r="A892" t="s">
        <v>29</v>
      </c>
      <c r="B892" s="1">
        <v>307800000</v>
      </c>
      <c r="C892" t="s">
        <v>30</v>
      </c>
      <c r="D892" t="s">
        <v>31</v>
      </c>
      <c r="E892">
        <v>3252</v>
      </c>
      <c r="F892" s="1">
        <v>8548950000</v>
      </c>
      <c r="G892" s="1">
        <v>2628828</v>
      </c>
      <c r="H892" s="1">
        <v>2000000</v>
      </c>
      <c r="I892">
        <v>3252</v>
      </c>
      <c r="J892" s="1">
        <v>8548950000</v>
      </c>
      <c r="K892" s="1">
        <v>2628828</v>
      </c>
      <c r="L892" s="1">
        <v>2000000</v>
      </c>
      <c r="M892">
        <v>3252</v>
      </c>
      <c r="N892" t="s">
        <v>173</v>
      </c>
      <c r="O892">
        <v>7434</v>
      </c>
      <c r="P892" t="s">
        <v>128</v>
      </c>
      <c r="Q892" t="s">
        <v>1464</v>
      </c>
      <c r="R892" s="2">
        <v>43816</v>
      </c>
      <c r="S892" t="s">
        <v>1465</v>
      </c>
      <c r="T892">
        <v>0.5</v>
      </c>
      <c r="U892" t="s">
        <v>52</v>
      </c>
      <c r="V892" t="s">
        <v>915</v>
      </c>
      <c r="W892" t="s">
        <v>36</v>
      </c>
      <c r="Y892" t="s">
        <v>850</v>
      </c>
      <c r="Z892" t="s">
        <v>31</v>
      </c>
      <c r="AA892">
        <v>1</v>
      </c>
      <c r="AB892" t="s">
        <v>39</v>
      </c>
      <c r="AC892">
        <v>0.6</v>
      </c>
      <c r="AD892">
        <f t="shared" si="13"/>
        <v>9.9999999999999978E-2</v>
      </c>
    </row>
    <row r="893" spans="1:30" x14ac:dyDescent="0.25">
      <c r="A893" t="s">
        <v>29</v>
      </c>
      <c r="B893" s="1">
        <v>307800000</v>
      </c>
      <c r="C893" t="s">
        <v>30</v>
      </c>
      <c r="D893" t="s">
        <v>31</v>
      </c>
      <c r="E893">
        <v>3252</v>
      </c>
      <c r="F893" s="1">
        <v>8548950000</v>
      </c>
      <c r="G893" s="1">
        <v>2628828</v>
      </c>
      <c r="H893" s="1">
        <v>2000000</v>
      </c>
      <c r="I893">
        <v>3252</v>
      </c>
      <c r="J893" s="1">
        <v>8548950000</v>
      </c>
      <c r="K893" s="1">
        <v>2628828</v>
      </c>
      <c r="L893" s="1">
        <v>2000000</v>
      </c>
      <c r="M893">
        <v>3252</v>
      </c>
      <c r="N893" t="s">
        <v>173</v>
      </c>
      <c r="O893">
        <v>7435</v>
      </c>
      <c r="P893" t="s">
        <v>128</v>
      </c>
      <c r="Q893" t="s">
        <v>1445</v>
      </c>
      <c r="R893" s="2">
        <v>43816</v>
      </c>
      <c r="S893" t="s">
        <v>1446</v>
      </c>
      <c r="T893">
        <v>0.5</v>
      </c>
      <c r="U893" t="s">
        <v>52</v>
      </c>
      <c r="V893" t="s">
        <v>915</v>
      </c>
      <c r="W893" t="s">
        <v>36</v>
      </c>
      <c r="Y893" t="s">
        <v>850</v>
      </c>
      <c r="Z893" t="s">
        <v>31</v>
      </c>
      <c r="AA893">
        <v>1</v>
      </c>
      <c r="AB893" t="s">
        <v>48</v>
      </c>
      <c r="AC893">
        <v>0.6</v>
      </c>
      <c r="AD893">
        <f t="shared" si="13"/>
        <v>9.9999999999999978E-2</v>
      </c>
    </row>
    <row r="894" spans="1:30" x14ac:dyDescent="0.25">
      <c r="A894" t="s">
        <v>29</v>
      </c>
      <c r="B894" s="1">
        <v>307800000</v>
      </c>
      <c r="C894" t="s">
        <v>30</v>
      </c>
      <c r="D894" t="s">
        <v>31</v>
      </c>
      <c r="E894">
        <v>3252</v>
      </c>
      <c r="F894" s="1">
        <v>8548950000</v>
      </c>
      <c r="G894" s="1">
        <v>2628828</v>
      </c>
      <c r="H894" s="1">
        <v>2000000</v>
      </c>
      <c r="I894">
        <v>3252</v>
      </c>
      <c r="J894" s="1">
        <v>8548950000</v>
      </c>
      <c r="K894" s="1">
        <v>2628828</v>
      </c>
      <c r="L894" s="1">
        <v>2000000</v>
      </c>
      <c r="M894">
        <v>3252</v>
      </c>
      <c r="N894" t="s">
        <v>73</v>
      </c>
      <c r="O894">
        <v>3404</v>
      </c>
      <c r="P894" t="s">
        <v>149</v>
      </c>
      <c r="Q894" t="s">
        <v>1125</v>
      </c>
      <c r="R894" s="2">
        <v>43815</v>
      </c>
      <c r="S894" t="s">
        <v>1126</v>
      </c>
      <c r="T894">
        <v>6.5</v>
      </c>
      <c r="U894" s="1">
        <v>6500000</v>
      </c>
      <c r="V894" t="s">
        <v>258</v>
      </c>
      <c r="W894" t="s">
        <v>77</v>
      </c>
      <c r="X894" t="s">
        <v>1466</v>
      </c>
      <c r="Y894" t="s">
        <v>328</v>
      </c>
      <c r="Z894" t="s">
        <v>31</v>
      </c>
      <c r="AA894">
        <v>2</v>
      </c>
      <c r="AB894" t="s">
        <v>48</v>
      </c>
      <c r="AC894">
        <v>0.77</v>
      </c>
      <c r="AD894">
        <f t="shared" si="13"/>
        <v>5.73</v>
      </c>
    </row>
    <row r="895" spans="1:30" x14ac:dyDescent="0.25">
      <c r="A895" t="s">
        <v>29</v>
      </c>
      <c r="B895" s="1">
        <v>307800000</v>
      </c>
      <c r="C895" t="s">
        <v>30</v>
      </c>
      <c r="D895" t="s">
        <v>31</v>
      </c>
      <c r="E895">
        <v>3252</v>
      </c>
      <c r="F895" s="1">
        <v>8548950000</v>
      </c>
      <c r="G895" s="1">
        <v>2628828</v>
      </c>
      <c r="H895" s="1">
        <v>2000000</v>
      </c>
      <c r="I895">
        <v>3252</v>
      </c>
      <c r="J895" s="1">
        <v>8548950000</v>
      </c>
      <c r="K895" s="1">
        <v>2628828</v>
      </c>
      <c r="L895" s="1">
        <v>2000000</v>
      </c>
      <c r="M895">
        <v>3252</v>
      </c>
      <c r="N895" t="s">
        <v>32</v>
      </c>
      <c r="O895">
        <v>962</v>
      </c>
      <c r="P895" t="s">
        <v>149</v>
      </c>
      <c r="Q895" t="s">
        <v>1467</v>
      </c>
      <c r="R895" s="2">
        <v>43542</v>
      </c>
      <c r="S895" t="s">
        <v>1468</v>
      </c>
      <c r="T895">
        <v>3.5</v>
      </c>
      <c r="U895" s="1">
        <v>3500000</v>
      </c>
      <c r="V895" t="s">
        <v>32</v>
      </c>
      <c r="W895" t="s">
        <v>36</v>
      </c>
      <c r="X895" t="s">
        <v>1469</v>
      </c>
      <c r="Y895" t="s">
        <v>54</v>
      </c>
      <c r="Z895" t="s">
        <v>31</v>
      </c>
      <c r="AA895">
        <v>8</v>
      </c>
      <c r="AB895" t="s">
        <v>48</v>
      </c>
      <c r="AC895">
        <v>2.92</v>
      </c>
      <c r="AD895">
        <f t="shared" si="13"/>
        <v>0.58000000000000007</v>
      </c>
    </row>
    <row r="896" spans="1:30" x14ac:dyDescent="0.25">
      <c r="A896" t="s">
        <v>29</v>
      </c>
      <c r="B896" s="1">
        <v>307800000</v>
      </c>
      <c r="C896" t="s">
        <v>30</v>
      </c>
      <c r="D896" t="s">
        <v>31</v>
      </c>
      <c r="E896">
        <v>3252</v>
      </c>
      <c r="F896" s="1">
        <v>8548950000</v>
      </c>
      <c r="G896" s="1">
        <v>2628828</v>
      </c>
      <c r="H896" s="1">
        <v>2000000</v>
      </c>
      <c r="I896">
        <v>3252</v>
      </c>
      <c r="J896" s="1">
        <v>8548950000</v>
      </c>
      <c r="K896" s="1">
        <v>2628828</v>
      </c>
      <c r="L896" s="1">
        <v>2000000</v>
      </c>
      <c r="M896">
        <v>3252</v>
      </c>
      <c r="N896" t="s">
        <v>32</v>
      </c>
      <c r="O896">
        <v>1966</v>
      </c>
      <c r="P896" t="s">
        <v>184</v>
      </c>
      <c r="Q896" t="s">
        <v>1470</v>
      </c>
      <c r="R896" s="2">
        <v>43593</v>
      </c>
      <c r="S896" t="s">
        <v>1471</v>
      </c>
      <c r="T896">
        <v>4</v>
      </c>
      <c r="U896" s="1">
        <v>4000000</v>
      </c>
      <c r="V896" t="s">
        <v>32</v>
      </c>
      <c r="W896" t="s">
        <v>36</v>
      </c>
      <c r="X896" t="s">
        <v>1470</v>
      </c>
      <c r="Y896" t="s">
        <v>54</v>
      </c>
      <c r="Z896" t="s">
        <v>31</v>
      </c>
      <c r="AA896">
        <v>1</v>
      </c>
      <c r="AB896" t="s">
        <v>39</v>
      </c>
      <c r="AC896">
        <v>3.78</v>
      </c>
      <c r="AD896">
        <f t="shared" si="13"/>
        <v>0.2200000000000002</v>
      </c>
    </row>
    <row r="897" spans="1:30" x14ac:dyDescent="0.25">
      <c r="A897" t="s">
        <v>29</v>
      </c>
      <c r="B897" s="1">
        <v>307800000</v>
      </c>
      <c r="C897" t="s">
        <v>30</v>
      </c>
      <c r="D897" t="s">
        <v>31</v>
      </c>
      <c r="E897">
        <v>3252</v>
      </c>
      <c r="F897" s="1">
        <v>8548950000</v>
      </c>
      <c r="G897" s="1">
        <v>2628828</v>
      </c>
      <c r="H897" s="1">
        <v>2000000</v>
      </c>
      <c r="I897">
        <v>3252</v>
      </c>
      <c r="J897" s="1">
        <v>8548950000</v>
      </c>
      <c r="K897" s="1">
        <v>2628828</v>
      </c>
      <c r="L897" s="1">
        <v>2000000</v>
      </c>
      <c r="M897">
        <v>3252</v>
      </c>
      <c r="N897" t="s">
        <v>173</v>
      </c>
      <c r="O897">
        <v>7439</v>
      </c>
      <c r="P897" t="s">
        <v>184</v>
      </c>
      <c r="Q897" t="s">
        <v>1459</v>
      </c>
      <c r="R897" s="2">
        <v>43816</v>
      </c>
      <c r="S897" t="s">
        <v>1460</v>
      </c>
      <c r="T897">
        <v>8</v>
      </c>
      <c r="U897" s="1">
        <v>8000000</v>
      </c>
      <c r="V897" t="s">
        <v>1461</v>
      </c>
      <c r="W897" t="s">
        <v>77</v>
      </c>
      <c r="X897" t="s">
        <v>1459</v>
      </c>
      <c r="Y897" t="s">
        <v>850</v>
      </c>
      <c r="Z897" t="s">
        <v>31</v>
      </c>
      <c r="AA897">
        <v>1</v>
      </c>
      <c r="AB897" t="s">
        <v>39</v>
      </c>
      <c r="AC897">
        <v>3.38</v>
      </c>
      <c r="AD897">
        <f t="shared" si="13"/>
        <v>4.62</v>
      </c>
    </row>
    <row r="898" spans="1:30" x14ac:dyDescent="0.25">
      <c r="A898" t="s">
        <v>29</v>
      </c>
      <c r="B898" s="1">
        <v>307800000</v>
      </c>
      <c r="C898" t="s">
        <v>30</v>
      </c>
      <c r="D898" t="s">
        <v>31</v>
      </c>
      <c r="E898">
        <v>3252</v>
      </c>
      <c r="F898" s="1">
        <v>8548950000</v>
      </c>
      <c r="G898" s="1">
        <v>2628828</v>
      </c>
      <c r="H898" s="1">
        <v>2000000</v>
      </c>
      <c r="I898">
        <v>3252</v>
      </c>
      <c r="J898" s="1">
        <v>8548950000</v>
      </c>
      <c r="K898" s="1">
        <v>2628828</v>
      </c>
      <c r="L898" s="1">
        <v>2000000</v>
      </c>
      <c r="M898">
        <v>3252</v>
      </c>
      <c r="N898" t="s">
        <v>32</v>
      </c>
      <c r="O898">
        <v>1962</v>
      </c>
      <c r="P898" t="s">
        <v>64</v>
      </c>
      <c r="Q898" t="s">
        <v>1454</v>
      </c>
      <c r="R898" s="2">
        <v>43593</v>
      </c>
      <c r="S898" t="s">
        <v>1455</v>
      </c>
      <c r="T898">
        <v>2</v>
      </c>
      <c r="U898" s="1">
        <v>2000000</v>
      </c>
      <c r="V898" t="s">
        <v>32</v>
      </c>
      <c r="W898" t="s">
        <v>36</v>
      </c>
      <c r="X898" t="s">
        <v>1472</v>
      </c>
      <c r="Y898" t="s">
        <v>54</v>
      </c>
      <c r="Z898" t="s">
        <v>31</v>
      </c>
      <c r="AA898">
        <v>1</v>
      </c>
      <c r="AB898" t="s">
        <v>39</v>
      </c>
      <c r="AC898">
        <v>1.9</v>
      </c>
      <c r="AD898">
        <f t="shared" si="13"/>
        <v>0.10000000000000009</v>
      </c>
    </row>
    <row r="899" spans="1:30" x14ac:dyDescent="0.25">
      <c r="A899" t="s">
        <v>29</v>
      </c>
      <c r="B899" s="1">
        <v>307800000</v>
      </c>
      <c r="C899" t="s">
        <v>30</v>
      </c>
      <c r="D899" t="s">
        <v>31</v>
      </c>
      <c r="E899">
        <v>3252</v>
      </c>
      <c r="F899" s="1">
        <v>8548950000</v>
      </c>
      <c r="G899" s="1">
        <v>2628828</v>
      </c>
      <c r="H899" s="1">
        <v>2000000</v>
      </c>
      <c r="I899">
        <v>3252</v>
      </c>
      <c r="J899" s="1">
        <v>8548950000</v>
      </c>
      <c r="K899" s="1">
        <v>2628828</v>
      </c>
      <c r="L899" s="1">
        <v>2000000</v>
      </c>
      <c r="M899">
        <v>3252</v>
      </c>
      <c r="N899" t="s">
        <v>73</v>
      </c>
      <c r="O899">
        <v>3603</v>
      </c>
      <c r="P899" t="s">
        <v>128</v>
      </c>
      <c r="Q899" t="s">
        <v>1450</v>
      </c>
      <c r="R899" s="2">
        <v>43859</v>
      </c>
      <c r="S899" t="s">
        <v>1451</v>
      </c>
      <c r="T899">
        <v>0.5</v>
      </c>
      <c r="U899" t="s">
        <v>52</v>
      </c>
      <c r="V899" t="s">
        <v>258</v>
      </c>
      <c r="W899" t="s">
        <v>77</v>
      </c>
      <c r="Y899" t="s">
        <v>128</v>
      </c>
      <c r="Z899" t="s">
        <v>31</v>
      </c>
      <c r="AA899">
        <v>1</v>
      </c>
      <c r="AB899" t="s">
        <v>48</v>
      </c>
      <c r="AC899">
        <v>0.7</v>
      </c>
      <c r="AD899">
        <f t="shared" si="13"/>
        <v>0.19999999999999996</v>
      </c>
    </row>
    <row r="900" spans="1:30" x14ac:dyDescent="0.25">
      <c r="A900" t="s">
        <v>29</v>
      </c>
      <c r="B900" s="1">
        <v>307800000</v>
      </c>
      <c r="C900" t="s">
        <v>30</v>
      </c>
      <c r="D900" t="s">
        <v>31</v>
      </c>
      <c r="E900">
        <v>3252</v>
      </c>
      <c r="F900" s="1">
        <v>8548950000</v>
      </c>
      <c r="G900" s="1">
        <v>2628828</v>
      </c>
      <c r="H900" s="1">
        <v>2000000</v>
      </c>
      <c r="I900">
        <v>3252</v>
      </c>
      <c r="J900" s="1">
        <v>8548950000</v>
      </c>
      <c r="K900" s="1">
        <v>2628828</v>
      </c>
      <c r="L900" s="1">
        <v>2000000</v>
      </c>
      <c r="M900">
        <v>3252</v>
      </c>
      <c r="N900" t="s">
        <v>73</v>
      </c>
      <c r="O900">
        <v>3403</v>
      </c>
      <c r="P900" t="s">
        <v>149</v>
      </c>
      <c r="Q900" t="s">
        <v>1240</v>
      </c>
      <c r="R900" s="2">
        <v>43815</v>
      </c>
      <c r="S900" t="s">
        <v>1241</v>
      </c>
      <c r="T900">
        <v>1</v>
      </c>
      <c r="U900" s="1">
        <v>1000000</v>
      </c>
      <c r="V900" t="s">
        <v>258</v>
      </c>
      <c r="W900" t="s">
        <v>77</v>
      </c>
      <c r="X900" t="s">
        <v>1473</v>
      </c>
      <c r="Y900" t="s">
        <v>328</v>
      </c>
      <c r="Z900" t="s">
        <v>31</v>
      </c>
      <c r="AA900">
        <v>4</v>
      </c>
      <c r="AB900" t="s">
        <v>48</v>
      </c>
      <c r="AC900">
        <v>0.9</v>
      </c>
      <c r="AD900">
        <f t="shared" si="13"/>
        <v>9.9999999999999978E-2</v>
      </c>
    </row>
    <row r="901" spans="1:30" x14ac:dyDescent="0.25">
      <c r="A901" t="s">
        <v>29</v>
      </c>
      <c r="B901" s="1">
        <v>307800000</v>
      </c>
      <c r="C901" t="s">
        <v>30</v>
      </c>
      <c r="D901" t="s">
        <v>31</v>
      </c>
      <c r="E901">
        <v>3252</v>
      </c>
      <c r="F901" s="1">
        <v>8548950000</v>
      </c>
      <c r="G901" s="1">
        <v>2628828</v>
      </c>
      <c r="H901" s="1">
        <v>2000000</v>
      </c>
      <c r="I901">
        <v>3252</v>
      </c>
      <c r="J901" s="1">
        <v>8548950000</v>
      </c>
      <c r="K901" s="1">
        <v>2628828</v>
      </c>
      <c r="L901" s="1">
        <v>2000000</v>
      </c>
      <c r="M901">
        <v>3252</v>
      </c>
      <c r="N901" t="s">
        <v>32</v>
      </c>
      <c r="O901">
        <v>1952</v>
      </c>
      <c r="P901" t="s">
        <v>81</v>
      </c>
      <c r="Q901" t="s">
        <v>1474</v>
      </c>
      <c r="R901" s="2">
        <v>43594</v>
      </c>
      <c r="S901" t="s">
        <v>1475</v>
      </c>
      <c r="T901">
        <v>1</v>
      </c>
      <c r="U901" s="1">
        <v>1000000</v>
      </c>
      <c r="V901" t="s">
        <v>32</v>
      </c>
      <c r="W901" t="s">
        <v>36</v>
      </c>
      <c r="X901" t="s">
        <v>96</v>
      </c>
      <c r="Y901" t="s">
        <v>54</v>
      </c>
      <c r="Z901" t="s">
        <v>31</v>
      </c>
      <c r="AA901">
        <v>1</v>
      </c>
      <c r="AB901" t="s">
        <v>39</v>
      </c>
      <c r="AC901">
        <v>3.01</v>
      </c>
      <c r="AD901">
        <f t="shared" si="13"/>
        <v>2.0099999999999998</v>
      </c>
    </row>
    <row r="902" spans="1:30" x14ac:dyDescent="0.25">
      <c r="A902" t="s">
        <v>29</v>
      </c>
      <c r="B902" s="1">
        <v>307800000</v>
      </c>
      <c r="C902" t="s">
        <v>30</v>
      </c>
      <c r="D902" t="s">
        <v>31</v>
      </c>
      <c r="E902">
        <v>3252</v>
      </c>
      <c r="F902" s="1">
        <v>8548950000</v>
      </c>
      <c r="G902" s="1">
        <v>2628828</v>
      </c>
      <c r="H902" s="1">
        <v>2000000</v>
      </c>
      <c r="I902">
        <v>3252</v>
      </c>
      <c r="J902" s="1">
        <v>8548950000</v>
      </c>
      <c r="K902" s="1">
        <v>2628828</v>
      </c>
      <c r="L902" s="1">
        <v>2000000</v>
      </c>
      <c r="M902">
        <v>3252</v>
      </c>
      <c r="N902" t="s">
        <v>173</v>
      </c>
      <c r="O902">
        <v>7444</v>
      </c>
      <c r="P902" t="s">
        <v>56</v>
      </c>
      <c r="Q902" t="s">
        <v>1476</v>
      </c>
      <c r="R902" s="2">
        <v>43815</v>
      </c>
      <c r="S902" t="s">
        <v>1477</v>
      </c>
      <c r="T902">
        <v>2</v>
      </c>
      <c r="U902" s="1">
        <v>2000000</v>
      </c>
      <c r="V902" t="s">
        <v>915</v>
      </c>
      <c r="W902" t="s">
        <v>36</v>
      </c>
      <c r="X902" t="s">
        <v>60</v>
      </c>
      <c r="Y902" t="s">
        <v>850</v>
      </c>
      <c r="Z902" t="s">
        <v>31</v>
      </c>
      <c r="AA902">
        <v>1</v>
      </c>
      <c r="AB902" t="s">
        <v>39</v>
      </c>
      <c r="AC902">
        <v>2.1</v>
      </c>
      <c r="AD902">
        <f t="shared" si="13"/>
        <v>0.10000000000000009</v>
      </c>
    </row>
    <row r="903" spans="1:30" x14ac:dyDescent="0.25">
      <c r="A903" t="s">
        <v>29</v>
      </c>
      <c r="B903" s="1">
        <v>307800000</v>
      </c>
      <c r="C903" t="s">
        <v>30</v>
      </c>
      <c r="D903" t="s">
        <v>31</v>
      </c>
      <c r="E903">
        <v>3252</v>
      </c>
      <c r="F903" s="1">
        <v>8548950000</v>
      </c>
      <c r="G903" s="1">
        <v>2628828</v>
      </c>
      <c r="H903" s="1">
        <v>2000000</v>
      </c>
      <c r="I903">
        <v>3252</v>
      </c>
      <c r="J903" s="1">
        <v>8548950000</v>
      </c>
      <c r="K903" s="1">
        <v>2628828</v>
      </c>
      <c r="L903" s="1">
        <v>2000000</v>
      </c>
      <c r="M903">
        <v>3252</v>
      </c>
      <c r="N903" t="s">
        <v>55</v>
      </c>
      <c r="O903">
        <v>5625</v>
      </c>
      <c r="P903" t="s">
        <v>105</v>
      </c>
      <c r="Q903" t="s">
        <v>1478</v>
      </c>
      <c r="R903" s="2">
        <v>43735</v>
      </c>
      <c r="S903" t="s">
        <v>1479</v>
      </c>
      <c r="T903">
        <v>2</v>
      </c>
      <c r="U903" s="1">
        <v>2000000</v>
      </c>
      <c r="V903" t="s">
        <v>59</v>
      </c>
      <c r="W903" t="s">
        <v>36</v>
      </c>
      <c r="X903" t="s">
        <v>37</v>
      </c>
      <c r="Y903" t="s">
        <v>850</v>
      </c>
      <c r="Z903" t="s">
        <v>31</v>
      </c>
      <c r="AA903">
        <v>1</v>
      </c>
      <c r="AB903" t="s">
        <v>39</v>
      </c>
      <c r="AC903">
        <v>1.9</v>
      </c>
      <c r="AD903">
        <f t="shared" ref="AD903:AD966" si="14">ABS(T903-AC903)</f>
        <v>0.10000000000000009</v>
      </c>
    </row>
    <row r="904" spans="1:30" x14ac:dyDescent="0.25">
      <c r="A904" t="s">
        <v>29</v>
      </c>
      <c r="B904" s="1">
        <v>307800000</v>
      </c>
      <c r="C904" t="s">
        <v>30</v>
      </c>
      <c r="D904" t="s">
        <v>31</v>
      </c>
      <c r="E904">
        <v>3252</v>
      </c>
      <c r="F904" s="1">
        <v>8548950000</v>
      </c>
      <c r="G904" s="1">
        <v>2628828</v>
      </c>
      <c r="H904" s="1">
        <v>2000000</v>
      </c>
      <c r="I904">
        <v>3252</v>
      </c>
      <c r="J904" s="1">
        <v>8548950000</v>
      </c>
      <c r="K904" s="1">
        <v>2628828</v>
      </c>
      <c r="L904" s="1">
        <v>2000000</v>
      </c>
      <c r="M904">
        <v>3252</v>
      </c>
      <c r="N904" t="s">
        <v>32</v>
      </c>
      <c r="O904">
        <v>1947</v>
      </c>
      <c r="P904" t="s">
        <v>64</v>
      </c>
      <c r="Q904" t="s">
        <v>1480</v>
      </c>
      <c r="R904" s="2">
        <v>43594</v>
      </c>
      <c r="S904" t="s">
        <v>1481</v>
      </c>
      <c r="T904">
        <v>1</v>
      </c>
      <c r="U904" s="1">
        <v>1000000</v>
      </c>
      <c r="V904" t="s">
        <v>32</v>
      </c>
      <c r="W904" t="s">
        <v>36</v>
      </c>
      <c r="X904" t="s">
        <v>1482</v>
      </c>
      <c r="Y904" t="s">
        <v>54</v>
      </c>
      <c r="Z904" t="s">
        <v>31</v>
      </c>
      <c r="AA904">
        <v>3</v>
      </c>
      <c r="AB904" t="s">
        <v>39</v>
      </c>
      <c r="AC904">
        <v>2</v>
      </c>
      <c r="AD904">
        <f t="shared" si="14"/>
        <v>1</v>
      </c>
    </row>
    <row r="905" spans="1:30" x14ac:dyDescent="0.25">
      <c r="A905" t="s">
        <v>29</v>
      </c>
      <c r="B905" s="1">
        <v>307800000</v>
      </c>
      <c r="C905" t="s">
        <v>30</v>
      </c>
      <c r="D905" t="s">
        <v>31</v>
      </c>
      <c r="E905">
        <v>3252</v>
      </c>
      <c r="F905" s="1">
        <v>8548950000</v>
      </c>
      <c r="G905" s="1">
        <v>2628828</v>
      </c>
      <c r="H905" s="1">
        <v>2000000</v>
      </c>
      <c r="I905">
        <v>3252</v>
      </c>
      <c r="J905" s="1">
        <v>8548950000</v>
      </c>
      <c r="K905" s="1">
        <v>2628828</v>
      </c>
      <c r="L905" s="1">
        <v>2000000</v>
      </c>
      <c r="M905">
        <v>3252</v>
      </c>
      <c r="N905" t="s">
        <v>55</v>
      </c>
      <c r="O905">
        <v>5626</v>
      </c>
      <c r="P905" t="s">
        <v>105</v>
      </c>
      <c r="Q905" t="s">
        <v>1478</v>
      </c>
      <c r="R905" s="2">
        <v>43734</v>
      </c>
      <c r="S905" t="s">
        <v>1479</v>
      </c>
      <c r="T905">
        <v>1</v>
      </c>
      <c r="U905" s="1">
        <v>1000000</v>
      </c>
      <c r="V905" t="s">
        <v>59</v>
      </c>
      <c r="W905" t="s">
        <v>36</v>
      </c>
      <c r="X905" t="s">
        <v>324</v>
      </c>
      <c r="Y905" t="s">
        <v>850</v>
      </c>
      <c r="Z905" t="s">
        <v>31</v>
      </c>
      <c r="AA905">
        <v>1</v>
      </c>
      <c r="AB905" t="s">
        <v>48</v>
      </c>
      <c r="AC905">
        <v>1.9</v>
      </c>
      <c r="AD905">
        <f t="shared" si="14"/>
        <v>0.89999999999999991</v>
      </c>
    </row>
    <row r="906" spans="1:30" x14ac:dyDescent="0.25">
      <c r="A906" t="s">
        <v>29</v>
      </c>
      <c r="B906" s="1">
        <v>307800000</v>
      </c>
      <c r="C906" t="s">
        <v>30</v>
      </c>
      <c r="D906" t="s">
        <v>31</v>
      </c>
      <c r="E906">
        <v>3252</v>
      </c>
      <c r="F906" s="1">
        <v>8548950000</v>
      </c>
      <c r="G906" s="1">
        <v>2628828</v>
      </c>
      <c r="H906" s="1">
        <v>2000000</v>
      </c>
      <c r="I906">
        <v>3252</v>
      </c>
      <c r="J906" s="1">
        <v>8548950000</v>
      </c>
      <c r="K906" s="1">
        <v>2628828</v>
      </c>
      <c r="L906" s="1">
        <v>2000000</v>
      </c>
      <c r="M906">
        <v>3252</v>
      </c>
      <c r="N906" t="s">
        <v>173</v>
      </c>
      <c r="O906">
        <v>7448</v>
      </c>
      <c r="P906" t="s">
        <v>172</v>
      </c>
      <c r="Q906" t="s">
        <v>1281</v>
      </c>
      <c r="R906" s="2">
        <v>43815</v>
      </c>
      <c r="S906" t="s">
        <v>1282</v>
      </c>
      <c r="T906">
        <v>1</v>
      </c>
      <c r="U906" s="1">
        <v>1000000</v>
      </c>
      <c r="V906" t="s">
        <v>915</v>
      </c>
      <c r="W906" t="s">
        <v>36</v>
      </c>
      <c r="X906" t="s">
        <v>113</v>
      </c>
      <c r="Y906" t="s">
        <v>850</v>
      </c>
      <c r="Z906" t="s">
        <v>31</v>
      </c>
      <c r="AA906">
        <v>1</v>
      </c>
      <c r="AB906" t="s">
        <v>39</v>
      </c>
      <c r="AC906">
        <v>1.1000000000000001</v>
      </c>
      <c r="AD906">
        <f t="shared" si="14"/>
        <v>0.10000000000000009</v>
      </c>
    </row>
    <row r="907" spans="1:30" x14ac:dyDescent="0.25">
      <c r="A907" t="s">
        <v>29</v>
      </c>
      <c r="B907" s="1">
        <v>307800000</v>
      </c>
      <c r="C907" t="s">
        <v>30</v>
      </c>
      <c r="D907" t="s">
        <v>31</v>
      </c>
      <c r="E907">
        <v>3252</v>
      </c>
      <c r="F907" s="1">
        <v>8548950000</v>
      </c>
      <c r="G907" s="1">
        <v>2628828</v>
      </c>
      <c r="H907" s="1">
        <v>2000000</v>
      </c>
      <c r="I907">
        <v>3252</v>
      </c>
      <c r="J907" s="1">
        <v>8548950000</v>
      </c>
      <c r="K907" s="1">
        <v>2628828</v>
      </c>
      <c r="L907" s="1">
        <v>2000000</v>
      </c>
      <c r="M907">
        <v>3252</v>
      </c>
      <c r="N907" t="s">
        <v>73</v>
      </c>
      <c r="O907">
        <v>4259</v>
      </c>
      <c r="P907" t="s">
        <v>64</v>
      </c>
      <c r="Q907" t="s">
        <v>1483</v>
      </c>
      <c r="R907" s="2">
        <v>43906</v>
      </c>
      <c r="S907" t="s">
        <v>1484</v>
      </c>
      <c r="T907">
        <v>2</v>
      </c>
      <c r="U907" s="1">
        <v>2000000</v>
      </c>
      <c r="V907" t="s">
        <v>76</v>
      </c>
      <c r="W907" t="s">
        <v>77</v>
      </c>
      <c r="X907" t="s">
        <v>252</v>
      </c>
      <c r="Y907" t="s">
        <v>64</v>
      </c>
      <c r="Z907" t="s">
        <v>31</v>
      </c>
      <c r="AA907">
        <v>1</v>
      </c>
      <c r="AB907" t="s">
        <v>48</v>
      </c>
      <c r="AC907">
        <v>1.29</v>
      </c>
      <c r="AD907">
        <f t="shared" si="14"/>
        <v>0.71</v>
      </c>
    </row>
    <row r="908" spans="1:30" x14ac:dyDescent="0.25">
      <c r="A908" t="s">
        <v>29</v>
      </c>
      <c r="B908" s="1">
        <v>307800000</v>
      </c>
      <c r="C908" t="s">
        <v>30</v>
      </c>
      <c r="D908" t="s">
        <v>31</v>
      </c>
      <c r="E908">
        <v>3252</v>
      </c>
      <c r="F908" s="1">
        <v>8548950000</v>
      </c>
      <c r="G908" s="1">
        <v>2628828</v>
      </c>
      <c r="H908" s="1">
        <v>2000000</v>
      </c>
      <c r="I908">
        <v>3252</v>
      </c>
      <c r="J908" s="1">
        <v>8548950000</v>
      </c>
      <c r="K908" s="1">
        <v>2628828</v>
      </c>
      <c r="L908" s="1">
        <v>2000000</v>
      </c>
      <c r="M908">
        <v>3252</v>
      </c>
      <c r="N908" t="s">
        <v>173</v>
      </c>
      <c r="O908">
        <v>7450</v>
      </c>
      <c r="P908" t="s">
        <v>184</v>
      </c>
      <c r="Q908" t="s">
        <v>1462</v>
      </c>
      <c r="R908" s="2">
        <v>43815</v>
      </c>
      <c r="S908" t="s">
        <v>1463</v>
      </c>
      <c r="T908">
        <v>8.5</v>
      </c>
      <c r="U908" s="1">
        <v>8500000</v>
      </c>
      <c r="V908" t="s">
        <v>915</v>
      </c>
      <c r="W908" t="s">
        <v>36</v>
      </c>
      <c r="X908" t="s">
        <v>1462</v>
      </c>
      <c r="Y908" t="s">
        <v>850</v>
      </c>
      <c r="Z908" t="s">
        <v>31</v>
      </c>
      <c r="AA908">
        <v>1</v>
      </c>
      <c r="AB908" t="s">
        <v>48</v>
      </c>
      <c r="AC908">
        <v>2.1</v>
      </c>
      <c r="AD908">
        <f t="shared" si="14"/>
        <v>6.4</v>
      </c>
    </row>
    <row r="909" spans="1:30" x14ac:dyDescent="0.25">
      <c r="A909" t="s">
        <v>29</v>
      </c>
      <c r="B909" s="1">
        <v>307800000</v>
      </c>
      <c r="C909" t="s">
        <v>30</v>
      </c>
      <c r="D909" t="s">
        <v>31</v>
      </c>
      <c r="E909">
        <v>3252</v>
      </c>
      <c r="F909" s="1">
        <v>8548950000</v>
      </c>
      <c r="G909" s="1">
        <v>2628828</v>
      </c>
      <c r="H909" s="1">
        <v>2000000</v>
      </c>
      <c r="I909">
        <v>3252</v>
      </c>
      <c r="J909" s="1">
        <v>8548950000</v>
      </c>
      <c r="K909" s="1">
        <v>2628828</v>
      </c>
      <c r="L909" s="1">
        <v>2000000</v>
      </c>
      <c r="M909">
        <v>3252</v>
      </c>
      <c r="N909" t="s">
        <v>55</v>
      </c>
      <c r="O909">
        <v>5628</v>
      </c>
      <c r="P909" t="s">
        <v>184</v>
      </c>
      <c r="Q909" t="s">
        <v>1387</v>
      </c>
      <c r="R909" s="2">
        <v>43734</v>
      </c>
      <c r="S909" t="s">
        <v>1388</v>
      </c>
      <c r="T909">
        <v>7</v>
      </c>
      <c r="U909" s="1">
        <v>7000000</v>
      </c>
      <c r="V909" t="s">
        <v>1389</v>
      </c>
      <c r="W909" t="s">
        <v>138</v>
      </c>
      <c r="X909" t="s">
        <v>1485</v>
      </c>
      <c r="Y909" t="s">
        <v>322</v>
      </c>
      <c r="Z909" t="s">
        <v>31</v>
      </c>
      <c r="AA909">
        <v>6</v>
      </c>
      <c r="AB909" t="s">
        <v>48</v>
      </c>
      <c r="AC909">
        <v>4.33</v>
      </c>
      <c r="AD909">
        <f t="shared" si="14"/>
        <v>2.67</v>
      </c>
    </row>
    <row r="910" spans="1:30" x14ac:dyDescent="0.25">
      <c r="A910" t="s">
        <v>29</v>
      </c>
      <c r="B910" s="1">
        <v>307800000</v>
      </c>
      <c r="C910" t="s">
        <v>30</v>
      </c>
      <c r="D910" t="s">
        <v>31</v>
      </c>
      <c r="E910">
        <v>3252</v>
      </c>
      <c r="F910" s="1">
        <v>8548950000</v>
      </c>
      <c r="G910" s="1">
        <v>2628828</v>
      </c>
      <c r="H910" s="1">
        <v>2000000</v>
      </c>
      <c r="I910">
        <v>3252</v>
      </c>
      <c r="J910" s="1">
        <v>8548950000</v>
      </c>
      <c r="K910" s="1">
        <v>2628828</v>
      </c>
      <c r="L910" s="1">
        <v>2000000</v>
      </c>
      <c r="M910">
        <v>3252</v>
      </c>
      <c r="N910" t="s">
        <v>32</v>
      </c>
      <c r="O910">
        <v>954</v>
      </c>
      <c r="P910" t="s">
        <v>81</v>
      </c>
      <c r="Q910" t="s">
        <v>83</v>
      </c>
      <c r="R910" s="2">
        <v>43543</v>
      </c>
      <c r="S910" t="s">
        <v>84</v>
      </c>
      <c r="T910">
        <v>5</v>
      </c>
      <c r="U910" s="1">
        <v>5000000</v>
      </c>
      <c r="V910" t="s">
        <v>85</v>
      </c>
      <c r="W910" t="s">
        <v>86</v>
      </c>
      <c r="X910" t="s">
        <v>1486</v>
      </c>
      <c r="Y910" t="s">
        <v>54</v>
      </c>
      <c r="Z910" t="s">
        <v>31</v>
      </c>
      <c r="AA910">
        <v>4</v>
      </c>
      <c r="AB910" t="s">
        <v>39</v>
      </c>
      <c r="AC910">
        <v>3.05</v>
      </c>
      <c r="AD910">
        <f t="shared" si="14"/>
        <v>1.9500000000000002</v>
      </c>
    </row>
    <row r="911" spans="1:30" x14ac:dyDescent="0.25">
      <c r="A911" t="s">
        <v>29</v>
      </c>
      <c r="B911" s="1">
        <v>307800000</v>
      </c>
      <c r="C911" t="s">
        <v>30</v>
      </c>
      <c r="D911" t="s">
        <v>31</v>
      </c>
      <c r="E911">
        <v>3252</v>
      </c>
      <c r="F911" s="1">
        <v>8548950000</v>
      </c>
      <c r="G911" s="1">
        <v>2628828</v>
      </c>
      <c r="H911" s="1">
        <v>2000000</v>
      </c>
      <c r="I911">
        <v>3252</v>
      </c>
      <c r="J911" s="1">
        <v>8548950000</v>
      </c>
      <c r="K911" s="1">
        <v>2628828</v>
      </c>
      <c r="L911" s="1">
        <v>2000000</v>
      </c>
      <c r="M911">
        <v>3252</v>
      </c>
      <c r="N911" t="s">
        <v>55</v>
      </c>
      <c r="O911">
        <v>5630</v>
      </c>
      <c r="P911" t="s">
        <v>40</v>
      </c>
      <c r="Q911" t="s">
        <v>1487</v>
      </c>
      <c r="R911" s="2">
        <v>43734</v>
      </c>
      <c r="S911" t="s">
        <v>1488</v>
      </c>
      <c r="T911">
        <v>1.5</v>
      </c>
      <c r="U911" s="1">
        <v>1500000</v>
      </c>
      <c r="V911" t="s">
        <v>59</v>
      </c>
      <c r="W911" t="s">
        <v>36</v>
      </c>
      <c r="X911" t="s">
        <v>1489</v>
      </c>
      <c r="Y911" t="s">
        <v>40</v>
      </c>
      <c r="Z911" t="s">
        <v>31</v>
      </c>
      <c r="AA911">
        <v>7</v>
      </c>
      <c r="AB911" t="s">
        <v>39</v>
      </c>
      <c r="AC911">
        <v>1.4</v>
      </c>
      <c r="AD911">
        <f t="shared" si="14"/>
        <v>0.10000000000000009</v>
      </c>
    </row>
    <row r="912" spans="1:30" x14ac:dyDescent="0.25">
      <c r="A912" t="s">
        <v>29</v>
      </c>
      <c r="B912" s="1">
        <v>307800000</v>
      </c>
      <c r="C912" t="s">
        <v>30</v>
      </c>
      <c r="D912" t="s">
        <v>31</v>
      </c>
      <c r="E912">
        <v>3252</v>
      </c>
      <c r="F912" s="1">
        <v>8548950000</v>
      </c>
      <c r="G912" s="1">
        <v>2628828</v>
      </c>
      <c r="H912" s="1">
        <v>2000000</v>
      </c>
      <c r="I912">
        <v>3252</v>
      </c>
      <c r="J912" s="1">
        <v>8548950000</v>
      </c>
      <c r="K912" s="1">
        <v>2628828</v>
      </c>
      <c r="L912" s="1">
        <v>2000000</v>
      </c>
      <c r="M912">
        <v>3252</v>
      </c>
      <c r="N912" t="s">
        <v>55</v>
      </c>
      <c r="O912">
        <v>5631</v>
      </c>
      <c r="P912" t="s">
        <v>40</v>
      </c>
      <c r="Q912" t="s">
        <v>1478</v>
      </c>
      <c r="R912" s="2">
        <v>43734</v>
      </c>
      <c r="S912" t="s">
        <v>1479</v>
      </c>
      <c r="T912">
        <v>1</v>
      </c>
      <c r="U912" s="1">
        <v>1000000</v>
      </c>
      <c r="V912" t="s">
        <v>59</v>
      </c>
      <c r="W912" t="s">
        <v>36</v>
      </c>
      <c r="X912" t="s">
        <v>1490</v>
      </c>
      <c r="Y912" t="s">
        <v>850</v>
      </c>
      <c r="Z912" t="s">
        <v>31</v>
      </c>
      <c r="AA912">
        <v>6</v>
      </c>
      <c r="AB912" t="s">
        <v>39</v>
      </c>
      <c r="AC912">
        <v>1.77</v>
      </c>
      <c r="AD912">
        <f t="shared" si="14"/>
        <v>0.77</v>
      </c>
    </row>
    <row r="913" spans="1:30" x14ac:dyDescent="0.25">
      <c r="A913" t="s">
        <v>29</v>
      </c>
      <c r="B913" s="1">
        <v>307800000</v>
      </c>
      <c r="C913" t="s">
        <v>30</v>
      </c>
      <c r="D913" t="s">
        <v>31</v>
      </c>
      <c r="E913">
        <v>3252</v>
      </c>
      <c r="F913" s="1">
        <v>8548950000</v>
      </c>
      <c r="G913" s="1">
        <v>2628828</v>
      </c>
      <c r="H913" s="1">
        <v>2000000</v>
      </c>
      <c r="I913">
        <v>3252</v>
      </c>
      <c r="J913" s="1">
        <v>8548950000</v>
      </c>
      <c r="K913" s="1">
        <v>2628828</v>
      </c>
      <c r="L913" s="1">
        <v>2000000</v>
      </c>
      <c r="M913">
        <v>3252</v>
      </c>
      <c r="N913" t="s">
        <v>55</v>
      </c>
      <c r="O913">
        <v>5632</v>
      </c>
      <c r="P913" t="s">
        <v>40</v>
      </c>
      <c r="Q913" t="s">
        <v>1491</v>
      </c>
      <c r="R913" s="2">
        <v>43734</v>
      </c>
      <c r="S913" t="s">
        <v>1492</v>
      </c>
      <c r="T913">
        <v>2.5</v>
      </c>
      <c r="U913" s="1">
        <v>2500000</v>
      </c>
      <c r="V913" t="s">
        <v>1402</v>
      </c>
      <c r="W913" t="s">
        <v>36</v>
      </c>
      <c r="X913" t="s">
        <v>1492</v>
      </c>
      <c r="Y913" t="s">
        <v>40</v>
      </c>
      <c r="Z913" t="s">
        <v>31</v>
      </c>
      <c r="AA913">
        <v>9</v>
      </c>
      <c r="AB913" t="s">
        <v>48</v>
      </c>
      <c r="AC913">
        <v>4.0999999999999996</v>
      </c>
      <c r="AD913">
        <f t="shared" si="14"/>
        <v>1.5999999999999996</v>
      </c>
    </row>
    <row r="914" spans="1:30" x14ac:dyDescent="0.25">
      <c r="A914" t="s">
        <v>29</v>
      </c>
      <c r="B914" s="1">
        <v>307800000</v>
      </c>
      <c r="C914" t="s">
        <v>30</v>
      </c>
      <c r="D914" t="s">
        <v>31</v>
      </c>
      <c r="E914">
        <v>3252</v>
      </c>
      <c r="F914" s="1">
        <v>8548950000</v>
      </c>
      <c r="G914" s="1">
        <v>2628828</v>
      </c>
      <c r="H914" s="1">
        <v>2000000</v>
      </c>
      <c r="I914">
        <v>3252</v>
      </c>
      <c r="J914" s="1">
        <v>8548950000</v>
      </c>
      <c r="K914" s="1">
        <v>2628828</v>
      </c>
      <c r="L914" s="1">
        <v>2000000</v>
      </c>
      <c r="M914">
        <v>3252</v>
      </c>
      <c r="N914" t="s">
        <v>55</v>
      </c>
      <c r="O914">
        <v>5633</v>
      </c>
      <c r="P914" t="s">
        <v>128</v>
      </c>
      <c r="Q914" t="s">
        <v>1404</v>
      </c>
      <c r="R914" s="2">
        <v>43734</v>
      </c>
      <c r="S914" t="s">
        <v>1405</v>
      </c>
      <c r="T914">
        <v>1</v>
      </c>
      <c r="U914" s="1">
        <v>1000000</v>
      </c>
      <c r="V914" t="s">
        <v>131</v>
      </c>
      <c r="W914" t="s">
        <v>36</v>
      </c>
      <c r="X914" t="s">
        <v>1493</v>
      </c>
      <c r="Y914" t="s">
        <v>61</v>
      </c>
      <c r="Z914" t="s">
        <v>31</v>
      </c>
      <c r="AA914">
        <v>4</v>
      </c>
      <c r="AB914" t="s">
        <v>39</v>
      </c>
      <c r="AC914">
        <v>1.55</v>
      </c>
      <c r="AD914">
        <f t="shared" si="14"/>
        <v>0.55000000000000004</v>
      </c>
    </row>
    <row r="915" spans="1:30" x14ac:dyDescent="0.25">
      <c r="A915" t="s">
        <v>29</v>
      </c>
      <c r="B915" s="1">
        <v>307800000</v>
      </c>
      <c r="C915" t="s">
        <v>30</v>
      </c>
      <c r="D915" t="s">
        <v>31</v>
      </c>
      <c r="E915">
        <v>3252</v>
      </c>
      <c r="F915" s="1">
        <v>8548950000</v>
      </c>
      <c r="G915" s="1">
        <v>2628828</v>
      </c>
      <c r="H915" s="1">
        <v>2000000</v>
      </c>
      <c r="I915">
        <v>3252</v>
      </c>
      <c r="J915" s="1">
        <v>8548950000</v>
      </c>
      <c r="K915" s="1">
        <v>2628828</v>
      </c>
      <c r="L915" s="1">
        <v>2000000</v>
      </c>
      <c r="M915">
        <v>3252</v>
      </c>
      <c r="N915" t="s">
        <v>32</v>
      </c>
      <c r="O915">
        <v>1919</v>
      </c>
      <c r="P915" t="s">
        <v>105</v>
      </c>
      <c r="Q915" t="s">
        <v>1494</v>
      </c>
      <c r="R915" s="2">
        <v>43595</v>
      </c>
      <c r="S915" t="s">
        <v>1495</v>
      </c>
      <c r="T915">
        <v>8</v>
      </c>
      <c r="U915" s="1">
        <v>8000000</v>
      </c>
      <c r="V915" t="s">
        <v>32</v>
      </c>
      <c r="W915" t="s">
        <v>36</v>
      </c>
      <c r="X915" t="s">
        <v>324</v>
      </c>
      <c r="Y915" t="s">
        <v>105</v>
      </c>
      <c r="Z915" t="s">
        <v>31</v>
      </c>
      <c r="AA915">
        <v>1</v>
      </c>
      <c r="AB915" t="s">
        <v>39</v>
      </c>
      <c r="AC915">
        <v>2.68</v>
      </c>
      <c r="AD915">
        <f t="shared" si="14"/>
        <v>5.32</v>
      </c>
    </row>
    <row r="916" spans="1:30" x14ac:dyDescent="0.25">
      <c r="A916" t="s">
        <v>29</v>
      </c>
      <c r="B916" s="1">
        <v>307800000</v>
      </c>
      <c r="C916" t="s">
        <v>30</v>
      </c>
      <c r="D916" t="s">
        <v>31</v>
      </c>
      <c r="E916">
        <v>3252</v>
      </c>
      <c r="F916" s="1">
        <v>8548950000</v>
      </c>
      <c r="G916" s="1">
        <v>2628828</v>
      </c>
      <c r="H916" s="1">
        <v>2000000</v>
      </c>
      <c r="I916">
        <v>3252</v>
      </c>
      <c r="J916" s="1">
        <v>8548950000</v>
      </c>
      <c r="K916" s="1">
        <v>2628828</v>
      </c>
      <c r="L916" s="1">
        <v>2000000</v>
      </c>
      <c r="M916">
        <v>3252</v>
      </c>
      <c r="N916" t="s">
        <v>32</v>
      </c>
      <c r="O916">
        <v>1917</v>
      </c>
      <c r="P916" t="s">
        <v>33</v>
      </c>
      <c r="Q916" t="s">
        <v>1494</v>
      </c>
      <c r="R916" s="2">
        <v>43595</v>
      </c>
      <c r="S916" t="s">
        <v>1495</v>
      </c>
      <c r="T916">
        <v>6</v>
      </c>
      <c r="U916" s="1">
        <v>6000000</v>
      </c>
      <c r="V916" t="s">
        <v>32</v>
      </c>
      <c r="W916" t="s">
        <v>36</v>
      </c>
      <c r="X916" t="s">
        <v>1496</v>
      </c>
      <c r="Y916" t="s">
        <v>105</v>
      </c>
      <c r="Z916" t="s">
        <v>31</v>
      </c>
      <c r="AA916">
        <v>3</v>
      </c>
      <c r="AB916" t="s">
        <v>39</v>
      </c>
      <c r="AC916">
        <v>3.84</v>
      </c>
      <c r="AD916">
        <f t="shared" si="14"/>
        <v>2.16</v>
      </c>
    </row>
    <row r="917" spans="1:30" x14ac:dyDescent="0.25">
      <c r="A917" t="s">
        <v>29</v>
      </c>
      <c r="B917" s="1">
        <v>307800000</v>
      </c>
      <c r="C917" t="s">
        <v>30</v>
      </c>
      <c r="D917" t="s">
        <v>31</v>
      </c>
      <c r="E917">
        <v>3252</v>
      </c>
      <c r="F917" s="1">
        <v>8548950000</v>
      </c>
      <c r="G917" s="1">
        <v>2628828</v>
      </c>
      <c r="H917" s="1">
        <v>2000000</v>
      </c>
      <c r="I917">
        <v>3252</v>
      </c>
      <c r="J917" s="1">
        <v>8548950000</v>
      </c>
      <c r="K917" s="1">
        <v>2628828</v>
      </c>
      <c r="L917" s="1">
        <v>2000000</v>
      </c>
      <c r="M917">
        <v>3252</v>
      </c>
      <c r="N917" t="s">
        <v>173</v>
      </c>
      <c r="O917">
        <v>7459</v>
      </c>
      <c r="P917" t="s">
        <v>184</v>
      </c>
      <c r="Q917" t="s">
        <v>1459</v>
      </c>
      <c r="R917" s="2">
        <v>43812</v>
      </c>
      <c r="S917" t="s">
        <v>1460</v>
      </c>
      <c r="T917">
        <v>8</v>
      </c>
      <c r="U917" s="1">
        <v>8000000</v>
      </c>
      <c r="V917" t="s">
        <v>1461</v>
      </c>
      <c r="W917" t="s">
        <v>77</v>
      </c>
      <c r="X917" t="s">
        <v>1497</v>
      </c>
      <c r="Y917" t="s">
        <v>850</v>
      </c>
      <c r="Z917" t="s">
        <v>31</v>
      </c>
      <c r="AA917">
        <v>9</v>
      </c>
      <c r="AB917" t="s">
        <v>39</v>
      </c>
      <c r="AC917">
        <v>3.7</v>
      </c>
      <c r="AD917">
        <f t="shared" si="14"/>
        <v>4.3</v>
      </c>
    </row>
    <row r="918" spans="1:30" x14ac:dyDescent="0.25">
      <c r="A918" t="s">
        <v>29</v>
      </c>
      <c r="B918" s="1">
        <v>307800000</v>
      </c>
      <c r="C918" t="s">
        <v>30</v>
      </c>
      <c r="D918" t="s">
        <v>31</v>
      </c>
      <c r="E918">
        <v>3252</v>
      </c>
      <c r="F918" s="1">
        <v>8548950000</v>
      </c>
      <c r="G918" s="1">
        <v>2628828</v>
      </c>
      <c r="H918" s="1">
        <v>2000000</v>
      </c>
      <c r="I918">
        <v>3252</v>
      </c>
      <c r="J918" s="1">
        <v>8548950000</v>
      </c>
      <c r="K918" s="1">
        <v>2628828</v>
      </c>
      <c r="L918" s="1">
        <v>2000000</v>
      </c>
      <c r="M918">
        <v>3252</v>
      </c>
      <c r="N918" t="s">
        <v>32</v>
      </c>
      <c r="O918">
        <v>1915</v>
      </c>
      <c r="P918" t="s">
        <v>68</v>
      </c>
      <c r="Q918" t="s">
        <v>1498</v>
      </c>
      <c r="R918" s="2">
        <v>43598</v>
      </c>
      <c r="S918" t="s">
        <v>1499</v>
      </c>
      <c r="T918">
        <v>3</v>
      </c>
      <c r="U918" s="1">
        <v>3000000</v>
      </c>
      <c r="V918" t="s">
        <v>32</v>
      </c>
      <c r="W918" t="s">
        <v>36</v>
      </c>
      <c r="X918" t="s">
        <v>1500</v>
      </c>
      <c r="Y918" t="s">
        <v>167</v>
      </c>
      <c r="Z918" t="s">
        <v>31</v>
      </c>
      <c r="AA918">
        <v>1</v>
      </c>
      <c r="AB918" t="s">
        <v>39</v>
      </c>
      <c r="AC918">
        <v>3.9</v>
      </c>
      <c r="AD918">
        <f t="shared" si="14"/>
        <v>0.89999999999999991</v>
      </c>
    </row>
    <row r="919" spans="1:30" x14ac:dyDescent="0.25">
      <c r="A919" t="s">
        <v>29</v>
      </c>
      <c r="B919" s="1">
        <v>307800000</v>
      </c>
      <c r="C919" t="s">
        <v>30</v>
      </c>
      <c r="D919" t="s">
        <v>31</v>
      </c>
      <c r="E919">
        <v>3252</v>
      </c>
      <c r="F919" s="1">
        <v>8548950000</v>
      </c>
      <c r="G919" s="1">
        <v>2628828</v>
      </c>
      <c r="H919" s="1">
        <v>2000000</v>
      </c>
      <c r="I919">
        <v>3252</v>
      </c>
      <c r="J919" s="1">
        <v>8548950000</v>
      </c>
      <c r="K919" s="1">
        <v>2628828</v>
      </c>
      <c r="L919" s="1">
        <v>2000000</v>
      </c>
      <c r="M919">
        <v>3252</v>
      </c>
      <c r="N919" t="s">
        <v>32</v>
      </c>
      <c r="O919">
        <v>941</v>
      </c>
      <c r="P919" t="s">
        <v>145</v>
      </c>
      <c r="Q919" t="s">
        <v>1372</v>
      </c>
      <c r="R919" s="2">
        <v>43542</v>
      </c>
      <c r="S919" t="s">
        <v>1373</v>
      </c>
      <c r="T919">
        <v>4.25</v>
      </c>
      <c r="U919" s="1">
        <v>4250000</v>
      </c>
      <c r="V919" t="s">
        <v>32</v>
      </c>
      <c r="W919" t="s">
        <v>36</v>
      </c>
      <c r="X919" t="s">
        <v>1501</v>
      </c>
      <c r="Y919" t="s">
        <v>54</v>
      </c>
      <c r="Z919" t="s">
        <v>31</v>
      </c>
      <c r="AA919">
        <v>3</v>
      </c>
      <c r="AB919" t="s">
        <v>48</v>
      </c>
      <c r="AC919">
        <v>1.2</v>
      </c>
      <c r="AD919">
        <f t="shared" si="14"/>
        <v>3.05</v>
      </c>
    </row>
    <row r="920" spans="1:30" x14ac:dyDescent="0.25">
      <c r="A920" t="s">
        <v>29</v>
      </c>
      <c r="B920" s="1">
        <v>307800000</v>
      </c>
      <c r="C920" t="s">
        <v>30</v>
      </c>
      <c r="D920" t="s">
        <v>31</v>
      </c>
      <c r="E920">
        <v>3252</v>
      </c>
      <c r="F920" s="1">
        <v>8548950000</v>
      </c>
      <c r="G920" s="1">
        <v>2628828</v>
      </c>
      <c r="H920" s="1">
        <v>2000000</v>
      </c>
      <c r="I920">
        <v>3252</v>
      </c>
      <c r="J920" s="1">
        <v>8548950000</v>
      </c>
      <c r="K920" s="1">
        <v>2628828</v>
      </c>
      <c r="L920" s="1">
        <v>2000000</v>
      </c>
      <c r="M920">
        <v>3252</v>
      </c>
      <c r="N920" t="s">
        <v>173</v>
      </c>
      <c r="O920">
        <v>7462</v>
      </c>
      <c r="P920" t="s">
        <v>184</v>
      </c>
      <c r="Q920" t="s">
        <v>1459</v>
      </c>
      <c r="R920" s="2">
        <v>43811</v>
      </c>
      <c r="S920" t="s">
        <v>1460</v>
      </c>
      <c r="T920">
        <v>6</v>
      </c>
      <c r="U920" s="1">
        <v>6000000</v>
      </c>
      <c r="V920" t="s">
        <v>1461</v>
      </c>
      <c r="W920" t="s">
        <v>77</v>
      </c>
      <c r="X920" t="s">
        <v>1459</v>
      </c>
      <c r="Y920" t="s">
        <v>850</v>
      </c>
      <c r="Z920" t="s">
        <v>31</v>
      </c>
      <c r="AA920">
        <v>1</v>
      </c>
      <c r="AB920" t="s">
        <v>48</v>
      </c>
      <c r="AC920">
        <v>3.38</v>
      </c>
      <c r="AD920">
        <f t="shared" si="14"/>
        <v>2.62</v>
      </c>
    </row>
    <row r="921" spans="1:30" x14ac:dyDescent="0.25">
      <c r="A921" t="s">
        <v>29</v>
      </c>
      <c r="B921" s="1">
        <v>307800000</v>
      </c>
      <c r="C921" t="s">
        <v>30</v>
      </c>
      <c r="D921" t="s">
        <v>31</v>
      </c>
      <c r="E921">
        <v>3252</v>
      </c>
      <c r="F921" s="1">
        <v>8548950000</v>
      </c>
      <c r="G921" s="1">
        <v>2628828</v>
      </c>
      <c r="H921" s="1">
        <v>2000000</v>
      </c>
      <c r="I921">
        <v>3252</v>
      </c>
      <c r="J921" s="1">
        <v>8548950000</v>
      </c>
      <c r="K921" s="1">
        <v>2628828</v>
      </c>
      <c r="L921" s="1">
        <v>2000000</v>
      </c>
      <c r="M921">
        <v>3252</v>
      </c>
      <c r="N921" t="s">
        <v>55</v>
      </c>
      <c r="O921">
        <v>5637</v>
      </c>
      <c r="P921" t="s">
        <v>81</v>
      </c>
      <c r="Q921" t="s">
        <v>1487</v>
      </c>
      <c r="R921" s="2">
        <v>43734</v>
      </c>
      <c r="S921" t="s">
        <v>1488</v>
      </c>
      <c r="T921">
        <v>0.5</v>
      </c>
      <c r="U921" t="s">
        <v>52</v>
      </c>
      <c r="V921" t="s">
        <v>59</v>
      </c>
      <c r="W921" t="s">
        <v>36</v>
      </c>
      <c r="X921" t="s">
        <v>96</v>
      </c>
      <c r="Y921" t="s">
        <v>40</v>
      </c>
      <c r="Z921" t="s">
        <v>31</v>
      </c>
      <c r="AA921">
        <v>1</v>
      </c>
      <c r="AB921" t="s">
        <v>48</v>
      </c>
      <c r="AC921">
        <v>0.08</v>
      </c>
      <c r="AD921">
        <f t="shared" si="14"/>
        <v>0.42</v>
      </c>
    </row>
    <row r="922" spans="1:30" x14ac:dyDescent="0.25">
      <c r="A922" t="s">
        <v>29</v>
      </c>
      <c r="B922" s="1">
        <v>307800000</v>
      </c>
      <c r="C922" t="s">
        <v>30</v>
      </c>
      <c r="D922" t="s">
        <v>31</v>
      </c>
      <c r="E922">
        <v>3252</v>
      </c>
      <c r="F922" s="1">
        <v>8548950000</v>
      </c>
      <c r="G922" s="1">
        <v>2628828</v>
      </c>
      <c r="H922" s="1">
        <v>2000000</v>
      </c>
      <c r="I922">
        <v>3252</v>
      </c>
      <c r="J922" s="1">
        <v>8548950000</v>
      </c>
      <c r="K922" s="1">
        <v>2628828</v>
      </c>
      <c r="L922" s="1">
        <v>2000000</v>
      </c>
      <c r="M922">
        <v>3252</v>
      </c>
      <c r="N922" t="s">
        <v>32</v>
      </c>
      <c r="O922">
        <v>1914</v>
      </c>
      <c r="P922" t="s">
        <v>68</v>
      </c>
      <c r="Q922" t="s">
        <v>1498</v>
      </c>
      <c r="R922" s="2">
        <v>43595</v>
      </c>
      <c r="S922" t="s">
        <v>1499</v>
      </c>
      <c r="T922">
        <v>4</v>
      </c>
      <c r="U922" s="1">
        <v>4000000</v>
      </c>
      <c r="V922" t="s">
        <v>32</v>
      </c>
      <c r="W922" t="s">
        <v>36</v>
      </c>
      <c r="X922" t="s">
        <v>1500</v>
      </c>
      <c r="Y922" t="s">
        <v>167</v>
      </c>
      <c r="Z922" t="s">
        <v>31</v>
      </c>
      <c r="AA922">
        <v>1</v>
      </c>
      <c r="AB922" t="s">
        <v>39</v>
      </c>
      <c r="AC922">
        <v>3.9</v>
      </c>
      <c r="AD922">
        <f t="shared" si="14"/>
        <v>0.10000000000000009</v>
      </c>
    </row>
    <row r="923" spans="1:30" x14ac:dyDescent="0.25">
      <c r="A923" t="s">
        <v>29</v>
      </c>
      <c r="B923" s="1">
        <v>307800000</v>
      </c>
      <c r="C923" t="s">
        <v>30</v>
      </c>
      <c r="D923" t="s">
        <v>31</v>
      </c>
      <c r="E923">
        <v>3252</v>
      </c>
      <c r="F923" s="1">
        <v>8548950000</v>
      </c>
      <c r="G923" s="1">
        <v>2628828</v>
      </c>
      <c r="H923" s="1">
        <v>2000000</v>
      </c>
      <c r="I923">
        <v>3252</v>
      </c>
      <c r="J923" s="1">
        <v>8548950000</v>
      </c>
      <c r="K923" s="1">
        <v>2628828</v>
      </c>
      <c r="L923" s="1">
        <v>2000000</v>
      </c>
      <c r="M923">
        <v>3252</v>
      </c>
      <c r="N923" t="s">
        <v>32</v>
      </c>
      <c r="O923">
        <v>1909</v>
      </c>
      <c r="P923" t="s">
        <v>105</v>
      </c>
      <c r="Q923" t="s">
        <v>1494</v>
      </c>
      <c r="R923" s="2">
        <v>43598</v>
      </c>
      <c r="S923" t="s">
        <v>1495</v>
      </c>
      <c r="T923">
        <v>2</v>
      </c>
      <c r="U923" s="1">
        <v>2000000</v>
      </c>
      <c r="V923" t="s">
        <v>32</v>
      </c>
      <c r="W923" t="s">
        <v>36</v>
      </c>
      <c r="X923" t="s">
        <v>1502</v>
      </c>
      <c r="Y923" t="s">
        <v>105</v>
      </c>
      <c r="Z923" t="s">
        <v>31</v>
      </c>
      <c r="AA923">
        <v>1</v>
      </c>
      <c r="AB923" t="s">
        <v>48</v>
      </c>
      <c r="AC923">
        <v>2.68</v>
      </c>
      <c r="AD923">
        <f t="shared" si="14"/>
        <v>0.68000000000000016</v>
      </c>
    </row>
    <row r="924" spans="1:30" x14ac:dyDescent="0.25">
      <c r="A924" t="s">
        <v>29</v>
      </c>
      <c r="B924" s="1">
        <v>307800000</v>
      </c>
      <c r="C924" t="s">
        <v>30</v>
      </c>
      <c r="D924" t="s">
        <v>31</v>
      </c>
      <c r="E924">
        <v>3252</v>
      </c>
      <c r="F924" s="1">
        <v>8548950000</v>
      </c>
      <c r="G924" s="1">
        <v>2628828</v>
      </c>
      <c r="H924" s="1">
        <v>2000000</v>
      </c>
      <c r="I924">
        <v>3252</v>
      </c>
      <c r="J924" s="1">
        <v>8548950000</v>
      </c>
      <c r="K924" s="1">
        <v>2628828</v>
      </c>
      <c r="L924" s="1">
        <v>2000000</v>
      </c>
      <c r="M924">
        <v>3252</v>
      </c>
      <c r="N924" t="s">
        <v>55</v>
      </c>
      <c r="O924">
        <v>5638</v>
      </c>
      <c r="P924" t="s">
        <v>168</v>
      </c>
      <c r="Q924" t="s">
        <v>1424</v>
      </c>
      <c r="R924" s="2">
        <v>43731</v>
      </c>
      <c r="S924" t="s">
        <v>1425</v>
      </c>
      <c r="T924">
        <v>4</v>
      </c>
      <c r="U924" s="1">
        <v>4000000</v>
      </c>
      <c r="V924" t="s">
        <v>471</v>
      </c>
      <c r="W924" t="s">
        <v>36</v>
      </c>
      <c r="X924" t="s">
        <v>1503</v>
      </c>
      <c r="Y924" t="s">
        <v>38</v>
      </c>
      <c r="Z924" t="s">
        <v>31</v>
      </c>
      <c r="AA924">
        <v>7</v>
      </c>
      <c r="AB924" t="s">
        <v>48</v>
      </c>
      <c r="AC924">
        <v>2</v>
      </c>
      <c r="AD924">
        <f t="shared" si="14"/>
        <v>2</v>
      </c>
    </row>
    <row r="925" spans="1:30" x14ac:dyDescent="0.25">
      <c r="A925" t="s">
        <v>29</v>
      </c>
      <c r="B925" s="1">
        <v>307800000</v>
      </c>
      <c r="C925" t="s">
        <v>30</v>
      </c>
      <c r="D925" t="s">
        <v>31</v>
      </c>
      <c r="E925">
        <v>3252</v>
      </c>
      <c r="F925" s="1">
        <v>8548950000</v>
      </c>
      <c r="G925" s="1">
        <v>2628828</v>
      </c>
      <c r="H925" s="1">
        <v>2000000</v>
      </c>
      <c r="I925">
        <v>3252</v>
      </c>
      <c r="J925" s="1">
        <v>8548950000</v>
      </c>
      <c r="K925" s="1">
        <v>2628828</v>
      </c>
      <c r="L925" s="1">
        <v>2000000</v>
      </c>
      <c r="M925">
        <v>3252</v>
      </c>
      <c r="N925" t="s">
        <v>32</v>
      </c>
      <c r="O925">
        <v>1906</v>
      </c>
      <c r="P925" t="s">
        <v>64</v>
      </c>
      <c r="Q925" t="s">
        <v>1504</v>
      </c>
      <c r="R925" s="2">
        <v>43598</v>
      </c>
      <c r="S925" t="s">
        <v>1505</v>
      </c>
      <c r="T925">
        <v>6</v>
      </c>
      <c r="U925" s="1">
        <v>6000000</v>
      </c>
      <c r="V925" t="s">
        <v>32</v>
      </c>
      <c r="W925" t="s">
        <v>36</v>
      </c>
      <c r="X925" t="s">
        <v>67</v>
      </c>
      <c r="Y925" t="s">
        <v>54</v>
      </c>
      <c r="Z925" t="s">
        <v>31</v>
      </c>
      <c r="AA925">
        <v>1</v>
      </c>
      <c r="AB925" t="s">
        <v>39</v>
      </c>
      <c r="AC925">
        <v>1.9</v>
      </c>
      <c r="AD925">
        <f t="shared" si="14"/>
        <v>4.0999999999999996</v>
      </c>
    </row>
    <row r="926" spans="1:30" x14ac:dyDescent="0.25">
      <c r="A926" t="s">
        <v>29</v>
      </c>
      <c r="B926" s="1">
        <v>307800000</v>
      </c>
      <c r="C926" t="s">
        <v>30</v>
      </c>
      <c r="D926" t="s">
        <v>31</v>
      </c>
      <c r="E926">
        <v>3252</v>
      </c>
      <c r="F926" s="1">
        <v>8548950000</v>
      </c>
      <c r="G926" s="1">
        <v>2628828</v>
      </c>
      <c r="H926" s="1">
        <v>2000000</v>
      </c>
      <c r="I926">
        <v>3252</v>
      </c>
      <c r="J926" s="1">
        <v>8548950000</v>
      </c>
      <c r="K926" s="1">
        <v>2628828</v>
      </c>
      <c r="L926" s="1">
        <v>2000000</v>
      </c>
      <c r="M926">
        <v>3252</v>
      </c>
      <c r="N926" t="s">
        <v>55</v>
      </c>
      <c r="O926">
        <v>5640</v>
      </c>
      <c r="P926" t="s">
        <v>184</v>
      </c>
      <c r="Q926" t="s">
        <v>1387</v>
      </c>
      <c r="R926" s="2">
        <v>43733</v>
      </c>
      <c r="S926" t="s">
        <v>1388</v>
      </c>
      <c r="T926">
        <v>3</v>
      </c>
      <c r="U926" s="1">
        <v>3000000</v>
      </c>
      <c r="V926" t="s">
        <v>1389</v>
      </c>
      <c r="W926" t="s">
        <v>138</v>
      </c>
      <c r="X926" t="s">
        <v>1387</v>
      </c>
      <c r="Y926" t="s">
        <v>322</v>
      </c>
      <c r="Z926" t="s">
        <v>31</v>
      </c>
      <c r="AA926">
        <v>1</v>
      </c>
      <c r="AB926" t="s">
        <v>48</v>
      </c>
      <c r="AC926">
        <v>4.09</v>
      </c>
      <c r="AD926">
        <f t="shared" si="14"/>
        <v>1.0899999999999999</v>
      </c>
    </row>
    <row r="927" spans="1:30" x14ac:dyDescent="0.25">
      <c r="A927" t="s">
        <v>29</v>
      </c>
      <c r="B927" s="1">
        <v>307800000</v>
      </c>
      <c r="C927" t="s">
        <v>30</v>
      </c>
      <c r="D927" t="s">
        <v>31</v>
      </c>
      <c r="E927">
        <v>3252</v>
      </c>
      <c r="F927" s="1">
        <v>8548950000</v>
      </c>
      <c r="G927" s="1">
        <v>2628828</v>
      </c>
      <c r="H927" s="1">
        <v>2000000</v>
      </c>
      <c r="I927">
        <v>3252</v>
      </c>
      <c r="J927" s="1">
        <v>8548950000</v>
      </c>
      <c r="K927" s="1">
        <v>2628828</v>
      </c>
      <c r="L927" s="1">
        <v>2000000</v>
      </c>
      <c r="M927">
        <v>3252</v>
      </c>
      <c r="N927" t="s">
        <v>32</v>
      </c>
      <c r="O927">
        <v>1904</v>
      </c>
      <c r="P927" t="s">
        <v>42</v>
      </c>
      <c r="Q927" t="s">
        <v>1187</v>
      </c>
      <c r="R927" s="2">
        <v>43594</v>
      </c>
      <c r="S927" t="s">
        <v>1188</v>
      </c>
      <c r="T927">
        <v>5</v>
      </c>
      <c r="U927" s="1">
        <v>5000000</v>
      </c>
      <c r="V927" t="s">
        <v>187</v>
      </c>
      <c r="W927" t="s">
        <v>36</v>
      </c>
      <c r="X927" t="s">
        <v>650</v>
      </c>
      <c r="Y927" t="s">
        <v>42</v>
      </c>
      <c r="Z927" t="s">
        <v>31</v>
      </c>
      <c r="AA927">
        <v>4</v>
      </c>
      <c r="AB927" t="s">
        <v>39</v>
      </c>
      <c r="AC927">
        <v>4.04</v>
      </c>
      <c r="AD927">
        <f t="shared" si="14"/>
        <v>0.96</v>
      </c>
    </row>
    <row r="928" spans="1:30" x14ac:dyDescent="0.25">
      <c r="A928" t="s">
        <v>29</v>
      </c>
      <c r="B928" s="1">
        <v>307800000</v>
      </c>
      <c r="C928" t="s">
        <v>30</v>
      </c>
      <c r="D928" t="s">
        <v>31</v>
      </c>
      <c r="E928">
        <v>3252</v>
      </c>
      <c r="F928" s="1">
        <v>8548950000</v>
      </c>
      <c r="G928" s="1">
        <v>2628828</v>
      </c>
      <c r="H928" s="1">
        <v>2000000</v>
      </c>
      <c r="I928">
        <v>3252</v>
      </c>
      <c r="J928" s="1">
        <v>8548950000</v>
      </c>
      <c r="K928" s="1">
        <v>2628828</v>
      </c>
      <c r="L928" s="1">
        <v>2000000</v>
      </c>
      <c r="M928">
        <v>3252</v>
      </c>
      <c r="N928" t="s">
        <v>32</v>
      </c>
      <c r="O928">
        <v>1903</v>
      </c>
      <c r="P928" t="s">
        <v>42</v>
      </c>
      <c r="Q928" t="s">
        <v>1187</v>
      </c>
      <c r="R928" s="2">
        <v>43595</v>
      </c>
      <c r="S928" t="s">
        <v>1188</v>
      </c>
      <c r="T928">
        <v>8.5</v>
      </c>
      <c r="U928" s="1">
        <v>8500000</v>
      </c>
      <c r="V928" t="s">
        <v>187</v>
      </c>
      <c r="W928" t="s">
        <v>36</v>
      </c>
      <c r="X928" t="s">
        <v>1506</v>
      </c>
      <c r="Y928" t="s">
        <v>42</v>
      </c>
      <c r="Z928" t="s">
        <v>31</v>
      </c>
      <c r="AA928">
        <v>23</v>
      </c>
      <c r="AB928" t="s">
        <v>39</v>
      </c>
      <c r="AC928">
        <v>5.31</v>
      </c>
      <c r="AD928">
        <f t="shared" si="14"/>
        <v>3.1900000000000004</v>
      </c>
    </row>
    <row r="929" spans="1:30" x14ac:dyDescent="0.25">
      <c r="A929" t="s">
        <v>29</v>
      </c>
      <c r="B929" s="1">
        <v>307800000</v>
      </c>
      <c r="C929" t="s">
        <v>30</v>
      </c>
      <c r="D929" t="s">
        <v>31</v>
      </c>
      <c r="E929">
        <v>3252</v>
      </c>
      <c r="F929" s="1">
        <v>8548950000</v>
      </c>
      <c r="G929" s="1">
        <v>2628828</v>
      </c>
      <c r="H929" s="1">
        <v>2000000</v>
      </c>
      <c r="I929">
        <v>3252</v>
      </c>
      <c r="J929" s="1">
        <v>8548950000</v>
      </c>
      <c r="K929" s="1">
        <v>2628828</v>
      </c>
      <c r="L929" s="1">
        <v>2000000</v>
      </c>
      <c r="M929">
        <v>3252</v>
      </c>
      <c r="N929" t="s">
        <v>32</v>
      </c>
      <c r="O929">
        <v>1902</v>
      </c>
      <c r="P929" t="s">
        <v>42</v>
      </c>
      <c r="Q929" t="s">
        <v>1187</v>
      </c>
      <c r="R929" s="2">
        <v>43598</v>
      </c>
      <c r="S929" t="s">
        <v>1188</v>
      </c>
      <c r="T929">
        <v>8</v>
      </c>
      <c r="U929" s="1">
        <v>8000000</v>
      </c>
      <c r="V929" t="s">
        <v>187</v>
      </c>
      <c r="W929" t="s">
        <v>36</v>
      </c>
      <c r="X929" t="s">
        <v>1507</v>
      </c>
      <c r="Y929" t="s">
        <v>42</v>
      </c>
      <c r="Z929" t="s">
        <v>31</v>
      </c>
      <c r="AA929">
        <v>18</v>
      </c>
      <c r="AB929" t="s">
        <v>39</v>
      </c>
      <c r="AC929">
        <v>5</v>
      </c>
      <c r="AD929">
        <f t="shared" si="14"/>
        <v>3</v>
      </c>
    </row>
    <row r="930" spans="1:30" x14ac:dyDescent="0.25">
      <c r="A930" t="s">
        <v>29</v>
      </c>
      <c r="B930" s="1">
        <v>307800000</v>
      </c>
      <c r="C930" t="s">
        <v>30</v>
      </c>
      <c r="D930" t="s">
        <v>31</v>
      </c>
      <c r="E930">
        <v>3252</v>
      </c>
      <c r="F930" s="1">
        <v>8548950000</v>
      </c>
      <c r="G930" s="1">
        <v>2628828</v>
      </c>
      <c r="H930" s="1">
        <v>2000000</v>
      </c>
      <c r="I930">
        <v>3252</v>
      </c>
      <c r="J930" s="1">
        <v>8548950000</v>
      </c>
      <c r="K930" s="1">
        <v>2628828</v>
      </c>
      <c r="L930" s="1">
        <v>2000000</v>
      </c>
      <c r="M930">
        <v>3252</v>
      </c>
      <c r="N930" t="s">
        <v>32</v>
      </c>
      <c r="O930">
        <v>1901</v>
      </c>
      <c r="P930" t="s">
        <v>42</v>
      </c>
      <c r="Q930" t="s">
        <v>1187</v>
      </c>
      <c r="R930" s="2">
        <v>43593</v>
      </c>
      <c r="S930" t="s">
        <v>1188</v>
      </c>
      <c r="T930">
        <v>3</v>
      </c>
      <c r="U930" s="1">
        <v>3000000</v>
      </c>
      <c r="V930" t="s">
        <v>187</v>
      </c>
      <c r="W930" t="s">
        <v>36</v>
      </c>
      <c r="X930" t="s">
        <v>650</v>
      </c>
      <c r="Y930" t="s">
        <v>42</v>
      </c>
      <c r="Z930" t="s">
        <v>31</v>
      </c>
      <c r="AA930">
        <v>4</v>
      </c>
      <c r="AB930" t="s">
        <v>39</v>
      </c>
      <c r="AC930">
        <v>4.04</v>
      </c>
      <c r="AD930">
        <f t="shared" si="14"/>
        <v>1.04</v>
      </c>
    </row>
    <row r="931" spans="1:30" x14ac:dyDescent="0.25">
      <c r="A931" t="s">
        <v>29</v>
      </c>
      <c r="B931" s="1">
        <v>307800000</v>
      </c>
      <c r="C931" t="s">
        <v>30</v>
      </c>
      <c r="D931" t="s">
        <v>31</v>
      </c>
      <c r="E931">
        <v>3252</v>
      </c>
      <c r="F931" s="1">
        <v>8548950000</v>
      </c>
      <c r="G931" s="1">
        <v>2628828</v>
      </c>
      <c r="H931" s="1">
        <v>2000000</v>
      </c>
      <c r="I931">
        <v>3252</v>
      </c>
      <c r="J931" s="1">
        <v>8548950000</v>
      </c>
      <c r="K931" s="1">
        <v>2628828</v>
      </c>
      <c r="L931" s="1">
        <v>2000000</v>
      </c>
      <c r="M931">
        <v>3252</v>
      </c>
      <c r="N931" t="s">
        <v>32</v>
      </c>
      <c r="O931">
        <v>1900</v>
      </c>
      <c r="P931" t="s">
        <v>81</v>
      </c>
      <c r="Q931" t="s">
        <v>1508</v>
      </c>
      <c r="R931" s="2">
        <v>43599</v>
      </c>
      <c r="S931" t="s">
        <v>1509</v>
      </c>
      <c r="T931">
        <v>2</v>
      </c>
      <c r="U931" s="1">
        <v>2000000</v>
      </c>
      <c r="V931" t="s">
        <v>71</v>
      </c>
      <c r="W931" t="s">
        <v>36</v>
      </c>
      <c r="X931" t="s">
        <v>82</v>
      </c>
      <c r="Y931" t="s">
        <v>134</v>
      </c>
      <c r="Z931" t="s">
        <v>31</v>
      </c>
      <c r="AA931">
        <v>2</v>
      </c>
      <c r="AB931" t="s">
        <v>39</v>
      </c>
      <c r="AC931">
        <v>1.65</v>
      </c>
      <c r="AD931">
        <f t="shared" si="14"/>
        <v>0.35000000000000009</v>
      </c>
    </row>
    <row r="932" spans="1:30" x14ac:dyDescent="0.25">
      <c r="A932" t="s">
        <v>29</v>
      </c>
      <c r="B932" s="1">
        <v>307800000</v>
      </c>
      <c r="C932" t="s">
        <v>30</v>
      </c>
      <c r="D932" t="s">
        <v>31</v>
      </c>
      <c r="E932">
        <v>3252</v>
      </c>
      <c r="F932" s="1">
        <v>8548950000</v>
      </c>
      <c r="G932" s="1">
        <v>2628828</v>
      </c>
      <c r="H932" s="1">
        <v>2000000</v>
      </c>
      <c r="I932">
        <v>3252</v>
      </c>
      <c r="J932" s="1">
        <v>8548950000</v>
      </c>
      <c r="K932" s="1">
        <v>2628828</v>
      </c>
      <c r="L932" s="1">
        <v>2000000</v>
      </c>
      <c r="M932">
        <v>3252</v>
      </c>
      <c r="N932" t="s">
        <v>55</v>
      </c>
      <c r="O932">
        <v>5641</v>
      </c>
      <c r="P932" t="s">
        <v>128</v>
      </c>
      <c r="Q932" t="s">
        <v>1404</v>
      </c>
      <c r="R932" s="2">
        <v>43733</v>
      </c>
      <c r="S932" t="s">
        <v>1405</v>
      </c>
      <c r="T932">
        <v>2</v>
      </c>
      <c r="U932" s="1">
        <v>2000000</v>
      </c>
      <c r="V932" t="s">
        <v>131</v>
      </c>
      <c r="W932" t="s">
        <v>36</v>
      </c>
      <c r="X932" t="s">
        <v>1493</v>
      </c>
      <c r="Y932" t="s">
        <v>61</v>
      </c>
      <c r="Z932" t="s">
        <v>31</v>
      </c>
      <c r="AA932">
        <v>4</v>
      </c>
      <c r="AB932" t="s">
        <v>48</v>
      </c>
      <c r="AC932">
        <v>1.55</v>
      </c>
      <c r="AD932">
        <f t="shared" si="14"/>
        <v>0.44999999999999996</v>
      </c>
    </row>
    <row r="933" spans="1:30" x14ac:dyDescent="0.25">
      <c r="A933" t="s">
        <v>29</v>
      </c>
      <c r="B933" s="1">
        <v>307800000</v>
      </c>
      <c r="C933" t="s">
        <v>30</v>
      </c>
      <c r="D933" t="s">
        <v>31</v>
      </c>
      <c r="E933">
        <v>3252</v>
      </c>
      <c r="F933" s="1">
        <v>8548950000</v>
      </c>
      <c r="G933" s="1">
        <v>2628828</v>
      </c>
      <c r="H933" s="1">
        <v>2000000</v>
      </c>
      <c r="I933">
        <v>3252</v>
      </c>
      <c r="J933" s="1">
        <v>8548950000</v>
      </c>
      <c r="K933" s="1">
        <v>2628828</v>
      </c>
      <c r="L933" s="1">
        <v>2000000</v>
      </c>
      <c r="M933">
        <v>3252</v>
      </c>
      <c r="N933" t="s">
        <v>173</v>
      </c>
      <c r="O933">
        <v>7475</v>
      </c>
      <c r="P933" t="s">
        <v>56</v>
      </c>
      <c r="Q933" t="s">
        <v>1510</v>
      </c>
      <c r="R933" s="2">
        <v>43868</v>
      </c>
      <c r="S933" t="s">
        <v>1511</v>
      </c>
      <c r="T933">
        <v>5</v>
      </c>
      <c r="U933" s="1">
        <v>5000000</v>
      </c>
      <c r="V933" t="s">
        <v>915</v>
      </c>
      <c r="W933" t="s">
        <v>36</v>
      </c>
      <c r="X933" t="s">
        <v>60</v>
      </c>
      <c r="Y933" t="s">
        <v>850</v>
      </c>
      <c r="Z933" t="s">
        <v>31</v>
      </c>
      <c r="AA933">
        <v>1</v>
      </c>
      <c r="AB933" t="s">
        <v>39</v>
      </c>
      <c r="AC933">
        <v>2.1</v>
      </c>
      <c r="AD933">
        <f t="shared" si="14"/>
        <v>2.9</v>
      </c>
    </row>
    <row r="934" spans="1:30" x14ac:dyDescent="0.25">
      <c r="A934" t="s">
        <v>29</v>
      </c>
      <c r="B934" s="1">
        <v>307800000</v>
      </c>
      <c r="C934" t="s">
        <v>30</v>
      </c>
      <c r="D934" t="s">
        <v>31</v>
      </c>
      <c r="E934">
        <v>3252</v>
      </c>
      <c r="F934" s="1">
        <v>8548950000</v>
      </c>
      <c r="G934" s="1">
        <v>2628828</v>
      </c>
      <c r="H934" s="1">
        <v>2000000</v>
      </c>
      <c r="I934">
        <v>3252</v>
      </c>
      <c r="J934" s="1">
        <v>8548950000</v>
      </c>
      <c r="K934" s="1">
        <v>2628828</v>
      </c>
      <c r="L934" s="1">
        <v>2000000</v>
      </c>
      <c r="M934">
        <v>3252</v>
      </c>
      <c r="N934" t="s">
        <v>173</v>
      </c>
      <c r="O934">
        <v>7476</v>
      </c>
      <c r="P934" t="s">
        <v>56</v>
      </c>
      <c r="Q934" t="s">
        <v>1510</v>
      </c>
      <c r="R934" s="2">
        <v>43867</v>
      </c>
      <c r="S934" t="s">
        <v>1511</v>
      </c>
      <c r="T934">
        <v>2.5</v>
      </c>
      <c r="U934" s="1">
        <v>2500000</v>
      </c>
      <c r="V934" t="s">
        <v>915</v>
      </c>
      <c r="W934" t="s">
        <v>36</v>
      </c>
      <c r="X934" t="s">
        <v>60</v>
      </c>
      <c r="Y934" t="s">
        <v>850</v>
      </c>
      <c r="Z934" t="s">
        <v>31</v>
      </c>
      <c r="AA934">
        <v>1</v>
      </c>
      <c r="AB934" t="s">
        <v>39</v>
      </c>
      <c r="AC934">
        <v>2.1</v>
      </c>
      <c r="AD934">
        <f t="shared" si="14"/>
        <v>0.39999999999999991</v>
      </c>
    </row>
    <row r="935" spans="1:30" x14ac:dyDescent="0.25">
      <c r="A935" t="s">
        <v>29</v>
      </c>
      <c r="B935" s="1">
        <v>307800000</v>
      </c>
      <c r="C935" t="s">
        <v>30</v>
      </c>
      <c r="D935" t="s">
        <v>31</v>
      </c>
      <c r="E935">
        <v>3252</v>
      </c>
      <c r="F935" s="1">
        <v>8548950000</v>
      </c>
      <c r="G935" s="1">
        <v>2628828</v>
      </c>
      <c r="H935" s="1">
        <v>2000000</v>
      </c>
      <c r="I935">
        <v>3252</v>
      </c>
      <c r="J935" s="1">
        <v>8548950000</v>
      </c>
      <c r="K935" s="1">
        <v>2628828</v>
      </c>
      <c r="L935" s="1">
        <v>2000000</v>
      </c>
      <c r="M935">
        <v>3252</v>
      </c>
      <c r="N935" t="s">
        <v>173</v>
      </c>
      <c r="O935">
        <v>7477</v>
      </c>
      <c r="P935" t="s">
        <v>109</v>
      </c>
      <c r="Q935" t="s">
        <v>1510</v>
      </c>
      <c r="R935" s="2">
        <v>43858</v>
      </c>
      <c r="S935" t="s">
        <v>1511</v>
      </c>
      <c r="T935">
        <v>5</v>
      </c>
      <c r="U935" s="1">
        <v>5000000</v>
      </c>
      <c r="V935" t="s">
        <v>915</v>
      </c>
      <c r="W935" t="s">
        <v>36</v>
      </c>
      <c r="X935" t="s">
        <v>1512</v>
      </c>
      <c r="Y935" t="s">
        <v>850</v>
      </c>
      <c r="Z935" t="s">
        <v>31</v>
      </c>
      <c r="AA935">
        <v>7</v>
      </c>
      <c r="AB935" t="s">
        <v>39</v>
      </c>
      <c r="AC935">
        <v>3.1</v>
      </c>
      <c r="AD935">
        <f t="shared" si="14"/>
        <v>1.9</v>
      </c>
    </row>
    <row r="936" spans="1:30" x14ac:dyDescent="0.25">
      <c r="A936" t="s">
        <v>29</v>
      </c>
      <c r="B936" s="1">
        <v>307800000</v>
      </c>
      <c r="C936" t="s">
        <v>30</v>
      </c>
      <c r="D936" t="s">
        <v>31</v>
      </c>
      <c r="E936">
        <v>3252</v>
      </c>
      <c r="F936" s="1">
        <v>8548950000</v>
      </c>
      <c r="G936" s="1">
        <v>2628828</v>
      </c>
      <c r="H936" s="1">
        <v>2000000</v>
      </c>
      <c r="I936">
        <v>3252</v>
      </c>
      <c r="J936" s="1">
        <v>8548950000</v>
      </c>
      <c r="K936" s="1">
        <v>2628828</v>
      </c>
      <c r="L936" s="1">
        <v>2000000</v>
      </c>
      <c r="M936">
        <v>3252</v>
      </c>
      <c r="N936" t="s">
        <v>55</v>
      </c>
      <c r="O936">
        <v>5642</v>
      </c>
      <c r="P936" t="s">
        <v>81</v>
      </c>
      <c r="Q936" t="s">
        <v>1411</v>
      </c>
      <c r="R936" s="2">
        <v>43733</v>
      </c>
      <c r="S936" t="s">
        <v>1412</v>
      </c>
      <c r="T936">
        <v>1</v>
      </c>
      <c r="U936" s="1">
        <v>1000000</v>
      </c>
      <c r="V936" t="s">
        <v>59</v>
      </c>
      <c r="W936" t="s">
        <v>36</v>
      </c>
      <c r="X936" t="s">
        <v>82</v>
      </c>
      <c r="Y936" t="s">
        <v>850</v>
      </c>
      <c r="Z936" t="s">
        <v>31</v>
      </c>
      <c r="AA936">
        <v>2</v>
      </c>
      <c r="AB936" t="s">
        <v>39</v>
      </c>
      <c r="AC936">
        <v>0.9</v>
      </c>
      <c r="AD936">
        <f t="shared" si="14"/>
        <v>9.9999999999999978E-2</v>
      </c>
    </row>
    <row r="937" spans="1:30" x14ac:dyDescent="0.25">
      <c r="A937" t="s">
        <v>29</v>
      </c>
      <c r="B937" s="1">
        <v>307800000</v>
      </c>
      <c r="C937" t="s">
        <v>30</v>
      </c>
      <c r="D937" t="s">
        <v>31</v>
      </c>
      <c r="E937">
        <v>3252</v>
      </c>
      <c r="F937" s="1">
        <v>8548950000</v>
      </c>
      <c r="G937" s="1">
        <v>2628828</v>
      </c>
      <c r="H937" s="1">
        <v>2000000</v>
      </c>
      <c r="I937">
        <v>3252</v>
      </c>
      <c r="J937" s="1">
        <v>8548950000</v>
      </c>
      <c r="K937" s="1">
        <v>2628828</v>
      </c>
      <c r="L937" s="1">
        <v>2000000</v>
      </c>
      <c r="M937">
        <v>3252</v>
      </c>
      <c r="N937" t="s">
        <v>173</v>
      </c>
      <c r="O937">
        <v>7479</v>
      </c>
      <c r="P937" t="s">
        <v>56</v>
      </c>
      <c r="Q937" t="s">
        <v>1510</v>
      </c>
      <c r="R937" s="2">
        <v>43859</v>
      </c>
      <c r="S937" t="s">
        <v>1511</v>
      </c>
      <c r="T937">
        <v>6.5</v>
      </c>
      <c r="U937" s="1">
        <v>6500000</v>
      </c>
      <c r="V937" t="s">
        <v>915</v>
      </c>
      <c r="W937" t="s">
        <v>36</v>
      </c>
      <c r="X937" t="s">
        <v>219</v>
      </c>
      <c r="Y937" t="s">
        <v>850</v>
      </c>
      <c r="Z937" t="s">
        <v>31</v>
      </c>
      <c r="AA937">
        <v>1</v>
      </c>
      <c r="AB937" t="s">
        <v>39</v>
      </c>
      <c r="AC937">
        <v>2.1</v>
      </c>
      <c r="AD937">
        <f t="shared" si="14"/>
        <v>4.4000000000000004</v>
      </c>
    </row>
    <row r="938" spans="1:30" x14ac:dyDescent="0.25">
      <c r="A938" t="s">
        <v>29</v>
      </c>
      <c r="B938" s="1">
        <v>307800000</v>
      </c>
      <c r="C938" t="s">
        <v>30</v>
      </c>
      <c r="D938" t="s">
        <v>31</v>
      </c>
      <c r="E938">
        <v>3252</v>
      </c>
      <c r="F938" s="1">
        <v>8548950000</v>
      </c>
      <c r="G938" s="1">
        <v>2628828</v>
      </c>
      <c r="H938" s="1">
        <v>2000000</v>
      </c>
      <c r="I938">
        <v>3252</v>
      </c>
      <c r="J938" s="1">
        <v>8548950000</v>
      </c>
      <c r="K938" s="1">
        <v>2628828</v>
      </c>
      <c r="L938" s="1">
        <v>2000000</v>
      </c>
      <c r="M938">
        <v>3252</v>
      </c>
      <c r="N938" t="s">
        <v>173</v>
      </c>
      <c r="O938">
        <v>7480</v>
      </c>
      <c r="P938" t="s">
        <v>56</v>
      </c>
      <c r="Q938" t="s">
        <v>1510</v>
      </c>
      <c r="R938" s="2">
        <v>43860</v>
      </c>
      <c r="S938" t="s">
        <v>1511</v>
      </c>
      <c r="T938">
        <v>2</v>
      </c>
      <c r="U938" s="1">
        <v>2000000</v>
      </c>
      <c r="V938" t="s">
        <v>915</v>
      </c>
      <c r="W938" t="s">
        <v>36</v>
      </c>
      <c r="X938" t="s">
        <v>60</v>
      </c>
      <c r="Y938" t="s">
        <v>850</v>
      </c>
      <c r="Z938" t="s">
        <v>31</v>
      </c>
      <c r="AA938">
        <v>1</v>
      </c>
      <c r="AB938" t="s">
        <v>48</v>
      </c>
      <c r="AC938">
        <v>2.1</v>
      </c>
      <c r="AD938">
        <f t="shared" si="14"/>
        <v>0.10000000000000009</v>
      </c>
    </row>
    <row r="939" spans="1:30" x14ac:dyDescent="0.25">
      <c r="A939" t="s">
        <v>29</v>
      </c>
      <c r="B939" s="1">
        <v>307800000</v>
      </c>
      <c r="C939" t="s">
        <v>30</v>
      </c>
      <c r="D939" t="s">
        <v>31</v>
      </c>
      <c r="E939">
        <v>3252</v>
      </c>
      <c r="F939" s="1">
        <v>8548950000</v>
      </c>
      <c r="G939" s="1">
        <v>2628828</v>
      </c>
      <c r="H939" s="1">
        <v>2000000</v>
      </c>
      <c r="I939">
        <v>3252</v>
      </c>
      <c r="J939" s="1">
        <v>8548950000</v>
      </c>
      <c r="K939" s="1">
        <v>2628828</v>
      </c>
      <c r="L939" s="1">
        <v>2000000</v>
      </c>
      <c r="M939">
        <v>3252</v>
      </c>
      <c r="N939" t="s">
        <v>173</v>
      </c>
      <c r="O939">
        <v>7481</v>
      </c>
      <c r="P939" t="s">
        <v>172</v>
      </c>
      <c r="Q939" t="s">
        <v>1510</v>
      </c>
      <c r="R939" s="2">
        <v>43860</v>
      </c>
      <c r="S939" t="s">
        <v>1511</v>
      </c>
      <c r="T939">
        <v>1</v>
      </c>
      <c r="U939" s="1">
        <v>1000000</v>
      </c>
      <c r="V939" t="s">
        <v>915</v>
      </c>
      <c r="W939" t="s">
        <v>36</v>
      </c>
      <c r="X939" t="s">
        <v>1513</v>
      </c>
      <c r="Y939" t="s">
        <v>850</v>
      </c>
      <c r="Z939" t="s">
        <v>31</v>
      </c>
      <c r="AA939">
        <v>4</v>
      </c>
      <c r="AB939" t="s">
        <v>48</v>
      </c>
      <c r="AC939">
        <v>1.24</v>
      </c>
      <c r="AD939">
        <f t="shared" si="14"/>
        <v>0.24</v>
      </c>
    </row>
    <row r="940" spans="1:30" x14ac:dyDescent="0.25">
      <c r="A940" t="s">
        <v>29</v>
      </c>
      <c r="B940" s="1">
        <v>307800000</v>
      </c>
      <c r="C940" t="s">
        <v>30</v>
      </c>
      <c r="D940" t="s">
        <v>31</v>
      </c>
      <c r="E940">
        <v>3252</v>
      </c>
      <c r="F940" s="1">
        <v>8548950000</v>
      </c>
      <c r="G940" s="1">
        <v>2628828</v>
      </c>
      <c r="H940" s="1">
        <v>2000000</v>
      </c>
      <c r="I940">
        <v>3252</v>
      </c>
      <c r="J940" s="1">
        <v>8548950000</v>
      </c>
      <c r="K940" s="1">
        <v>2628828</v>
      </c>
      <c r="L940" s="1">
        <v>2000000</v>
      </c>
      <c r="M940">
        <v>3252</v>
      </c>
      <c r="N940" t="s">
        <v>173</v>
      </c>
      <c r="O940">
        <v>7482</v>
      </c>
      <c r="P940" t="s">
        <v>109</v>
      </c>
      <c r="Q940" t="s">
        <v>913</v>
      </c>
      <c r="R940" s="2">
        <v>43843</v>
      </c>
      <c r="S940" t="s">
        <v>914</v>
      </c>
      <c r="T940">
        <v>3</v>
      </c>
      <c r="U940" s="1">
        <v>3000000</v>
      </c>
      <c r="V940" t="s">
        <v>915</v>
      </c>
      <c r="W940" t="s">
        <v>36</v>
      </c>
      <c r="X940" t="s">
        <v>1514</v>
      </c>
      <c r="Y940" t="s">
        <v>38</v>
      </c>
      <c r="Z940" t="s">
        <v>31</v>
      </c>
      <c r="AA940">
        <v>9</v>
      </c>
      <c r="AB940" t="s">
        <v>39</v>
      </c>
      <c r="AC940">
        <v>2.33</v>
      </c>
      <c r="AD940">
        <f t="shared" si="14"/>
        <v>0.66999999999999993</v>
      </c>
    </row>
    <row r="941" spans="1:30" x14ac:dyDescent="0.25">
      <c r="A941" t="s">
        <v>29</v>
      </c>
      <c r="B941" s="1">
        <v>307800000</v>
      </c>
      <c r="C941" t="s">
        <v>30</v>
      </c>
      <c r="D941" t="s">
        <v>31</v>
      </c>
      <c r="E941">
        <v>3252</v>
      </c>
      <c r="F941" s="1">
        <v>8548950000</v>
      </c>
      <c r="G941" s="1">
        <v>2628828</v>
      </c>
      <c r="H941" s="1">
        <v>2000000</v>
      </c>
      <c r="I941">
        <v>3252</v>
      </c>
      <c r="J941" s="1">
        <v>8548950000</v>
      </c>
      <c r="K941" s="1">
        <v>2628828</v>
      </c>
      <c r="L941" s="1">
        <v>2000000</v>
      </c>
      <c r="M941">
        <v>3252</v>
      </c>
      <c r="N941" t="s">
        <v>173</v>
      </c>
      <c r="O941">
        <v>7483</v>
      </c>
      <c r="P941" t="s">
        <v>109</v>
      </c>
      <c r="Q941" t="s">
        <v>1091</v>
      </c>
      <c r="R941" s="2">
        <v>43853</v>
      </c>
      <c r="S941" t="s">
        <v>1092</v>
      </c>
      <c r="T941">
        <v>6</v>
      </c>
      <c r="U941" s="1">
        <v>6000000</v>
      </c>
      <c r="V941" t="s">
        <v>915</v>
      </c>
      <c r="W941" t="s">
        <v>36</v>
      </c>
      <c r="X941" t="s">
        <v>1515</v>
      </c>
      <c r="Y941" t="s">
        <v>850</v>
      </c>
      <c r="Z941" t="s">
        <v>31</v>
      </c>
      <c r="AA941">
        <v>3</v>
      </c>
      <c r="AB941" t="s">
        <v>39</v>
      </c>
      <c r="AC941">
        <v>2.94</v>
      </c>
      <c r="AD941">
        <f t="shared" si="14"/>
        <v>3.06</v>
      </c>
    </row>
    <row r="942" spans="1:30" x14ac:dyDescent="0.25">
      <c r="A942" t="s">
        <v>29</v>
      </c>
      <c r="B942" s="1">
        <v>307800000</v>
      </c>
      <c r="C942" t="s">
        <v>30</v>
      </c>
      <c r="D942" t="s">
        <v>31</v>
      </c>
      <c r="E942">
        <v>3252</v>
      </c>
      <c r="F942" s="1">
        <v>8548950000</v>
      </c>
      <c r="G942" s="1">
        <v>2628828</v>
      </c>
      <c r="H942" s="1">
        <v>2000000</v>
      </c>
      <c r="I942">
        <v>3252</v>
      </c>
      <c r="J942" s="1">
        <v>8548950000</v>
      </c>
      <c r="K942" s="1">
        <v>2628828</v>
      </c>
      <c r="L942" s="1">
        <v>2000000</v>
      </c>
      <c r="M942">
        <v>3252</v>
      </c>
      <c r="N942" t="s">
        <v>173</v>
      </c>
      <c r="O942">
        <v>7484</v>
      </c>
      <c r="P942" t="s">
        <v>172</v>
      </c>
      <c r="Q942" t="s">
        <v>1510</v>
      </c>
      <c r="R942" s="2">
        <v>43859</v>
      </c>
      <c r="S942" t="s">
        <v>1511</v>
      </c>
      <c r="T942">
        <v>3</v>
      </c>
      <c r="U942" s="1">
        <v>3000000</v>
      </c>
      <c r="V942" t="s">
        <v>915</v>
      </c>
      <c r="W942" t="s">
        <v>36</v>
      </c>
      <c r="X942" t="s">
        <v>1516</v>
      </c>
      <c r="Y942" t="s">
        <v>850</v>
      </c>
      <c r="Z942" t="s">
        <v>31</v>
      </c>
      <c r="AA942">
        <v>4</v>
      </c>
      <c r="AB942" t="s">
        <v>39</v>
      </c>
      <c r="AC942">
        <v>1.24</v>
      </c>
      <c r="AD942">
        <f t="shared" si="14"/>
        <v>1.76</v>
      </c>
    </row>
    <row r="943" spans="1:30" x14ac:dyDescent="0.25">
      <c r="A943" t="s">
        <v>29</v>
      </c>
      <c r="B943" s="1">
        <v>307800000</v>
      </c>
      <c r="C943" t="s">
        <v>30</v>
      </c>
      <c r="D943" t="s">
        <v>31</v>
      </c>
      <c r="E943">
        <v>3252</v>
      </c>
      <c r="F943" s="1">
        <v>8548950000</v>
      </c>
      <c r="G943" s="1">
        <v>2628828</v>
      </c>
      <c r="H943" s="1">
        <v>2000000</v>
      </c>
      <c r="I943">
        <v>3252</v>
      </c>
      <c r="J943" s="1">
        <v>8548950000</v>
      </c>
      <c r="K943" s="1">
        <v>2628828</v>
      </c>
      <c r="L943" s="1">
        <v>2000000</v>
      </c>
      <c r="M943">
        <v>3252</v>
      </c>
      <c r="N943" t="s">
        <v>73</v>
      </c>
      <c r="O943">
        <v>3595</v>
      </c>
      <c r="P943" t="s">
        <v>149</v>
      </c>
      <c r="Q943" t="s">
        <v>1517</v>
      </c>
      <c r="R943" s="2">
        <v>43859</v>
      </c>
      <c r="S943" t="s">
        <v>1518</v>
      </c>
      <c r="T943">
        <v>0.25</v>
      </c>
      <c r="U943" t="s">
        <v>62</v>
      </c>
      <c r="V943" t="s">
        <v>258</v>
      </c>
      <c r="W943" t="s">
        <v>77</v>
      </c>
      <c r="X943" t="s">
        <v>1519</v>
      </c>
      <c r="Y943" t="s">
        <v>328</v>
      </c>
      <c r="Z943" t="s">
        <v>31</v>
      </c>
      <c r="AA943">
        <v>3</v>
      </c>
      <c r="AB943" t="s">
        <v>39</v>
      </c>
      <c r="AC943">
        <v>0.84</v>
      </c>
      <c r="AD943">
        <f t="shared" si="14"/>
        <v>0.59</v>
      </c>
    </row>
    <row r="944" spans="1:30" x14ac:dyDescent="0.25">
      <c r="A944" t="s">
        <v>29</v>
      </c>
      <c r="B944" s="1">
        <v>307800000</v>
      </c>
      <c r="C944" t="s">
        <v>30</v>
      </c>
      <c r="D944" t="s">
        <v>31</v>
      </c>
      <c r="E944">
        <v>3252</v>
      </c>
      <c r="F944" s="1">
        <v>8548950000</v>
      </c>
      <c r="G944" s="1">
        <v>2628828</v>
      </c>
      <c r="H944" s="1">
        <v>2000000</v>
      </c>
      <c r="I944">
        <v>3252</v>
      </c>
      <c r="J944" s="1">
        <v>8548950000</v>
      </c>
      <c r="K944" s="1">
        <v>2628828</v>
      </c>
      <c r="L944" s="1">
        <v>2000000</v>
      </c>
      <c r="M944">
        <v>3252</v>
      </c>
      <c r="N944" t="s">
        <v>73</v>
      </c>
      <c r="O944">
        <v>3594</v>
      </c>
      <c r="P944" t="s">
        <v>149</v>
      </c>
      <c r="Q944" t="s">
        <v>1520</v>
      </c>
      <c r="R944" s="2">
        <v>43859</v>
      </c>
      <c r="S944" t="s">
        <v>1521</v>
      </c>
      <c r="T944">
        <v>0.25</v>
      </c>
      <c r="U944" t="s">
        <v>62</v>
      </c>
      <c r="V944" t="s">
        <v>258</v>
      </c>
      <c r="W944" t="s">
        <v>77</v>
      </c>
      <c r="X944" t="s">
        <v>1522</v>
      </c>
      <c r="Y944" t="s">
        <v>328</v>
      </c>
      <c r="Z944" t="s">
        <v>31</v>
      </c>
      <c r="AA944">
        <v>4</v>
      </c>
      <c r="AB944" t="s">
        <v>39</v>
      </c>
      <c r="AC944">
        <v>0.9</v>
      </c>
      <c r="AD944">
        <f t="shared" si="14"/>
        <v>0.65</v>
      </c>
    </row>
    <row r="945" spans="1:30" x14ac:dyDescent="0.25">
      <c r="A945" t="s">
        <v>29</v>
      </c>
      <c r="B945" s="1">
        <v>307800000</v>
      </c>
      <c r="C945" t="s">
        <v>30</v>
      </c>
      <c r="D945" t="s">
        <v>31</v>
      </c>
      <c r="E945">
        <v>3252</v>
      </c>
      <c r="F945" s="1">
        <v>8548950000</v>
      </c>
      <c r="G945" s="1">
        <v>2628828</v>
      </c>
      <c r="H945" s="1">
        <v>2000000</v>
      </c>
      <c r="I945">
        <v>3252</v>
      </c>
      <c r="J945" s="1">
        <v>8548950000</v>
      </c>
      <c r="K945" s="1">
        <v>2628828</v>
      </c>
      <c r="L945" s="1">
        <v>2000000</v>
      </c>
      <c r="M945">
        <v>3252</v>
      </c>
      <c r="N945" t="s">
        <v>55</v>
      </c>
      <c r="O945">
        <v>5644</v>
      </c>
      <c r="P945" t="s">
        <v>40</v>
      </c>
      <c r="Q945" t="s">
        <v>1400</v>
      </c>
      <c r="R945" s="2">
        <v>43732</v>
      </c>
      <c r="S945" t="s">
        <v>1401</v>
      </c>
      <c r="T945">
        <v>4.5</v>
      </c>
      <c r="U945" s="1">
        <v>4500000</v>
      </c>
      <c r="V945" t="s">
        <v>1402</v>
      </c>
      <c r="W945" t="s">
        <v>36</v>
      </c>
      <c r="X945" t="s">
        <v>1523</v>
      </c>
      <c r="Y945" t="s">
        <v>40</v>
      </c>
      <c r="Z945" t="s">
        <v>31</v>
      </c>
      <c r="AA945">
        <v>6</v>
      </c>
      <c r="AB945" t="s">
        <v>39</v>
      </c>
      <c r="AC945">
        <v>3.93</v>
      </c>
      <c r="AD945">
        <f t="shared" si="14"/>
        <v>0.56999999999999984</v>
      </c>
    </row>
    <row r="946" spans="1:30" x14ac:dyDescent="0.25">
      <c r="A946" t="s">
        <v>29</v>
      </c>
      <c r="B946" s="1">
        <v>307800000</v>
      </c>
      <c r="C946" t="s">
        <v>30</v>
      </c>
      <c r="D946" t="s">
        <v>31</v>
      </c>
      <c r="E946">
        <v>3252</v>
      </c>
      <c r="F946" s="1">
        <v>8548950000</v>
      </c>
      <c r="G946" s="1">
        <v>2628828</v>
      </c>
      <c r="H946" s="1">
        <v>2000000</v>
      </c>
      <c r="I946">
        <v>3252</v>
      </c>
      <c r="J946" s="1">
        <v>8548950000</v>
      </c>
      <c r="K946" s="1">
        <v>2628828</v>
      </c>
      <c r="L946" s="1">
        <v>2000000</v>
      </c>
      <c r="M946">
        <v>3252</v>
      </c>
      <c r="N946" t="s">
        <v>55</v>
      </c>
      <c r="O946">
        <v>5646</v>
      </c>
      <c r="P946" t="s">
        <v>184</v>
      </c>
      <c r="Q946" t="s">
        <v>1387</v>
      </c>
      <c r="R946" s="2">
        <v>43732</v>
      </c>
      <c r="S946" t="s">
        <v>1388</v>
      </c>
      <c r="T946">
        <v>5</v>
      </c>
      <c r="U946" s="1">
        <v>5000000</v>
      </c>
      <c r="V946" t="s">
        <v>1389</v>
      </c>
      <c r="W946" t="s">
        <v>138</v>
      </c>
      <c r="X946" t="s">
        <v>1524</v>
      </c>
      <c r="Y946" t="s">
        <v>322</v>
      </c>
      <c r="Z946" t="s">
        <v>31</v>
      </c>
      <c r="AA946">
        <v>1</v>
      </c>
      <c r="AB946" t="s">
        <v>39</v>
      </c>
      <c r="AC946">
        <v>4.09</v>
      </c>
      <c r="AD946">
        <f t="shared" si="14"/>
        <v>0.91000000000000014</v>
      </c>
    </row>
    <row r="947" spans="1:30" x14ac:dyDescent="0.25">
      <c r="A947" t="s">
        <v>29</v>
      </c>
      <c r="B947" s="1">
        <v>307800000</v>
      </c>
      <c r="C947" t="s">
        <v>30</v>
      </c>
      <c r="D947" t="s">
        <v>31</v>
      </c>
      <c r="E947">
        <v>3252</v>
      </c>
      <c r="F947" s="1">
        <v>8548950000</v>
      </c>
      <c r="G947" s="1">
        <v>2628828</v>
      </c>
      <c r="H947" s="1">
        <v>2000000</v>
      </c>
      <c r="I947">
        <v>3252</v>
      </c>
      <c r="J947" s="1">
        <v>8548950000</v>
      </c>
      <c r="K947" s="1">
        <v>2628828</v>
      </c>
      <c r="L947" s="1">
        <v>2000000</v>
      </c>
      <c r="M947">
        <v>3252</v>
      </c>
      <c r="N947" t="s">
        <v>55</v>
      </c>
      <c r="O947">
        <v>5647</v>
      </c>
      <c r="P947" t="s">
        <v>184</v>
      </c>
      <c r="Q947" t="s">
        <v>1387</v>
      </c>
      <c r="R947" s="2">
        <v>43732</v>
      </c>
      <c r="S947" t="s">
        <v>1388</v>
      </c>
      <c r="T947">
        <v>3</v>
      </c>
      <c r="U947" s="1">
        <v>3000000</v>
      </c>
      <c r="V947" t="s">
        <v>1389</v>
      </c>
      <c r="W947" t="s">
        <v>138</v>
      </c>
      <c r="X947" t="s">
        <v>1387</v>
      </c>
      <c r="Y947" t="s">
        <v>322</v>
      </c>
      <c r="Z947" t="s">
        <v>31</v>
      </c>
      <c r="AA947">
        <v>1</v>
      </c>
      <c r="AB947" t="s">
        <v>48</v>
      </c>
      <c r="AC947">
        <v>4.09</v>
      </c>
      <c r="AD947">
        <f t="shared" si="14"/>
        <v>1.0899999999999999</v>
      </c>
    </row>
    <row r="948" spans="1:30" x14ac:dyDescent="0.25">
      <c r="A948" t="s">
        <v>29</v>
      </c>
      <c r="B948" s="1">
        <v>307800000</v>
      </c>
      <c r="C948" t="s">
        <v>30</v>
      </c>
      <c r="D948" t="s">
        <v>31</v>
      </c>
      <c r="E948">
        <v>3252</v>
      </c>
      <c r="F948" s="1">
        <v>8548950000</v>
      </c>
      <c r="G948" s="1">
        <v>2628828</v>
      </c>
      <c r="H948" s="1">
        <v>2000000</v>
      </c>
      <c r="I948">
        <v>3252</v>
      </c>
      <c r="J948" s="1">
        <v>8548950000</v>
      </c>
      <c r="K948" s="1">
        <v>2628828</v>
      </c>
      <c r="L948" s="1">
        <v>2000000</v>
      </c>
      <c r="M948">
        <v>3252</v>
      </c>
      <c r="N948" t="s">
        <v>32</v>
      </c>
      <c r="O948">
        <v>1898</v>
      </c>
      <c r="P948" t="s">
        <v>105</v>
      </c>
      <c r="Q948" t="s">
        <v>1494</v>
      </c>
      <c r="R948" s="2">
        <v>43599</v>
      </c>
      <c r="S948" t="s">
        <v>1495</v>
      </c>
      <c r="T948">
        <v>2</v>
      </c>
      <c r="U948" s="1">
        <v>2000000</v>
      </c>
      <c r="V948" t="s">
        <v>32</v>
      </c>
      <c r="W948" t="s">
        <v>36</v>
      </c>
      <c r="X948" t="s">
        <v>1525</v>
      </c>
      <c r="Y948" t="s">
        <v>105</v>
      </c>
      <c r="Z948" t="s">
        <v>31</v>
      </c>
      <c r="AA948">
        <v>7</v>
      </c>
      <c r="AB948" t="s">
        <v>39</v>
      </c>
      <c r="AC948">
        <v>2.98</v>
      </c>
      <c r="AD948">
        <f t="shared" si="14"/>
        <v>0.98</v>
      </c>
    </row>
    <row r="949" spans="1:30" x14ac:dyDescent="0.25">
      <c r="A949" t="s">
        <v>29</v>
      </c>
      <c r="B949" s="1">
        <v>307800000</v>
      </c>
      <c r="C949" t="s">
        <v>30</v>
      </c>
      <c r="D949" t="s">
        <v>31</v>
      </c>
      <c r="E949">
        <v>3252</v>
      </c>
      <c r="F949" s="1">
        <v>8548950000</v>
      </c>
      <c r="G949" s="1">
        <v>2628828</v>
      </c>
      <c r="H949" s="1">
        <v>2000000</v>
      </c>
      <c r="I949">
        <v>3252</v>
      </c>
      <c r="J949" s="1">
        <v>8548950000</v>
      </c>
      <c r="K949" s="1">
        <v>2628828</v>
      </c>
      <c r="L949" s="1">
        <v>2000000</v>
      </c>
      <c r="M949">
        <v>3252</v>
      </c>
      <c r="N949" t="s">
        <v>32</v>
      </c>
      <c r="O949">
        <v>1897</v>
      </c>
      <c r="P949" t="s">
        <v>81</v>
      </c>
      <c r="Q949" t="s">
        <v>1474</v>
      </c>
      <c r="R949" s="2">
        <v>43599</v>
      </c>
      <c r="S949" t="s">
        <v>1475</v>
      </c>
      <c r="T949">
        <v>1</v>
      </c>
      <c r="U949" s="1">
        <v>1000000</v>
      </c>
      <c r="V949" t="s">
        <v>32</v>
      </c>
      <c r="W949" t="s">
        <v>36</v>
      </c>
      <c r="X949" t="s">
        <v>96</v>
      </c>
      <c r="Y949" t="s">
        <v>54</v>
      </c>
      <c r="Z949" t="s">
        <v>31</v>
      </c>
      <c r="AA949">
        <v>1</v>
      </c>
      <c r="AB949" t="s">
        <v>48</v>
      </c>
      <c r="AC949">
        <v>3.01</v>
      </c>
      <c r="AD949">
        <f t="shared" si="14"/>
        <v>2.0099999999999998</v>
      </c>
    </row>
    <row r="950" spans="1:30" x14ac:dyDescent="0.25">
      <c r="A950" t="s">
        <v>29</v>
      </c>
      <c r="B950" s="1">
        <v>307800000</v>
      </c>
      <c r="C950" t="s">
        <v>30</v>
      </c>
      <c r="D950" t="s">
        <v>31</v>
      </c>
      <c r="E950">
        <v>3252</v>
      </c>
      <c r="F950" s="1">
        <v>8548950000</v>
      </c>
      <c r="G950" s="1">
        <v>2628828</v>
      </c>
      <c r="H950" s="1">
        <v>2000000</v>
      </c>
      <c r="I950">
        <v>3252</v>
      </c>
      <c r="J950" s="1">
        <v>8548950000</v>
      </c>
      <c r="K950" s="1">
        <v>2628828</v>
      </c>
      <c r="L950" s="1">
        <v>2000000</v>
      </c>
      <c r="M950">
        <v>3252</v>
      </c>
      <c r="N950" t="s">
        <v>32</v>
      </c>
      <c r="O950">
        <v>1884</v>
      </c>
      <c r="P950" t="s">
        <v>64</v>
      </c>
      <c r="Q950" t="s">
        <v>1526</v>
      </c>
      <c r="R950" s="2">
        <v>43599</v>
      </c>
      <c r="S950" t="s">
        <v>1527</v>
      </c>
      <c r="T950">
        <v>4</v>
      </c>
      <c r="U950" s="1">
        <v>4000000</v>
      </c>
      <c r="V950" t="s">
        <v>32</v>
      </c>
      <c r="W950" t="s">
        <v>36</v>
      </c>
      <c r="X950" t="s">
        <v>252</v>
      </c>
      <c r="Y950" t="s">
        <v>54</v>
      </c>
      <c r="Z950" t="s">
        <v>31</v>
      </c>
      <c r="AA950">
        <v>1</v>
      </c>
      <c r="AB950" t="s">
        <v>48</v>
      </c>
      <c r="AC950">
        <v>1.9</v>
      </c>
      <c r="AD950">
        <f t="shared" si="14"/>
        <v>2.1</v>
      </c>
    </row>
    <row r="951" spans="1:30" x14ac:dyDescent="0.25">
      <c r="A951" t="s">
        <v>29</v>
      </c>
      <c r="B951" s="1">
        <v>307800000</v>
      </c>
      <c r="C951" t="s">
        <v>30</v>
      </c>
      <c r="D951" t="s">
        <v>31</v>
      </c>
      <c r="E951">
        <v>3252</v>
      </c>
      <c r="F951" s="1">
        <v>8548950000</v>
      </c>
      <c r="G951" s="1">
        <v>2628828</v>
      </c>
      <c r="H951" s="1">
        <v>2000000</v>
      </c>
      <c r="I951">
        <v>3252</v>
      </c>
      <c r="J951" s="1">
        <v>8548950000</v>
      </c>
      <c r="K951" s="1">
        <v>2628828</v>
      </c>
      <c r="L951" s="1">
        <v>2000000</v>
      </c>
      <c r="M951">
        <v>3252</v>
      </c>
      <c r="N951" t="s">
        <v>173</v>
      </c>
      <c r="O951">
        <v>7493</v>
      </c>
      <c r="P951" t="s">
        <v>172</v>
      </c>
      <c r="Q951" t="s">
        <v>1510</v>
      </c>
      <c r="R951" s="2">
        <v>43857</v>
      </c>
      <c r="S951" t="s">
        <v>1511</v>
      </c>
      <c r="T951">
        <v>1</v>
      </c>
      <c r="U951" s="1">
        <v>1000000</v>
      </c>
      <c r="V951" t="s">
        <v>915</v>
      </c>
      <c r="W951" t="s">
        <v>36</v>
      </c>
      <c r="X951" t="s">
        <v>859</v>
      </c>
      <c r="Y951" t="s">
        <v>850</v>
      </c>
      <c r="Z951" t="s">
        <v>31</v>
      </c>
      <c r="AA951">
        <v>3</v>
      </c>
      <c r="AB951" t="s">
        <v>39</v>
      </c>
      <c r="AC951">
        <v>1.19</v>
      </c>
      <c r="AD951">
        <f t="shared" si="14"/>
        <v>0.18999999999999995</v>
      </c>
    </row>
    <row r="952" spans="1:30" x14ac:dyDescent="0.25">
      <c r="A952" t="s">
        <v>29</v>
      </c>
      <c r="B952" s="1">
        <v>307800000</v>
      </c>
      <c r="C952" t="s">
        <v>30</v>
      </c>
      <c r="D952" t="s">
        <v>31</v>
      </c>
      <c r="E952">
        <v>3252</v>
      </c>
      <c r="F952" s="1">
        <v>8548950000</v>
      </c>
      <c r="G952" s="1">
        <v>2628828</v>
      </c>
      <c r="H952" s="1">
        <v>2000000</v>
      </c>
      <c r="I952">
        <v>3252</v>
      </c>
      <c r="J952" s="1">
        <v>8548950000</v>
      </c>
      <c r="K952" s="1">
        <v>2628828</v>
      </c>
      <c r="L952" s="1">
        <v>2000000</v>
      </c>
      <c r="M952">
        <v>3252</v>
      </c>
      <c r="N952" t="s">
        <v>32</v>
      </c>
      <c r="O952">
        <v>1883</v>
      </c>
      <c r="P952" t="s">
        <v>64</v>
      </c>
      <c r="Q952" t="s">
        <v>1528</v>
      </c>
      <c r="R952" s="2">
        <v>43600</v>
      </c>
      <c r="S952" t="s">
        <v>1529</v>
      </c>
      <c r="T952">
        <v>2</v>
      </c>
      <c r="U952" s="1">
        <v>2000000</v>
      </c>
      <c r="V952" t="s">
        <v>32</v>
      </c>
      <c r="W952" t="s">
        <v>36</v>
      </c>
      <c r="X952" t="s">
        <v>1530</v>
      </c>
      <c r="Y952" t="s">
        <v>54</v>
      </c>
      <c r="Z952" t="s">
        <v>31</v>
      </c>
      <c r="AA952">
        <v>7</v>
      </c>
      <c r="AB952" t="s">
        <v>39</v>
      </c>
      <c r="AC952">
        <v>2.2000000000000002</v>
      </c>
      <c r="AD952">
        <f t="shared" si="14"/>
        <v>0.20000000000000018</v>
      </c>
    </row>
    <row r="953" spans="1:30" x14ac:dyDescent="0.25">
      <c r="A953" t="s">
        <v>29</v>
      </c>
      <c r="B953" s="1">
        <v>307800000</v>
      </c>
      <c r="C953" t="s">
        <v>30</v>
      </c>
      <c r="D953" t="s">
        <v>31</v>
      </c>
      <c r="E953">
        <v>3252</v>
      </c>
      <c r="F953" s="1">
        <v>8548950000</v>
      </c>
      <c r="G953" s="1">
        <v>2628828</v>
      </c>
      <c r="H953" s="1">
        <v>2000000</v>
      </c>
      <c r="I953">
        <v>3252</v>
      </c>
      <c r="J953" s="1">
        <v>8548950000</v>
      </c>
      <c r="K953" s="1">
        <v>2628828</v>
      </c>
      <c r="L953" s="1">
        <v>2000000</v>
      </c>
      <c r="M953">
        <v>3252</v>
      </c>
      <c r="N953" t="s">
        <v>32</v>
      </c>
      <c r="O953">
        <v>1882</v>
      </c>
      <c r="P953" t="s">
        <v>168</v>
      </c>
      <c r="Q953" t="s">
        <v>1531</v>
      </c>
      <c r="R953" s="2">
        <v>43600</v>
      </c>
      <c r="S953" t="s">
        <v>1532</v>
      </c>
      <c r="T953">
        <v>2</v>
      </c>
      <c r="U953" s="1">
        <v>2000000</v>
      </c>
      <c r="V953" t="s">
        <v>1533</v>
      </c>
      <c r="W953" t="s">
        <v>36</v>
      </c>
      <c r="X953" t="s">
        <v>1180</v>
      </c>
      <c r="Y953" t="s">
        <v>322</v>
      </c>
      <c r="Z953" t="s">
        <v>31</v>
      </c>
      <c r="AA953">
        <v>1</v>
      </c>
      <c r="AB953" t="s">
        <v>39</v>
      </c>
      <c r="AC953">
        <v>2.1</v>
      </c>
      <c r="AD953">
        <f t="shared" si="14"/>
        <v>0.10000000000000009</v>
      </c>
    </row>
    <row r="954" spans="1:30" x14ac:dyDescent="0.25">
      <c r="A954" t="s">
        <v>29</v>
      </c>
      <c r="B954" s="1">
        <v>307800000</v>
      </c>
      <c r="C954" t="s">
        <v>30</v>
      </c>
      <c r="D954" t="s">
        <v>31</v>
      </c>
      <c r="E954">
        <v>3252</v>
      </c>
      <c r="F954" s="1">
        <v>8548950000</v>
      </c>
      <c r="G954" s="1">
        <v>2628828</v>
      </c>
      <c r="H954" s="1">
        <v>2000000</v>
      </c>
      <c r="I954">
        <v>3252</v>
      </c>
      <c r="J954" s="1">
        <v>8548950000</v>
      </c>
      <c r="K954" s="1">
        <v>2628828</v>
      </c>
      <c r="L954" s="1">
        <v>2000000</v>
      </c>
      <c r="M954">
        <v>3252</v>
      </c>
      <c r="N954" t="s">
        <v>173</v>
      </c>
      <c r="O954">
        <v>7496</v>
      </c>
      <c r="P954" t="s">
        <v>56</v>
      </c>
      <c r="Q954" t="s">
        <v>1510</v>
      </c>
      <c r="R954" s="2">
        <v>43857</v>
      </c>
      <c r="S954" t="s">
        <v>1511</v>
      </c>
      <c r="T954">
        <v>2</v>
      </c>
      <c r="U954" s="1">
        <v>2000000</v>
      </c>
      <c r="V954" t="s">
        <v>915</v>
      </c>
      <c r="W954" t="s">
        <v>36</v>
      </c>
      <c r="X954" t="s">
        <v>60</v>
      </c>
      <c r="Y954" t="s">
        <v>850</v>
      </c>
      <c r="Z954" t="s">
        <v>31</v>
      </c>
      <c r="AA954">
        <v>1</v>
      </c>
      <c r="AB954" t="s">
        <v>39</v>
      </c>
      <c r="AC954">
        <v>2.1</v>
      </c>
      <c r="AD954">
        <f t="shared" si="14"/>
        <v>0.10000000000000009</v>
      </c>
    </row>
    <row r="955" spans="1:30" x14ac:dyDescent="0.25">
      <c r="A955" t="s">
        <v>29</v>
      </c>
      <c r="B955" s="1">
        <v>307800000</v>
      </c>
      <c r="C955" t="s">
        <v>30</v>
      </c>
      <c r="D955" t="s">
        <v>31</v>
      </c>
      <c r="E955">
        <v>3252</v>
      </c>
      <c r="F955" s="1">
        <v>8548950000</v>
      </c>
      <c r="G955" s="1">
        <v>2628828</v>
      </c>
      <c r="H955" s="1">
        <v>2000000</v>
      </c>
      <c r="I955">
        <v>3252</v>
      </c>
      <c r="J955" s="1">
        <v>8548950000</v>
      </c>
      <c r="K955" s="1">
        <v>2628828</v>
      </c>
      <c r="L955" s="1">
        <v>2000000</v>
      </c>
      <c r="M955">
        <v>3252</v>
      </c>
      <c r="N955" t="s">
        <v>73</v>
      </c>
      <c r="O955">
        <v>3590</v>
      </c>
      <c r="P955" t="s">
        <v>149</v>
      </c>
      <c r="Q955" t="s">
        <v>1534</v>
      </c>
      <c r="R955" s="2">
        <v>43859</v>
      </c>
      <c r="S955" t="s">
        <v>1535</v>
      </c>
      <c r="T955">
        <v>2</v>
      </c>
      <c r="U955" s="1">
        <v>2000000</v>
      </c>
      <c r="V955" t="s">
        <v>258</v>
      </c>
      <c r="W955" t="s">
        <v>77</v>
      </c>
      <c r="X955" t="s">
        <v>1536</v>
      </c>
      <c r="Y955" t="s">
        <v>328</v>
      </c>
      <c r="Z955" t="s">
        <v>31</v>
      </c>
      <c r="AA955">
        <v>4</v>
      </c>
      <c r="AB955" t="s">
        <v>39</v>
      </c>
      <c r="AC955">
        <v>0.9</v>
      </c>
      <c r="AD955">
        <f t="shared" si="14"/>
        <v>1.1000000000000001</v>
      </c>
    </row>
    <row r="956" spans="1:30" x14ac:dyDescent="0.25">
      <c r="A956" t="s">
        <v>29</v>
      </c>
      <c r="B956" s="1">
        <v>307800000</v>
      </c>
      <c r="C956" t="s">
        <v>30</v>
      </c>
      <c r="D956" t="s">
        <v>31</v>
      </c>
      <c r="E956">
        <v>3252</v>
      </c>
      <c r="F956" s="1">
        <v>8548950000</v>
      </c>
      <c r="G956" s="1">
        <v>2628828</v>
      </c>
      <c r="H956" s="1">
        <v>2000000</v>
      </c>
      <c r="I956">
        <v>3252</v>
      </c>
      <c r="J956" s="1">
        <v>8548950000</v>
      </c>
      <c r="K956" s="1">
        <v>2628828</v>
      </c>
      <c r="L956" s="1">
        <v>2000000</v>
      </c>
      <c r="M956">
        <v>3252</v>
      </c>
      <c r="N956" t="s">
        <v>55</v>
      </c>
      <c r="O956">
        <v>5648</v>
      </c>
      <c r="P956" t="s">
        <v>40</v>
      </c>
      <c r="Q956" t="s">
        <v>1400</v>
      </c>
      <c r="R956" s="2">
        <v>43731</v>
      </c>
      <c r="S956" t="s">
        <v>1401</v>
      </c>
      <c r="T956">
        <v>7</v>
      </c>
      <c r="U956" s="1">
        <v>7000000</v>
      </c>
      <c r="V956" t="s">
        <v>1402</v>
      </c>
      <c r="W956" t="s">
        <v>36</v>
      </c>
      <c r="X956" t="s">
        <v>1537</v>
      </c>
      <c r="Y956" t="s">
        <v>40</v>
      </c>
      <c r="Z956" t="s">
        <v>31</v>
      </c>
      <c r="AA956">
        <v>16</v>
      </c>
      <c r="AB956" t="s">
        <v>39</v>
      </c>
      <c r="AC956">
        <v>4.47</v>
      </c>
      <c r="AD956">
        <f t="shared" si="14"/>
        <v>2.5300000000000002</v>
      </c>
    </row>
    <row r="957" spans="1:30" x14ac:dyDescent="0.25">
      <c r="A957" t="s">
        <v>29</v>
      </c>
      <c r="B957" s="1">
        <v>307800000</v>
      </c>
      <c r="C957" t="s">
        <v>30</v>
      </c>
      <c r="D957" t="s">
        <v>31</v>
      </c>
      <c r="E957">
        <v>3252</v>
      </c>
      <c r="F957" s="1">
        <v>8548950000</v>
      </c>
      <c r="G957" s="1">
        <v>2628828</v>
      </c>
      <c r="H957" s="1">
        <v>2000000</v>
      </c>
      <c r="I957">
        <v>3252</v>
      </c>
      <c r="J957" s="1">
        <v>8548950000</v>
      </c>
      <c r="K957" s="1">
        <v>2628828</v>
      </c>
      <c r="L957" s="1">
        <v>2000000</v>
      </c>
      <c r="M957">
        <v>3252</v>
      </c>
      <c r="N957" t="s">
        <v>55</v>
      </c>
      <c r="O957">
        <v>5649</v>
      </c>
      <c r="P957" t="s">
        <v>184</v>
      </c>
      <c r="Q957" t="s">
        <v>1387</v>
      </c>
      <c r="R957" s="2">
        <v>43731</v>
      </c>
      <c r="S957" t="s">
        <v>1388</v>
      </c>
      <c r="T957">
        <v>3</v>
      </c>
      <c r="U957" s="1">
        <v>3000000</v>
      </c>
      <c r="V957" t="s">
        <v>1389</v>
      </c>
      <c r="W957" t="s">
        <v>138</v>
      </c>
      <c r="X957" t="s">
        <v>1387</v>
      </c>
      <c r="Y957" t="s">
        <v>322</v>
      </c>
      <c r="Z957" t="s">
        <v>31</v>
      </c>
      <c r="AA957">
        <v>1</v>
      </c>
      <c r="AB957" t="s">
        <v>39</v>
      </c>
      <c r="AC957">
        <v>4.09</v>
      </c>
      <c r="AD957">
        <f t="shared" si="14"/>
        <v>1.0899999999999999</v>
      </c>
    </row>
    <row r="958" spans="1:30" x14ac:dyDescent="0.25">
      <c r="A958" t="s">
        <v>29</v>
      </c>
      <c r="B958" s="1">
        <v>307800000</v>
      </c>
      <c r="C958" t="s">
        <v>30</v>
      </c>
      <c r="D958" t="s">
        <v>31</v>
      </c>
      <c r="E958">
        <v>3252</v>
      </c>
      <c r="F958" s="1">
        <v>8548950000</v>
      </c>
      <c r="G958" s="1">
        <v>2628828</v>
      </c>
      <c r="H958" s="1">
        <v>2000000</v>
      </c>
      <c r="I958">
        <v>3252</v>
      </c>
      <c r="J958" s="1">
        <v>8548950000</v>
      </c>
      <c r="K958" s="1">
        <v>2628828</v>
      </c>
      <c r="L958" s="1">
        <v>2000000</v>
      </c>
      <c r="M958">
        <v>3252</v>
      </c>
      <c r="N958" t="s">
        <v>55</v>
      </c>
      <c r="O958">
        <v>5651</v>
      </c>
      <c r="P958" t="s">
        <v>49</v>
      </c>
      <c r="Q958" t="s">
        <v>1538</v>
      </c>
      <c r="R958" s="2">
        <v>43731</v>
      </c>
      <c r="S958" t="s">
        <v>1539</v>
      </c>
      <c r="T958">
        <v>3.5</v>
      </c>
      <c r="U958" s="1">
        <v>3500000</v>
      </c>
      <c r="V958" t="s">
        <v>59</v>
      </c>
      <c r="W958" t="s">
        <v>36</v>
      </c>
      <c r="X958" t="s">
        <v>230</v>
      </c>
      <c r="Y958" t="s">
        <v>38</v>
      </c>
      <c r="Z958" t="s">
        <v>31</v>
      </c>
      <c r="AA958">
        <v>3</v>
      </c>
      <c r="AB958" t="s">
        <v>39</v>
      </c>
      <c r="AC958">
        <v>2.1</v>
      </c>
      <c r="AD958">
        <f t="shared" si="14"/>
        <v>1.4</v>
      </c>
    </row>
    <row r="959" spans="1:30" x14ac:dyDescent="0.25">
      <c r="A959" t="s">
        <v>29</v>
      </c>
      <c r="B959" s="1">
        <v>307800000</v>
      </c>
      <c r="C959" t="s">
        <v>30</v>
      </c>
      <c r="D959" t="s">
        <v>31</v>
      </c>
      <c r="E959">
        <v>3252</v>
      </c>
      <c r="F959" s="1">
        <v>8548950000</v>
      </c>
      <c r="G959" s="1">
        <v>2628828</v>
      </c>
      <c r="H959" s="1">
        <v>2000000</v>
      </c>
      <c r="I959">
        <v>3252</v>
      </c>
      <c r="J959" s="1">
        <v>8548950000</v>
      </c>
      <c r="K959" s="1">
        <v>2628828</v>
      </c>
      <c r="L959" s="1">
        <v>2000000</v>
      </c>
      <c r="M959">
        <v>3252</v>
      </c>
      <c r="N959" t="s">
        <v>32</v>
      </c>
      <c r="O959">
        <v>2590</v>
      </c>
      <c r="P959" t="s">
        <v>56</v>
      </c>
      <c r="Q959" t="s">
        <v>116</v>
      </c>
      <c r="R959" s="2">
        <v>43747</v>
      </c>
      <c r="S959" t="s">
        <v>117</v>
      </c>
      <c r="T959">
        <v>1</v>
      </c>
      <c r="U959" s="1">
        <v>1000000</v>
      </c>
      <c r="V959" t="s">
        <v>32</v>
      </c>
      <c r="W959" t="s">
        <v>36</v>
      </c>
      <c r="X959" t="s">
        <v>60</v>
      </c>
      <c r="Y959" t="s">
        <v>46</v>
      </c>
      <c r="Z959" t="s">
        <v>31</v>
      </c>
      <c r="AA959">
        <v>1</v>
      </c>
      <c r="AB959" t="s">
        <v>48</v>
      </c>
      <c r="AC959">
        <v>2.69</v>
      </c>
      <c r="AD959">
        <f t="shared" si="14"/>
        <v>1.69</v>
      </c>
    </row>
    <row r="960" spans="1:30" x14ac:dyDescent="0.25">
      <c r="A960" t="s">
        <v>29</v>
      </c>
      <c r="B960" s="1">
        <v>307800000</v>
      </c>
      <c r="C960" t="s">
        <v>30</v>
      </c>
      <c r="D960" t="s">
        <v>31</v>
      </c>
      <c r="E960">
        <v>3252</v>
      </c>
      <c r="F960" s="1">
        <v>8548950000</v>
      </c>
      <c r="G960" s="1">
        <v>2628828</v>
      </c>
      <c r="H960" s="1">
        <v>2000000</v>
      </c>
      <c r="I960">
        <v>3252</v>
      </c>
      <c r="J960" s="1">
        <v>8548950000</v>
      </c>
      <c r="K960" s="1">
        <v>2628828</v>
      </c>
      <c r="L960" s="1">
        <v>2000000</v>
      </c>
      <c r="M960">
        <v>3252</v>
      </c>
      <c r="N960" t="s">
        <v>173</v>
      </c>
      <c r="O960">
        <v>7502</v>
      </c>
      <c r="P960" t="s">
        <v>172</v>
      </c>
      <c r="Q960" t="s">
        <v>1091</v>
      </c>
      <c r="R960" s="2">
        <v>43853</v>
      </c>
      <c r="S960" t="s">
        <v>1092</v>
      </c>
      <c r="T960">
        <v>6</v>
      </c>
      <c r="U960" s="1">
        <v>6000000</v>
      </c>
      <c r="V960" t="s">
        <v>915</v>
      </c>
      <c r="W960" t="s">
        <v>36</v>
      </c>
      <c r="X960" t="s">
        <v>1540</v>
      </c>
      <c r="Y960" t="s">
        <v>850</v>
      </c>
      <c r="Z960" t="s">
        <v>31</v>
      </c>
      <c r="AA960">
        <v>5</v>
      </c>
      <c r="AB960" t="s">
        <v>39</v>
      </c>
      <c r="AC960">
        <v>1.29</v>
      </c>
      <c r="AD960">
        <f t="shared" si="14"/>
        <v>4.71</v>
      </c>
    </row>
    <row r="961" spans="1:30" x14ac:dyDescent="0.25">
      <c r="A961" t="s">
        <v>29</v>
      </c>
      <c r="B961" s="1">
        <v>307800000</v>
      </c>
      <c r="C961" t="s">
        <v>30</v>
      </c>
      <c r="D961" t="s">
        <v>31</v>
      </c>
      <c r="E961">
        <v>3252</v>
      </c>
      <c r="F961" s="1">
        <v>8548950000</v>
      </c>
      <c r="G961" s="1">
        <v>2628828</v>
      </c>
      <c r="H961" s="1">
        <v>2000000</v>
      </c>
      <c r="I961">
        <v>3252</v>
      </c>
      <c r="J961" s="1">
        <v>8548950000</v>
      </c>
      <c r="K961" s="1">
        <v>2628828</v>
      </c>
      <c r="L961" s="1">
        <v>2000000</v>
      </c>
      <c r="M961">
        <v>3252</v>
      </c>
      <c r="N961" t="s">
        <v>173</v>
      </c>
      <c r="O961">
        <v>7503</v>
      </c>
      <c r="P961" t="s">
        <v>56</v>
      </c>
      <c r="Q961" t="s">
        <v>1510</v>
      </c>
      <c r="R961" s="2">
        <v>43852</v>
      </c>
      <c r="S961" t="s">
        <v>1511</v>
      </c>
      <c r="T961">
        <v>2.5</v>
      </c>
      <c r="U961" s="1">
        <v>2500000</v>
      </c>
      <c r="V961" t="s">
        <v>915</v>
      </c>
      <c r="W961" t="s">
        <v>36</v>
      </c>
      <c r="X961" t="s">
        <v>60</v>
      </c>
      <c r="Y961" t="s">
        <v>850</v>
      </c>
      <c r="Z961" t="s">
        <v>31</v>
      </c>
      <c r="AA961">
        <v>1</v>
      </c>
      <c r="AB961" t="s">
        <v>48</v>
      </c>
      <c r="AC961">
        <v>2.1</v>
      </c>
      <c r="AD961">
        <f t="shared" si="14"/>
        <v>0.39999999999999991</v>
      </c>
    </row>
    <row r="962" spans="1:30" x14ac:dyDescent="0.25">
      <c r="A962" t="s">
        <v>29</v>
      </c>
      <c r="B962" s="1">
        <v>307800000</v>
      </c>
      <c r="C962" t="s">
        <v>30</v>
      </c>
      <c r="D962" t="s">
        <v>31</v>
      </c>
      <c r="E962">
        <v>3252</v>
      </c>
      <c r="F962" s="1">
        <v>8548950000</v>
      </c>
      <c r="G962" s="1">
        <v>2628828</v>
      </c>
      <c r="H962" s="1">
        <v>2000000</v>
      </c>
      <c r="I962">
        <v>3252</v>
      </c>
      <c r="J962" s="1">
        <v>8548950000</v>
      </c>
      <c r="K962" s="1">
        <v>2628828</v>
      </c>
      <c r="L962" s="1">
        <v>2000000</v>
      </c>
      <c r="M962">
        <v>3252</v>
      </c>
      <c r="N962" t="s">
        <v>173</v>
      </c>
      <c r="O962">
        <v>7504</v>
      </c>
      <c r="P962" t="s">
        <v>172</v>
      </c>
      <c r="Q962" t="s">
        <v>1510</v>
      </c>
      <c r="R962" s="2">
        <v>43852</v>
      </c>
      <c r="S962" t="s">
        <v>1511</v>
      </c>
      <c r="T962">
        <v>1.5</v>
      </c>
      <c r="U962" s="1">
        <v>1500000</v>
      </c>
      <c r="V962" t="s">
        <v>915</v>
      </c>
      <c r="W962" t="s">
        <v>36</v>
      </c>
      <c r="X962" t="s">
        <v>113</v>
      </c>
      <c r="Y962" t="s">
        <v>850</v>
      </c>
      <c r="Z962" t="s">
        <v>31</v>
      </c>
      <c r="AA962">
        <v>1</v>
      </c>
      <c r="AB962" t="s">
        <v>48</v>
      </c>
      <c r="AC962">
        <v>1.1000000000000001</v>
      </c>
      <c r="AD962">
        <f t="shared" si="14"/>
        <v>0.39999999999999991</v>
      </c>
    </row>
    <row r="963" spans="1:30" x14ac:dyDescent="0.25">
      <c r="A963" t="s">
        <v>29</v>
      </c>
      <c r="B963" s="1">
        <v>307800000</v>
      </c>
      <c r="C963" t="s">
        <v>30</v>
      </c>
      <c r="D963" t="s">
        <v>31</v>
      </c>
      <c r="E963">
        <v>3252</v>
      </c>
      <c r="F963" s="1">
        <v>8548950000</v>
      </c>
      <c r="G963" s="1">
        <v>2628828</v>
      </c>
      <c r="H963" s="1">
        <v>2000000</v>
      </c>
      <c r="I963">
        <v>3252</v>
      </c>
      <c r="J963" s="1">
        <v>8548950000</v>
      </c>
      <c r="K963" s="1">
        <v>2628828</v>
      </c>
      <c r="L963" s="1">
        <v>2000000</v>
      </c>
      <c r="M963">
        <v>3252</v>
      </c>
      <c r="N963" t="s">
        <v>173</v>
      </c>
      <c r="O963">
        <v>7505</v>
      </c>
      <c r="P963" t="s">
        <v>172</v>
      </c>
      <c r="Q963" t="s">
        <v>1541</v>
      </c>
      <c r="R963" s="2">
        <v>43853</v>
      </c>
      <c r="S963" t="s">
        <v>1542</v>
      </c>
      <c r="T963">
        <v>1</v>
      </c>
      <c r="U963" s="1">
        <v>1000000</v>
      </c>
      <c r="V963" t="s">
        <v>915</v>
      </c>
      <c r="W963" t="s">
        <v>36</v>
      </c>
      <c r="X963" t="s">
        <v>96</v>
      </c>
      <c r="Y963" t="s">
        <v>850</v>
      </c>
      <c r="Z963" t="s">
        <v>31</v>
      </c>
      <c r="AA963">
        <v>1</v>
      </c>
      <c r="AB963" t="s">
        <v>48</v>
      </c>
      <c r="AC963">
        <v>1.1000000000000001</v>
      </c>
      <c r="AD963">
        <f t="shared" si="14"/>
        <v>0.10000000000000009</v>
      </c>
    </row>
    <row r="964" spans="1:30" x14ac:dyDescent="0.25">
      <c r="A964" t="s">
        <v>29</v>
      </c>
      <c r="B964" s="1">
        <v>307800000</v>
      </c>
      <c r="C964" t="s">
        <v>30</v>
      </c>
      <c r="D964" t="s">
        <v>31</v>
      </c>
      <c r="E964">
        <v>3252</v>
      </c>
      <c r="F964" s="1">
        <v>8548950000</v>
      </c>
      <c r="G964" s="1">
        <v>2628828</v>
      </c>
      <c r="H964" s="1">
        <v>2000000</v>
      </c>
      <c r="I964">
        <v>3252</v>
      </c>
      <c r="J964" s="1">
        <v>8548950000</v>
      </c>
      <c r="K964" s="1">
        <v>2628828</v>
      </c>
      <c r="L964" s="1">
        <v>2000000</v>
      </c>
      <c r="M964">
        <v>3252</v>
      </c>
      <c r="N964" t="s">
        <v>173</v>
      </c>
      <c r="O964">
        <v>7506</v>
      </c>
      <c r="P964" t="s">
        <v>172</v>
      </c>
      <c r="Q964" t="s">
        <v>1541</v>
      </c>
      <c r="R964" s="2">
        <v>43853</v>
      </c>
      <c r="S964" t="s">
        <v>1542</v>
      </c>
      <c r="T964">
        <v>1</v>
      </c>
      <c r="U964" s="1">
        <v>1000000</v>
      </c>
      <c r="V964" t="s">
        <v>915</v>
      </c>
      <c r="W964" t="s">
        <v>36</v>
      </c>
      <c r="X964" t="s">
        <v>113</v>
      </c>
      <c r="Y964" t="s">
        <v>850</v>
      </c>
      <c r="Z964" t="s">
        <v>31</v>
      </c>
      <c r="AA964">
        <v>1</v>
      </c>
      <c r="AB964" t="s">
        <v>48</v>
      </c>
      <c r="AC964">
        <v>1.1000000000000001</v>
      </c>
      <c r="AD964">
        <f t="shared" si="14"/>
        <v>0.10000000000000009</v>
      </c>
    </row>
    <row r="965" spans="1:30" x14ac:dyDescent="0.25">
      <c r="A965" t="s">
        <v>29</v>
      </c>
      <c r="B965" s="1">
        <v>307800000</v>
      </c>
      <c r="C965" t="s">
        <v>30</v>
      </c>
      <c r="D965" t="s">
        <v>31</v>
      </c>
      <c r="E965">
        <v>3252</v>
      </c>
      <c r="F965" s="1">
        <v>8548950000</v>
      </c>
      <c r="G965" s="1">
        <v>2628828</v>
      </c>
      <c r="H965" s="1">
        <v>2000000</v>
      </c>
      <c r="I965">
        <v>3252</v>
      </c>
      <c r="J965" s="1">
        <v>8548950000</v>
      </c>
      <c r="K965" s="1">
        <v>2628828</v>
      </c>
      <c r="L965" s="1">
        <v>2000000</v>
      </c>
      <c r="M965">
        <v>3252</v>
      </c>
      <c r="N965" t="s">
        <v>173</v>
      </c>
      <c r="O965">
        <v>7507</v>
      </c>
      <c r="P965" t="s">
        <v>56</v>
      </c>
      <c r="Q965" t="s">
        <v>1541</v>
      </c>
      <c r="R965" s="2">
        <v>43853</v>
      </c>
      <c r="S965" t="s">
        <v>1542</v>
      </c>
      <c r="T965">
        <v>0.5</v>
      </c>
      <c r="U965" t="s">
        <v>52</v>
      </c>
      <c r="V965" t="s">
        <v>915</v>
      </c>
      <c r="W965" t="s">
        <v>36</v>
      </c>
      <c r="X965" t="s">
        <v>60</v>
      </c>
      <c r="Y965" t="s">
        <v>850</v>
      </c>
      <c r="Z965" t="s">
        <v>31</v>
      </c>
      <c r="AA965">
        <v>1</v>
      </c>
      <c r="AB965" t="s">
        <v>39</v>
      </c>
      <c r="AC965">
        <v>2.1</v>
      </c>
      <c r="AD965">
        <f t="shared" si="14"/>
        <v>1.6</v>
      </c>
    </row>
    <row r="966" spans="1:30" x14ac:dyDescent="0.25">
      <c r="A966" t="s">
        <v>29</v>
      </c>
      <c r="B966" s="1">
        <v>307800000</v>
      </c>
      <c r="C966" t="s">
        <v>30</v>
      </c>
      <c r="D966" t="s">
        <v>31</v>
      </c>
      <c r="E966">
        <v>3252</v>
      </c>
      <c r="F966" s="1">
        <v>8548950000</v>
      </c>
      <c r="G966" s="1">
        <v>2628828</v>
      </c>
      <c r="H966" s="1">
        <v>2000000</v>
      </c>
      <c r="I966">
        <v>3252</v>
      </c>
      <c r="J966" s="1">
        <v>8548950000</v>
      </c>
      <c r="K966" s="1">
        <v>2628828</v>
      </c>
      <c r="L966" s="1">
        <v>2000000</v>
      </c>
      <c r="M966">
        <v>3252</v>
      </c>
      <c r="N966" t="s">
        <v>173</v>
      </c>
      <c r="O966">
        <v>7508</v>
      </c>
      <c r="P966" t="s">
        <v>56</v>
      </c>
      <c r="Q966" t="s">
        <v>1510</v>
      </c>
      <c r="R966" s="2">
        <v>43853</v>
      </c>
      <c r="S966" t="s">
        <v>1511</v>
      </c>
      <c r="T966">
        <v>2</v>
      </c>
      <c r="U966" s="1">
        <v>2000000</v>
      </c>
      <c r="V966" t="s">
        <v>915</v>
      </c>
      <c r="W966" t="s">
        <v>36</v>
      </c>
      <c r="X966" t="s">
        <v>60</v>
      </c>
      <c r="Y966" t="s">
        <v>850</v>
      </c>
      <c r="Z966" t="s">
        <v>31</v>
      </c>
      <c r="AA966">
        <v>1</v>
      </c>
      <c r="AB966" t="s">
        <v>39</v>
      </c>
      <c r="AC966">
        <v>2.1</v>
      </c>
      <c r="AD966">
        <f t="shared" si="14"/>
        <v>0.10000000000000009</v>
      </c>
    </row>
    <row r="967" spans="1:30" x14ac:dyDescent="0.25">
      <c r="A967" t="s">
        <v>29</v>
      </c>
      <c r="B967" s="1">
        <v>307800000</v>
      </c>
      <c r="C967" t="s">
        <v>30</v>
      </c>
      <c r="D967" t="s">
        <v>31</v>
      </c>
      <c r="E967">
        <v>3252</v>
      </c>
      <c r="F967" s="1">
        <v>8548950000</v>
      </c>
      <c r="G967" s="1">
        <v>2628828</v>
      </c>
      <c r="H967" s="1">
        <v>2000000</v>
      </c>
      <c r="I967">
        <v>3252</v>
      </c>
      <c r="J967" s="1">
        <v>8548950000</v>
      </c>
      <c r="K967" s="1">
        <v>2628828</v>
      </c>
      <c r="L967" s="1">
        <v>2000000</v>
      </c>
      <c r="M967">
        <v>3252</v>
      </c>
      <c r="N967" t="s">
        <v>32</v>
      </c>
      <c r="O967">
        <v>1881</v>
      </c>
      <c r="P967" t="s">
        <v>105</v>
      </c>
      <c r="Q967" t="s">
        <v>1494</v>
      </c>
      <c r="R967" s="2">
        <v>43600</v>
      </c>
      <c r="S967" t="s">
        <v>1495</v>
      </c>
      <c r="T967">
        <v>3</v>
      </c>
      <c r="U967" s="1">
        <v>3000000</v>
      </c>
      <c r="V967" t="s">
        <v>32</v>
      </c>
      <c r="W967" t="s">
        <v>36</v>
      </c>
      <c r="X967" t="s">
        <v>1543</v>
      </c>
      <c r="Y967" t="s">
        <v>105</v>
      </c>
      <c r="Z967" t="s">
        <v>31</v>
      </c>
      <c r="AA967">
        <v>6</v>
      </c>
      <c r="AB967" t="s">
        <v>39</v>
      </c>
      <c r="AC967">
        <v>2.93</v>
      </c>
      <c r="AD967">
        <f t="shared" ref="AD967:AD1030" si="15">ABS(T967-AC967)</f>
        <v>6.999999999999984E-2</v>
      </c>
    </row>
    <row r="968" spans="1:30" x14ac:dyDescent="0.25">
      <c r="A968" t="s">
        <v>29</v>
      </c>
      <c r="B968" s="1">
        <v>307800000</v>
      </c>
      <c r="C968" t="s">
        <v>30</v>
      </c>
      <c r="D968" t="s">
        <v>31</v>
      </c>
      <c r="E968">
        <v>3252</v>
      </c>
      <c r="F968" s="1">
        <v>8548950000</v>
      </c>
      <c r="G968" s="1">
        <v>2628828</v>
      </c>
      <c r="H968" s="1">
        <v>2000000</v>
      </c>
      <c r="I968">
        <v>3252</v>
      </c>
      <c r="J968" s="1">
        <v>8548950000</v>
      </c>
      <c r="K968" s="1">
        <v>2628828</v>
      </c>
      <c r="L968" s="1">
        <v>2000000</v>
      </c>
      <c r="M968">
        <v>3252</v>
      </c>
      <c r="N968" t="s">
        <v>173</v>
      </c>
      <c r="O968">
        <v>7510</v>
      </c>
      <c r="P968" t="s">
        <v>128</v>
      </c>
      <c r="Q968" t="s">
        <v>1544</v>
      </c>
      <c r="R968" s="2">
        <v>43850</v>
      </c>
      <c r="S968" t="s">
        <v>1545</v>
      </c>
      <c r="T968">
        <v>4</v>
      </c>
      <c r="U968" s="1">
        <v>4000000</v>
      </c>
      <c r="V968" t="s">
        <v>1546</v>
      </c>
      <c r="W968" t="s">
        <v>86</v>
      </c>
      <c r="Y968" t="s">
        <v>850</v>
      </c>
      <c r="Z968" t="s">
        <v>31</v>
      </c>
      <c r="AA968">
        <v>1</v>
      </c>
      <c r="AB968" t="s">
        <v>48</v>
      </c>
      <c r="AC968">
        <v>1.32</v>
      </c>
      <c r="AD968">
        <f t="shared" si="15"/>
        <v>2.6799999999999997</v>
      </c>
    </row>
    <row r="969" spans="1:30" x14ac:dyDescent="0.25">
      <c r="A969" t="s">
        <v>29</v>
      </c>
      <c r="B969" s="1">
        <v>307800000</v>
      </c>
      <c r="C969" t="s">
        <v>30</v>
      </c>
      <c r="D969" t="s">
        <v>31</v>
      </c>
      <c r="E969">
        <v>3252</v>
      </c>
      <c r="F969" s="1">
        <v>8548950000</v>
      </c>
      <c r="G969" s="1">
        <v>2628828</v>
      </c>
      <c r="H969" s="1">
        <v>2000000</v>
      </c>
      <c r="I969">
        <v>3252</v>
      </c>
      <c r="J969" s="1">
        <v>8548950000</v>
      </c>
      <c r="K969" s="1">
        <v>2628828</v>
      </c>
      <c r="L969" s="1">
        <v>2000000</v>
      </c>
      <c r="M969">
        <v>3252</v>
      </c>
      <c r="N969" t="s">
        <v>173</v>
      </c>
      <c r="O969">
        <v>7511</v>
      </c>
      <c r="P969" t="s">
        <v>172</v>
      </c>
      <c r="Q969" t="s">
        <v>1547</v>
      </c>
      <c r="R969" s="2">
        <v>43850</v>
      </c>
      <c r="S969" t="s">
        <v>1548</v>
      </c>
      <c r="T969">
        <v>2</v>
      </c>
      <c r="U969" s="1">
        <v>2000000</v>
      </c>
      <c r="V969" t="s">
        <v>915</v>
      </c>
      <c r="W969" t="s">
        <v>36</v>
      </c>
      <c r="X969" t="s">
        <v>60</v>
      </c>
      <c r="Y969" t="s">
        <v>850</v>
      </c>
      <c r="Z969" t="s">
        <v>31</v>
      </c>
      <c r="AA969">
        <v>1</v>
      </c>
      <c r="AB969" t="s">
        <v>39</v>
      </c>
      <c r="AC969">
        <v>1.1000000000000001</v>
      </c>
      <c r="AD969">
        <f t="shared" si="15"/>
        <v>0.89999999999999991</v>
      </c>
    </row>
    <row r="970" spans="1:30" x14ac:dyDescent="0.25">
      <c r="A970" t="s">
        <v>29</v>
      </c>
      <c r="B970" s="1">
        <v>307800000</v>
      </c>
      <c r="C970" t="s">
        <v>30</v>
      </c>
      <c r="D970" t="s">
        <v>31</v>
      </c>
      <c r="E970">
        <v>3252</v>
      </c>
      <c r="F970" s="1">
        <v>8548950000</v>
      </c>
      <c r="G970" s="1">
        <v>2628828</v>
      </c>
      <c r="H970" s="1">
        <v>2000000</v>
      </c>
      <c r="I970">
        <v>3252</v>
      </c>
      <c r="J970" s="1">
        <v>8548950000</v>
      </c>
      <c r="K970" s="1">
        <v>2628828</v>
      </c>
      <c r="L970" s="1">
        <v>2000000</v>
      </c>
      <c r="M970">
        <v>3252</v>
      </c>
      <c r="N970" t="s">
        <v>55</v>
      </c>
      <c r="O970">
        <v>5653</v>
      </c>
      <c r="P970" t="s">
        <v>109</v>
      </c>
      <c r="Q970" t="s">
        <v>1549</v>
      </c>
      <c r="R970" s="2">
        <v>43728</v>
      </c>
      <c r="S970" t="s">
        <v>1550</v>
      </c>
      <c r="T970">
        <v>4</v>
      </c>
      <c r="U970" s="1">
        <v>4000000</v>
      </c>
      <c r="V970" t="s">
        <v>112</v>
      </c>
      <c r="W970" t="s">
        <v>36</v>
      </c>
      <c r="X970" t="s">
        <v>1551</v>
      </c>
      <c r="Y970" t="s">
        <v>38</v>
      </c>
      <c r="Z970" t="s">
        <v>31</v>
      </c>
      <c r="AA970">
        <v>14</v>
      </c>
      <c r="AB970" t="s">
        <v>39</v>
      </c>
      <c r="AC970">
        <v>3.67</v>
      </c>
      <c r="AD970">
        <f t="shared" si="15"/>
        <v>0.33000000000000007</v>
      </c>
    </row>
    <row r="971" spans="1:30" x14ac:dyDescent="0.25">
      <c r="A971" t="s">
        <v>29</v>
      </c>
      <c r="B971" s="1">
        <v>307800000</v>
      </c>
      <c r="C971" t="s">
        <v>30</v>
      </c>
      <c r="D971" t="s">
        <v>31</v>
      </c>
      <c r="E971">
        <v>3252</v>
      </c>
      <c r="F971" s="1">
        <v>8548950000</v>
      </c>
      <c r="G971" s="1">
        <v>2628828</v>
      </c>
      <c r="H971" s="1">
        <v>2000000</v>
      </c>
      <c r="I971">
        <v>3252</v>
      </c>
      <c r="J971" s="1">
        <v>8548950000</v>
      </c>
      <c r="K971" s="1">
        <v>2628828</v>
      </c>
      <c r="L971" s="1">
        <v>2000000</v>
      </c>
      <c r="M971">
        <v>3252</v>
      </c>
      <c r="N971" t="s">
        <v>173</v>
      </c>
      <c r="O971">
        <v>7513</v>
      </c>
      <c r="P971" t="s">
        <v>56</v>
      </c>
      <c r="Q971" t="s">
        <v>1547</v>
      </c>
      <c r="R971" s="2">
        <v>43847</v>
      </c>
      <c r="S971" t="s">
        <v>1548</v>
      </c>
      <c r="T971">
        <v>7</v>
      </c>
      <c r="U971" s="1">
        <v>7000000</v>
      </c>
      <c r="V971" t="s">
        <v>915</v>
      </c>
      <c r="W971" t="s">
        <v>36</v>
      </c>
      <c r="X971" t="s">
        <v>60</v>
      </c>
      <c r="Y971" t="s">
        <v>850</v>
      </c>
      <c r="Z971" t="s">
        <v>31</v>
      </c>
      <c r="AA971">
        <v>1</v>
      </c>
      <c r="AB971" t="s">
        <v>48</v>
      </c>
      <c r="AC971">
        <v>2.1</v>
      </c>
      <c r="AD971">
        <f t="shared" si="15"/>
        <v>4.9000000000000004</v>
      </c>
    </row>
    <row r="972" spans="1:30" x14ac:dyDescent="0.25">
      <c r="A972" t="s">
        <v>29</v>
      </c>
      <c r="B972" s="1">
        <v>307800000</v>
      </c>
      <c r="C972" t="s">
        <v>30</v>
      </c>
      <c r="D972" t="s">
        <v>31</v>
      </c>
      <c r="E972">
        <v>3252</v>
      </c>
      <c r="F972" s="1">
        <v>8548950000</v>
      </c>
      <c r="G972" s="1">
        <v>2628828</v>
      </c>
      <c r="H972" s="1">
        <v>2000000</v>
      </c>
      <c r="I972">
        <v>3252</v>
      </c>
      <c r="J972" s="1">
        <v>8548950000</v>
      </c>
      <c r="K972" s="1">
        <v>2628828</v>
      </c>
      <c r="L972" s="1">
        <v>2000000</v>
      </c>
      <c r="M972">
        <v>3252</v>
      </c>
      <c r="N972" t="s">
        <v>173</v>
      </c>
      <c r="O972">
        <v>7514</v>
      </c>
      <c r="P972" t="s">
        <v>172</v>
      </c>
      <c r="Q972" t="s">
        <v>1547</v>
      </c>
      <c r="R972" s="2">
        <v>43847</v>
      </c>
      <c r="S972" t="s">
        <v>1548</v>
      </c>
      <c r="T972">
        <v>3</v>
      </c>
      <c r="U972" s="1">
        <v>3000000</v>
      </c>
      <c r="V972" t="s">
        <v>915</v>
      </c>
      <c r="W972" t="s">
        <v>36</v>
      </c>
      <c r="X972" t="s">
        <v>221</v>
      </c>
      <c r="Y972" t="s">
        <v>850</v>
      </c>
      <c r="Z972" t="s">
        <v>31</v>
      </c>
      <c r="AA972">
        <v>1</v>
      </c>
      <c r="AB972" t="s">
        <v>39</v>
      </c>
      <c r="AC972">
        <v>1.1000000000000001</v>
      </c>
      <c r="AD972">
        <f t="shared" si="15"/>
        <v>1.9</v>
      </c>
    </row>
    <row r="973" spans="1:30" x14ac:dyDescent="0.25">
      <c r="A973" t="s">
        <v>29</v>
      </c>
      <c r="B973" s="1">
        <v>307800000</v>
      </c>
      <c r="C973" t="s">
        <v>30</v>
      </c>
      <c r="D973" t="s">
        <v>31</v>
      </c>
      <c r="E973">
        <v>3252</v>
      </c>
      <c r="F973" s="1">
        <v>8548950000</v>
      </c>
      <c r="G973" s="1">
        <v>2628828</v>
      </c>
      <c r="H973" s="1">
        <v>2000000</v>
      </c>
      <c r="I973">
        <v>3252</v>
      </c>
      <c r="J973" s="1">
        <v>8548950000</v>
      </c>
      <c r="K973" s="1">
        <v>2628828</v>
      </c>
      <c r="L973" s="1">
        <v>2000000</v>
      </c>
      <c r="M973">
        <v>3252</v>
      </c>
      <c r="N973" t="s">
        <v>173</v>
      </c>
      <c r="O973">
        <v>7515</v>
      </c>
      <c r="P973" t="s">
        <v>172</v>
      </c>
      <c r="Q973" t="s">
        <v>1552</v>
      </c>
      <c r="R973" s="2">
        <v>43847</v>
      </c>
      <c r="S973" t="s">
        <v>1553</v>
      </c>
      <c r="T973">
        <v>5</v>
      </c>
      <c r="U973" s="1">
        <v>5000000</v>
      </c>
      <c r="V973" t="s">
        <v>915</v>
      </c>
      <c r="W973" t="s">
        <v>36</v>
      </c>
      <c r="X973" t="s">
        <v>1449</v>
      </c>
      <c r="Y973" t="s">
        <v>850</v>
      </c>
      <c r="Z973" t="s">
        <v>31</v>
      </c>
      <c r="AA973">
        <v>3</v>
      </c>
      <c r="AB973" t="s">
        <v>39</v>
      </c>
      <c r="AC973">
        <v>1.19</v>
      </c>
      <c r="AD973">
        <f t="shared" si="15"/>
        <v>3.81</v>
      </c>
    </row>
    <row r="974" spans="1:30" x14ac:dyDescent="0.25">
      <c r="A974" t="s">
        <v>29</v>
      </c>
      <c r="B974" s="1">
        <v>307800000</v>
      </c>
      <c r="C974" t="s">
        <v>30</v>
      </c>
      <c r="D974" t="s">
        <v>31</v>
      </c>
      <c r="E974">
        <v>3252</v>
      </c>
      <c r="F974" s="1">
        <v>8548950000</v>
      </c>
      <c r="G974" s="1">
        <v>2628828</v>
      </c>
      <c r="H974" s="1">
        <v>2000000</v>
      </c>
      <c r="I974">
        <v>3252</v>
      </c>
      <c r="J974" s="1">
        <v>8548950000</v>
      </c>
      <c r="K974" s="1">
        <v>2628828</v>
      </c>
      <c r="L974" s="1">
        <v>2000000</v>
      </c>
      <c r="M974">
        <v>3252</v>
      </c>
      <c r="N974" t="s">
        <v>173</v>
      </c>
      <c r="O974">
        <v>7516</v>
      </c>
      <c r="P974" t="s">
        <v>56</v>
      </c>
      <c r="Q974" t="s">
        <v>1554</v>
      </c>
      <c r="R974" s="2">
        <v>43845</v>
      </c>
      <c r="S974" t="s">
        <v>1555</v>
      </c>
      <c r="T974">
        <v>5</v>
      </c>
      <c r="U974" s="1">
        <v>5000000</v>
      </c>
      <c r="V974" t="s">
        <v>915</v>
      </c>
      <c r="W974" t="s">
        <v>36</v>
      </c>
      <c r="X974" t="s">
        <v>60</v>
      </c>
      <c r="Y974" t="s">
        <v>850</v>
      </c>
      <c r="Z974" s="1">
        <v>3000000</v>
      </c>
      <c r="AA974">
        <v>1</v>
      </c>
      <c r="AB974" t="s">
        <v>39</v>
      </c>
      <c r="AC974">
        <v>2.93</v>
      </c>
      <c r="AD974">
        <f t="shared" si="15"/>
        <v>2.0699999999999998</v>
      </c>
    </row>
    <row r="975" spans="1:30" x14ac:dyDescent="0.25">
      <c r="A975" t="s">
        <v>29</v>
      </c>
      <c r="B975" s="1">
        <v>307800000</v>
      </c>
      <c r="C975" t="s">
        <v>30</v>
      </c>
      <c r="D975" t="s">
        <v>31</v>
      </c>
      <c r="E975">
        <v>3252</v>
      </c>
      <c r="F975" s="1">
        <v>8548950000</v>
      </c>
      <c r="G975" s="1">
        <v>2628828</v>
      </c>
      <c r="H975" s="1">
        <v>2000000</v>
      </c>
      <c r="I975">
        <v>3252</v>
      </c>
      <c r="J975" s="1">
        <v>8548950000</v>
      </c>
      <c r="K975" s="1">
        <v>2628828</v>
      </c>
      <c r="L975" s="1">
        <v>2000000</v>
      </c>
      <c r="M975">
        <v>3252</v>
      </c>
      <c r="N975" t="s">
        <v>73</v>
      </c>
      <c r="O975">
        <v>3948</v>
      </c>
      <c r="P975" t="s">
        <v>145</v>
      </c>
      <c r="Q975" t="s">
        <v>785</v>
      </c>
      <c r="R975" s="2">
        <v>43871</v>
      </c>
      <c r="S975" t="s">
        <v>786</v>
      </c>
      <c r="T975">
        <v>2.5</v>
      </c>
      <c r="U975" s="1">
        <v>2500000</v>
      </c>
      <c r="V975" t="s">
        <v>258</v>
      </c>
      <c r="W975" t="s">
        <v>77</v>
      </c>
      <c r="X975" t="s">
        <v>1556</v>
      </c>
      <c r="Y975" t="s">
        <v>54</v>
      </c>
      <c r="Z975" t="s">
        <v>31</v>
      </c>
      <c r="AA975">
        <v>4</v>
      </c>
      <c r="AB975" t="s">
        <v>39</v>
      </c>
      <c r="AC975">
        <v>1.71</v>
      </c>
      <c r="AD975">
        <f t="shared" si="15"/>
        <v>0.79</v>
      </c>
    </row>
    <row r="976" spans="1:30" x14ac:dyDescent="0.25">
      <c r="A976" t="s">
        <v>29</v>
      </c>
      <c r="B976" s="1">
        <v>307800000</v>
      </c>
      <c r="C976" t="s">
        <v>30</v>
      </c>
      <c r="D976" t="s">
        <v>31</v>
      </c>
      <c r="E976">
        <v>3252</v>
      </c>
      <c r="F976" s="1">
        <v>8548950000</v>
      </c>
      <c r="G976" s="1">
        <v>2628828</v>
      </c>
      <c r="H976" s="1">
        <v>2000000</v>
      </c>
      <c r="I976">
        <v>3252</v>
      </c>
      <c r="J976" s="1">
        <v>8548950000</v>
      </c>
      <c r="K976" s="1">
        <v>2628828</v>
      </c>
      <c r="L976" s="1">
        <v>2000000</v>
      </c>
      <c r="M976">
        <v>3252</v>
      </c>
      <c r="N976" t="s">
        <v>32</v>
      </c>
      <c r="O976">
        <v>2588</v>
      </c>
      <c r="P976" t="s">
        <v>56</v>
      </c>
      <c r="Q976" t="s">
        <v>627</v>
      </c>
      <c r="R976" s="2">
        <v>43747</v>
      </c>
      <c r="S976" t="s">
        <v>628</v>
      </c>
      <c r="T976">
        <v>2</v>
      </c>
      <c r="U976" s="1">
        <v>2000000</v>
      </c>
      <c r="V976" t="s">
        <v>32</v>
      </c>
      <c r="W976" t="s">
        <v>36</v>
      </c>
      <c r="X976" t="s">
        <v>60</v>
      </c>
      <c r="Y976" t="s">
        <v>46</v>
      </c>
      <c r="Z976" t="s">
        <v>31</v>
      </c>
      <c r="AA976">
        <v>1</v>
      </c>
      <c r="AB976" t="s">
        <v>39</v>
      </c>
      <c r="AC976">
        <v>2.69</v>
      </c>
      <c r="AD976">
        <f t="shared" si="15"/>
        <v>0.69</v>
      </c>
    </row>
    <row r="977" spans="1:30" x14ac:dyDescent="0.25">
      <c r="A977" t="s">
        <v>29</v>
      </c>
      <c r="B977" s="1">
        <v>307800000</v>
      </c>
      <c r="C977" t="s">
        <v>30</v>
      </c>
      <c r="D977" t="s">
        <v>31</v>
      </c>
      <c r="E977">
        <v>3252</v>
      </c>
      <c r="F977" s="1">
        <v>8548950000</v>
      </c>
      <c r="G977" s="1">
        <v>2628828</v>
      </c>
      <c r="H977" s="1">
        <v>2000000</v>
      </c>
      <c r="I977">
        <v>3252</v>
      </c>
      <c r="J977" s="1">
        <v>8548950000</v>
      </c>
      <c r="K977" s="1">
        <v>2628828</v>
      </c>
      <c r="L977" s="1">
        <v>2000000</v>
      </c>
      <c r="M977">
        <v>3252</v>
      </c>
      <c r="N977" t="s">
        <v>173</v>
      </c>
      <c r="O977">
        <v>7519</v>
      </c>
      <c r="P977" t="s">
        <v>172</v>
      </c>
      <c r="Q977" t="s">
        <v>1547</v>
      </c>
      <c r="R977" s="2">
        <v>43846</v>
      </c>
      <c r="S977" t="s">
        <v>1548</v>
      </c>
      <c r="T977">
        <v>2.5</v>
      </c>
      <c r="U977" s="1">
        <v>2500000</v>
      </c>
      <c r="V977" t="s">
        <v>915</v>
      </c>
      <c r="W977" t="s">
        <v>36</v>
      </c>
      <c r="X977" t="s">
        <v>221</v>
      </c>
      <c r="Y977" t="s">
        <v>850</v>
      </c>
      <c r="Z977" t="s">
        <v>31</v>
      </c>
      <c r="AA977">
        <v>1</v>
      </c>
      <c r="AB977" t="s">
        <v>48</v>
      </c>
      <c r="AC977">
        <v>1.1000000000000001</v>
      </c>
      <c r="AD977">
        <f t="shared" si="15"/>
        <v>1.4</v>
      </c>
    </row>
    <row r="978" spans="1:30" x14ac:dyDescent="0.25">
      <c r="A978" t="s">
        <v>29</v>
      </c>
      <c r="B978" s="1">
        <v>307800000</v>
      </c>
      <c r="C978" t="s">
        <v>30</v>
      </c>
      <c r="D978" t="s">
        <v>31</v>
      </c>
      <c r="E978">
        <v>3252</v>
      </c>
      <c r="F978" s="1">
        <v>8548950000</v>
      </c>
      <c r="G978" s="1">
        <v>2628828</v>
      </c>
      <c r="H978" s="1">
        <v>2000000</v>
      </c>
      <c r="I978">
        <v>3252</v>
      </c>
      <c r="J978" s="1">
        <v>8548950000</v>
      </c>
      <c r="K978" s="1">
        <v>2628828</v>
      </c>
      <c r="L978" s="1">
        <v>2000000</v>
      </c>
      <c r="M978">
        <v>3252</v>
      </c>
      <c r="N978" t="s">
        <v>55</v>
      </c>
      <c r="O978">
        <v>5657</v>
      </c>
      <c r="P978" t="s">
        <v>168</v>
      </c>
      <c r="Q978" t="s">
        <v>1549</v>
      </c>
      <c r="R978" s="2">
        <v>43728</v>
      </c>
      <c r="S978" t="s">
        <v>1550</v>
      </c>
      <c r="T978">
        <v>1</v>
      </c>
      <c r="U978" s="1">
        <v>1000000</v>
      </c>
      <c r="V978" t="s">
        <v>112</v>
      </c>
      <c r="W978" t="s">
        <v>36</v>
      </c>
      <c r="X978" t="s">
        <v>1557</v>
      </c>
      <c r="Y978" t="s">
        <v>38</v>
      </c>
      <c r="Z978" t="s">
        <v>31</v>
      </c>
      <c r="AA978">
        <v>2</v>
      </c>
      <c r="AB978" t="s">
        <v>39</v>
      </c>
      <c r="AC978">
        <v>1.58</v>
      </c>
      <c r="AD978">
        <f t="shared" si="15"/>
        <v>0.58000000000000007</v>
      </c>
    </row>
    <row r="979" spans="1:30" x14ac:dyDescent="0.25">
      <c r="A979" t="s">
        <v>29</v>
      </c>
      <c r="B979" s="1">
        <v>307800000</v>
      </c>
      <c r="C979" t="s">
        <v>30</v>
      </c>
      <c r="D979" t="s">
        <v>31</v>
      </c>
      <c r="E979">
        <v>3252</v>
      </c>
      <c r="F979" s="1">
        <v>8548950000</v>
      </c>
      <c r="G979" s="1">
        <v>2628828</v>
      </c>
      <c r="H979" s="1">
        <v>2000000</v>
      </c>
      <c r="I979">
        <v>3252</v>
      </c>
      <c r="J979" s="1">
        <v>8548950000</v>
      </c>
      <c r="K979" s="1">
        <v>2628828</v>
      </c>
      <c r="L979" s="1">
        <v>2000000</v>
      </c>
      <c r="M979">
        <v>3252</v>
      </c>
      <c r="N979" t="s">
        <v>173</v>
      </c>
      <c r="O979">
        <v>7521</v>
      </c>
      <c r="P979" t="s">
        <v>172</v>
      </c>
      <c r="Q979" t="s">
        <v>1266</v>
      </c>
      <c r="R979" s="2">
        <v>43846</v>
      </c>
      <c r="S979" t="s">
        <v>1267</v>
      </c>
      <c r="T979">
        <v>1</v>
      </c>
      <c r="U979" s="1">
        <v>1000000</v>
      </c>
      <c r="V979" t="s">
        <v>915</v>
      </c>
      <c r="W979" t="s">
        <v>36</v>
      </c>
      <c r="X979" t="s">
        <v>219</v>
      </c>
      <c r="Y979" t="s">
        <v>850</v>
      </c>
      <c r="Z979" t="s">
        <v>31</v>
      </c>
      <c r="AA979">
        <v>1</v>
      </c>
      <c r="AB979" t="s">
        <v>39</v>
      </c>
      <c r="AC979">
        <v>1.1000000000000001</v>
      </c>
      <c r="AD979">
        <f t="shared" si="15"/>
        <v>0.10000000000000009</v>
      </c>
    </row>
    <row r="980" spans="1:30" x14ac:dyDescent="0.25">
      <c r="A980" t="s">
        <v>29</v>
      </c>
      <c r="B980" s="1">
        <v>307800000</v>
      </c>
      <c r="C980" t="s">
        <v>30</v>
      </c>
      <c r="D980" t="s">
        <v>31</v>
      </c>
      <c r="E980">
        <v>3252</v>
      </c>
      <c r="F980" s="1">
        <v>8548950000</v>
      </c>
      <c r="G980" s="1">
        <v>2628828</v>
      </c>
      <c r="H980" s="1">
        <v>2000000</v>
      </c>
      <c r="I980">
        <v>3252</v>
      </c>
      <c r="J980" s="1">
        <v>8548950000</v>
      </c>
      <c r="K980" s="1">
        <v>2628828</v>
      </c>
      <c r="L980" s="1">
        <v>2000000</v>
      </c>
      <c r="M980">
        <v>3252</v>
      </c>
      <c r="N980" t="s">
        <v>173</v>
      </c>
      <c r="O980">
        <v>7522</v>
      </c>
      <c r="P980" t="s">
        <v>172</v>
      </c>
      <c r="Q980" t="s">
        <v>1552</v>
      </c>
      <c r="R980" s="2">
        <v>43846</v>
      </c>
      <c r="S980" t="s">
        <v>1553</v>
      </c>
      <c r="T980">
        <v>4</v>
      </c>
      <c r="U980" s="1">
        <v>4000000</v>
      </c>
      <c r="V980" t="s">
        <v>915</v>
      </c>
      <c r="W980" t="s">
        <v>36</v>
      </c>
      <c r="X980" t="s">
        <v>221</v>
      </c>
      <c r="Y980" t="s">
        <v>850</v>
      </c>
      <c r="Z980" t="s">
        <v>31</v>
      </c>
      <c r="AA980">
        <v>1</v>
      </c>
      <c r="AB980" t="s">
        <v>39</v>
      </c>
      <c r="AC980">
        <v>1.1000000000000001</v>
      </c>
      <c r="AD980">
        <f t="shared" si="15"/>
        <v>2.9</v>
      </c>
    </row>
    <row r="981" spans="1:30" x14ac:dyDescent="0.25">
      <c r="A981" t="s">
        <v>29</v>
      </c>
      <c r="B981" s="1">
        <v>307800000</v>
      </c>
      <c r="C981" t="s">
        <v>30</v>
      </c>
      <c r="D981" t="s">
        <v>31</v>
      </c>
      <c r="E981">
        <v>3252</v>
      </c>
      <c r="F981" s="1">
        <v>8548950000</v>
      </c>
      <c r="G981" s="1">
        <v>2628828</v>
      </c>
      <c r="H981" s="1">
        <v>2000000</v>
      </c>
      <c r="I981">
        <v>3252</v>
      </c>
      <c r="J981" s="1">
        <v>8548950000</v>
      </c>
      <c r="K981" s="1">
        <v>2628828</v>
      </c>
      <c r="L981" s="1">
        <v>2000000</v>
      </c>
      <c r="M981">
        <v>3252</v>
      </c>
      <c r="N981" t="s">
        <v>173</v>
      </c>
      <c r="O981">
        <v>7523</v>
      </c>
      <c r="P981" t="s">
        <v>172</v>
      </c>
      <c r="Q981" t="s">
        <v>1552</v>
      </c>
      <c r="R981" s="2">
        <v>43845</v>
      </c>
      <c r="S981" t="s">
        <v>1553</v>
      </c>
      <c r="T981">
        <v>2</v>
      </c>
      <c r="U981" s="1">
        <v>2000000</v>
      </c>
      <c r="V981" t="s">
        <v>915</v>
      </c>
      <c r="W981" t="s">
        <v>36</v>
      </c>
      <c r="X981" t="s">
        <v>221</v>
      </c>
      <c r="Y981" t="s">
        <v>850</v>
      </c>
      <c r="Z981" t="s">
        <v>31</v>
      </c>
      <c r="AA981">
        <v>1</v>
      </c>
      <c r="AB981" t="s">
        <v>39</v>
      </c>
      <c r="AC981">
        <v>1.1000000000000001</v>
      </c>
      <c r="AD981">
        <f t="shared" si="15"/>
        <v>0.89999999999999991</v>
      </c>
    </row>
    <row r="982" spans="1:30" x14ac:dyDescent="0.25">
      <c r="A982" t="s">
        <v>29</v>
      </c>
      <c r="B982" s="1">
        <v>307800000</v>
      </c>
      <c r="C982" t="s">
        <v>30</v>
      </c>
      <c r="D982" t="s">
        <v>31</v>
      </c>
      <c r="E982">
        <v>3252</v>
      </c>
      <c r="F982" s="1">
        <v>8548950000</v>
      </c>
      <c r="G982" s="1">
        <v>2628828</v>
      </c>
      <c r="H982" s="1">
        <v>2000000</v>
      </c>
      <c r="I982">
        <v>3252</v>
      </c>
      <c r="J982" s="1">
        <v>8548950000</v>
      </c>
      <c r="K982" s="1">
        <v>2628828</v>
      </c>
      <c r="L982" s="1">
        <v>2000000</v>
      </c>
      <c r="M982">
        <v>3252</v>
      </c>
      <c r="N982" t="s">
        <v>173</v>
      </c>
      <c r="O982">
        <v>7524</v>
      </c>
      <c r="P982" t="s">
        <v>40</v>
      </c>
      <c r="Q982" t="s">
        <v>913</v>
      </c>
      <c r="R982" s="2">
        <v>43845</v>
      </c>
      <c r="S982" t="s">
        <v>914</v>
      </c>
      <c r="T982">
        <v>1</v>
      </c>
      <c r="U982" s="1">
        <v>1000000</v>
      </c>
      <c r="V982" t="s">
        <v>915</v>
      </c>
      <c r="W982" t="s">
        <v>36</v>
      </c>
      <c r="X982" t="s">
        <v>1558</v>
      </c>
      <c r="Y982" t="s">
        <v>38</v>
      </c>
      <c r="Z982" t="s">
        <v>31</v>
      </c>
      <c r="AA982">
        <v>21</v>
      </c>
      <c r="AB982" t="s">
        <v>39</v>
      </c>
      <c r="AC982">
        <v>1.36</v>
      </c>
      <c r="AD982">
        <f t="shared" si="15"/>
        <v>0.3600000000000001</v>
      </c>
    </row>
    <row r="983" spans="1:30" x14ac:dyDescent="0.25">
      <c r="A983" t="s">
        <v>29</v>
      </c>
      <c r="B983" s="1">
        <v>307800000</v>
      </c>
      <c r="C983" t="s">
        <v>30</v>
      </c>
      <c r="D983" t="s">
        <v>31</v>
      </c>
      <c r="E983">
        <v>3252</v>
      </c>
      <c r="F983" s="1">
        <v>8548950000</v>
      </c>
      <c r="G983" s="1">
        <v>2628828</v>
      </c>
      <c r="H983" s="1">
        <v>2000000</v>
      </c>
      <c r="I983">
        <v>3252</v>
      </c>
      <c r="J983" s="1">
        <v>8548950000</v>
      </c>
      <c r="K983" s="1">
        <v>2628828</v>
      </c>
      <c r="L983" s="1">
        <v>2000000</v>
      </c>
      <c r="M983">
        <v>3252</v>
      </c>
      <c r="N983" t="s">
        <v>173</v>
      </c>
      <c r="O983">
        <v>7525</v>
      </c>
      <c r="P983" t="s">
        <v>172</v>
      </c>
      <c r="Q983" t="s">
        <v>913</v>
      </c>
      <c r="R983" s="2">
        <v>43845</v>
      </c>
      <c r="S983" t="s">
        <v>914</v>
      </c>
      <c r="T983">
        <v>6</v>
      </c>
      <c r="U983" s="1">
        <v>6000000</v>
      </c>
      <c r="V983" t="s">
        <v>915</v>
      </c>
      <c r="W983" t="s">
        <v>36</v>
      </c>
      <c r="X983" t="s">
        <v>1449</v>
      </c>
      <c r="Y983" t="s">
        <v>38</v>
      </c>
      <c r="Z983" t="s">
        <v>31</v>
      </c>
      <c r="AA983">
        <v>3</v>
      </c>
      <c r="AB983" t="s">
        <v>39</v>
      </c>
      <c r="AC983">
        <v>2.2000000000000002</v>
      </c>
      <c r="AD983">
        <f t="shared" si="15"/>
        <v>3.8</v>
      </c>
    </row>
    <row r="984" spans="1:30" x14ac:dyDescent="0.25">
      <c r="A984" t="s">
        <v>29</v>
      </c>
      <c r="B984" s="1">
        <v>307800000</v>
      </c>
      <c r="C984" t="s">
        <v>30</v>
      </c>
      <c r="D984" t="s">
        <v>31</v>
      </c>
      <c r="E984">
        <v>3252</v>
      </c>
      <c r="F984" s="1">
        <v>8548950000</v>
      </c>
      <c r="G984" s="1">
        <v>2628828</v>
      </c>
      <c r="H984" s="1">
        <v>2000000</v>
      </c>
      <c r="I984">
        <v>3252</v>
      </c>
      <c r="J984" s="1">
        <v>8548950000</v>
      </c>
      <c r="K984" s="1">
        <v>2628828</v>
      </c>
      <c r="L984" s="1">
        <v>2000000</v>
      </c>
      <c r="M984">
        <v>3252</v>
      </c>
      <c r="N984" t="s">
        <v>173</v>
      </c>
      <c r="O984">
        <v>7526</v>
      </c>
      <c r="P984" t="s">
        <v>109</v>
      </c>
      <c r="Q984" t="s">
        <v>1091</v>
      </c>
      <c r="R984" s="2">
        <v>43844</v>
      </c>
      <c r="S984" t="s">
        <v>1092</v>
      </c>
      <c r="T984">
        <v>2</v>
      </c>
      <c r="U984" s="1">
        <v>2000000</v>
      </c>
      <c r="V984" t="s">
        <v>915</v>
      </c>
      <c r="W984" t="s">
        <v>36</v>
      </c>
      <c r="X984" t="s">
        <v>1559</v>
      </c>
      <c r="Y984" t="s">
        <v>850</v>
      </c>
      <c r="Z984" t="s">
        <v>31</v>
      </c>
      <c r="AA984">
        <v>3</v>
      </c>
      <c r="AB984" t="s">
        <v>48</v>
      </c>
      <c r="AC984">
        <v>2.94</v>
      </c>
      <c r="AD984">
        <f t="shared" si="15"/>
        <v>0.94</v>
      </c>
    </row>
    <row r="985" spans="1:30" x14ac:dyDescent="0.25">
      <c r="A985" t="s">
        <v>29</v>
      </c>
      <c r="B985" s="1">
        <v>307800000</v>
      </c>
      <c r="C985" t="s">
        <v>30</v>
      </c>
      <c r="D985" t="s">
        <v>31</v>
      </c>
      <c r="E985">
        <v>3252</v>
      </c>
      <c r="F985" s="1">
        <v>8548950000</v>
      </c>
      <c r="G985" s="1">
        <v>2628828</v>
      </c>
      <c r="H985" s="1">
        <v>2000000</v>
      </c>
      <c r="I985">
        <v>3252</v>
      </c>
      <c r="J985" s="1">
        <v>8548950000</v>
      </c>
      <c r="K985" s="1">
        <v>2628828</v>
      </c>
      <c r="L985" s="1">
        <v>2000000</v>
      </c>
      <c r="M985">
        <v>3252</v>
      </c>
      <c r="N985" t="s">
        <v>173</v>
      </c>
      <c r="O985">
        <v>7527</v>
      </c>
      <c r="P985" t="s">
        <v>168</v>
      </c>
      <c r="Q985" t="s">
        <v>913</v>
      </c>
      <c r="R985" s="2">
        <v>43844</v>
      </c>
      <c r="S985" t="s">
        <v>914</v>
      </c>
      <c r="T985">
        <v>4</v>
      </c>
      <c r="U985" s="1">
        <v>4000000</v>
      </c>
      <c r="V985" t="s">
        <v>915</v>
      </c>
      <c r="W985" t="s">
        <v>36</v>
      </c>
      <c r="X985" t="s">
        <v>1560</v>
      </c>
      <c r="Y985" t="s">
        <v>38</v>
      </c>
      <c r="Z985" t="s">
        <v>31</v>
      </c>
      <c r="AA985">
        <v>8</v>
      </c>
      <c r="AB985" t="s">
        <v>39</v>
      </c>
      <c r="AC985">
        <v>1.61</v>
      </c>
      <c r="AD985">
        <f t="shared" si="15"/>
        <v>2.3899999999999997</v>
      </c>
    </row>
    <row r="986" spans="1:30" x14ac:dyDescent="0.25">
      <c r="A986" t="s">
        <v>29</v>
      </c>
      <c r="B986" s="1">
        <v>307800000</v>
      </c>
      <c r="C986" t="s">
        <v>30</v>
      </c>
      <c r="D986" t="s">
        <v>31</v>
      </c>
      <c r="E986">
        <v>3252</v>
      </c>
      <c r="F986" s="1">
        <v>8548950000</v>
      </c>
      <c r="G986" s="1">
        <v>2628828</v>
      </c>
      <c r="H986" s="1">
        <v>2000000</v>
      </c>
      <c r="I986">
        <v>3252</v>
      </c>
      <c r="J986" s="1">
        <v>8548950000</v>
      </c>
      <c r="K986" s="1">
        <v>2628828</v>
      </c>
      <c r="L986" s="1">
        <v>2000000</v>
      </c>
      <c r="M986">
        <v>3252</v>
      </c>
      <c r="N986" t="s">
        <v>173</v>
      </c>
      <c r="O986">
        <v>7528</v>
      </c>
      <c r="P986" t="s">
        <v>172</v>
      </c>
      <c r="Q986" t="s">
        <v>913</v>
      </c>
      <c r="R986" s="2">
        <v>43844</v>
      </c>
      <c r="S986" t="s">
        <v>914</v>
      </c>
      <c r="T986">
        <v>5</v>
      </c>
      <c r="U986" s="1">
        <v>5000000</v>
      </c>
      <c r="V986" t="s">
        <v>915</v>
      </c>
      <c r="W986" t="s">
        <v>36</v>
      </c>
      <c r="X986" t="s">
        <v>221</v>
      </c>
      <c r="Y986" t="s">
        <v>38</v>
      </c>
      <c r="Z986" t="s">
        <v>31</v>
      </c>
      <c r="AA986">
        <v>1</v>
      </c>
      <c r="AB986" t="s">
        <v>39</v>
      </c>
      <c r="AC986">
        <v>2.1</v>
      </c>
      <c r="AD986">
        <f t="shared" si="15"/>
        <v>2.9</v>
      </c>
    </row>
    <row r="987" spans="1:30" x14ac:dyDescent="0.25">
      <c r="A987" t="s">
        <v>29</v>
      </c>
      <c r="B987" s="1">
        <v>307800000</v>
      </c>
      <c r="C987" t="s">
        <v>30</v>
      </c>
      <c r="D987" t="s">
        <v>31</v>
      </c>
      <c r="E987">
        <v>3252</v>
      </c>
      <c r="F987" s="1">
        <v>8548950000</v>
      </c>
      <c r="G987" s="1">
        <v>2628828</v>
      </c>
      <c r="H987" s="1">
        <v>2000000</v>
      </c>
      <c r="I987">
        <v>3252</v>
      </c>
      <c r="J987" s="1">
        <v>8548950000</v>
      </c>
      <c r="K987" s="1">
        <v>2628828</v>
      </c>
      <c r="L987" s="1">
        <v>2000000</v>
      </c>
      <c r="M987">
        <v>3252</v>
      </c>
      <c r="N987" t="s">
        <v>173</v>
      </c>
      <c r="O987">
        <v>7529</v>
      </c>
      <c r="P987" t="s">
        <v>172</v>
      </c>
      <c r="Q987" t="s">
        <v>1510</v>
      </c>
      <c r="R987" s="2">
        <v>43844</v>
      </c>
      <c r="S987" t="s">
        <v>1511</v>
      </c>
      <c r="T987">
        <v>1</v>
      </c>
      <c r="U987" s="1">
        <v>1000000</v>
      </c>
      <c r="V987" t="s">
        <v>915</v>
      </c>
      <c r="W987" t="s">
        <v>36</v>
      </c>
      <c r="X987" t="s">
        <v>593</v>
      </c>
      <c r="Y987" t="s">
        <v>850</v>
      </c>
      <c r="Z987" t="s">
        <v>31</v>
      </c>
      <c r="AA987">
        <v>3</v>
      </c>
      <c r="AB987" t="s">
        <v>39</v>
      </c>
      <c r="AC987">
        <v>1.19</v>
      </c>
      <c r="AD987">
        <f t="shared" si="15"/>
        <v>0.18999999999999995</v>
      </c>
    </row>
    <row r="988" spans="1:30" x14ac:dyDescent="0.25">
      <c r="A988" t="s">
        <v>29</v>
      </c>
      <c r="B988" s="1">
        <v>307800000</v>
      </c>
      <c r="C988" t="s">
        <v>30</v>
      </c>
      <c r="D988" t="s">
        <v>31</v>
      </c>
      <c r="E988">
        <v>3252</v>
      </c>
      <c r="F988" s="1">
        <v>8548950000</v>
      </c>
      <c r="G988" s="1">
        <v>2628828</v>
      </c>
      <c r="H988" s="1">
        <v>2000000</v>
      </c>
      <c r="I988">
        <v>3252</v>
      </c>
      <c r="J988" s="1">
        <v>8548950000</v>
      </c>
      <c r="K988" s="1">
        <v>2628828</v>
      </c>
      <c r="L988" s="1">
        <v>2000000</v>
      </c>
      <c r="M988">
        <v>3252</v>
      </c>
      <c r="N988" t="s">
        <v>173</v>
      </c>
      <c r="O988">
        <v>7530</v>
      </c>
      <c r="P988" t="s">
        <v>56</v>
      </c>
      <c r="Q988" t="s">
        <v>1554</v>
      </c>
      <c r="R988" s="2">
        <v>43844</v>
      </c>
      <c r="S988" t="s">
        <v>1555</v>
      </c>
      <c r="T988">
        <v>3.5</v>
      </c>
      <c r="U988" s="1">
        <v>3500000</v>
      </c>
      <c r="V988" t="s">
        <v>915</v>
      </c>
      <c r="W988" t="s">
        <v>36</v>
      </c>
      <c r="X988" t="s">
        <v>60</v>
      </c>
      <c r="Y988" t="s">
        <v>850</v>
      </c>
      <c r="Z988" s="1">
        <v>3000000</v>
      </c>
      <c r="AA988">
        <v>1</v>
      </c>
      <c r="AB988" t="s">
        <v>39</v>
      </c>
      <c r="AC988">
        <v>2.93</v>
      </c>
      <c r="AD988">
        <f t="shared" si="15"/>
        <v>0.56999999999999984</v>
      </c>
    </row>
    <row r="989" spans="1:30" x14ac:dyDescent="0.25">
      <c r="A989" t="s">
        <v>29</v>
      </c>
      <c r="B989" s="1">
        <v>307800000</v>
      </c>
      <c r="C989" t="s">
        <v>30</v>
      </c>
      <c r="D989" t="s">
        <v>31</v>
      </c>
      <c r="E989">
        <v>3252</v>
      </c>
      <c r="F989" s="1">
        <v>8548950000</v>
      </c>
      <c r="G989" s="1">
        <v>2628828</v>
      </c>
      <c r="H989" s="1">
        <v>2000000</v>
      </c>
      <c r="I989">
        <v>3252</v>
      </c>
      <c r="J989" s="1">
        <v>8548950000</v>
      </c>
      <c r="K989" s="1">
        <v>2628828</v>
      </c>
      <c r="L989" s="1">
        <v>2000000</v>
      </c>
      <c r="M989">
        <v>3252</v>
      </c>
      <c r="N989" t="s">
        <v>173</v>
      </c>
      <c r="O989">
        <v>7531</v>
      </c>
      <c r="P989" t="s">
        <v>56</v>
      </c>
      <c r="Q989" t="s">
        <v>1252</v>
      </c>
      <c r="R989" s="2">
        <v>43844</v>
      </c>
      <c r="S989" t="s">
        <v>1253</v>
      </c>
      <c r="T989">
        <v>1</v>
      </c>
      <c r="U989" s="1">
        <v>1000000</v>
      </c>
      <c r="V989" t="s">
        <v>915</v>
      </c>
      <c r="W989" t="s">
        <v>36</v>
      </c>
      <c r="X989" t="s">
        <v>60</v>
      </c>
      <c r="Y989" t="s">
        <v>401</v>
      </c>
      <c r="Z989" t="s">
        <v>31</v>
      </c>
      <c r="AA989">
        <v>1</v>
      </c>
      <c r="AB989" t="s">
        <v>48</v>
      </c>
      <c r="AC989">
        <v>2.2200000000000002</v>
      </c>
      <c r="AD989">
        <f t="shared" si="15"/>
        <v>1.2200000000000002</v>
      </c>
    </row>
    <row r="990" spans="1:30" x14ac:dyDescent="0.25">
      <c r="A990" t="s">
        <v>29</v>
      </c>
      <c r="B990" s="1">
        <v>307800000</v>
      </c>
      <c r="C990" t="s">
        <v>30</v>
      </c>
      <c r="D990" t="s">
        <v>31</v>
      </c>
      <c r="E990">
        <v>3252</v>
      </c>
      <c r="F990" s="1">
        <v>8548950000</v>
      </c>
      <c r="G990" s="1">
        <v>2628828</v>
      </c>
      <c r="H990" s="1">
        <v>2000000</v>
      </c>
      <c r="I990">
        <v>3252</v>
      </c>
      <c r="J990" s="1">
        <v>8548950000</v>
      </c>
      <c r="K990" s="1">
        <v>2628828</v>
      </c>
      <c r="L990" s="1">
        <v>2000000</v>
      </c>
      <c r="M990">
        <v>3252</v>
      </c>
      <c r="N990" t="s">
        <v>173</v>
      </c>
      <c r="O990">
        <v>7532</v>
      </c>
      <c r="P990" t="s">
        <v>56</v>
      </c>
      <c r="Q990" t="s">
        <v>1561</v>
      </c>
      <c r="R990" s="2">
        <v>43844</v>
      </c>
      <c r="S990" t="s">
        <v>1562</v>
      </c>
      <c r="T990">
        <v>3</v>
      </c>
      <c r="U990" s="1">
        <v>3000000</v>
      </c>
      <c r="V990" t="s">
        <v>915</v>
      </c>
      <c r="W990" t="s">
        <v>36</v>
      </c>
      <c r="X990" t="s">
        <v>60</v>
      </c>
      <c r="Y990" t="s">
        <v>850</v>
      </c>
      <c r="Z990" t="s">
        <v>31</v>
      </c>
      <c r="AA990">
        <v>1</v>
      </c>
      <c r="AB990" t="s">
        <v>39</v>
      </c>
      <c r="AC990">
        <v>2.1</v>
      </c>
      <c r="AD990">
        <f t="shared" si="15"/>
        <v>0.89999999999999991</v>
      </c>
    </row>
    <row r="991" spans="1:30" x14ac:dyDescent="0.25">
      <c r="A991" t="s">
        <v>29</v>
      </c>
      <c r="B991" s="1">
        <v>307800000</v>
      </c>
      <c r="C991" t="s">
        <v>30</v>
      </c>
      <c r="D991" t="s">
        <v>31</v>
      </c>
      <c r="E991">
        <v>3252</v>
      </c>
      <c r="F991" s="1">
        <v>8548950000</v>
      </c>
      <c r="G991" s="1">
        <v>2628828</v>
      </c>
      <c r="H991" s="1">
        <v>2000000</v>
      </c>
      <c r="I991">
        <v>3252</v>
      </c>
      <c r="J991" s="1">
        <v>8548950000</v>
      </c>
      <c r="K991" s="1">
        <v>2628828</v>
      </c>
      <c r="L991" s="1">
        <v>2000000</v>
      </c>
      <c r="M991">
        <v>3252</v>
      </c>
      <c r="N991" t="s">
        <v>32</v>
      </c>
      <c r="O991">
        <v>1872</v>
      </c>
      <c r="P991" t="s">
        <v>68</v>
      </c>
      <c r="Q991" t="s">
        <v>1498</v>
      </c>
      <c r="R991" s="2">
        <v>43594</v>
      </c>
      <c r="S991" t="s">
        <v>1499</v>
      </c>
      <c r="T991">
        <v>2</v>
      </c>
      <c r="U991" s="1">
        <v>2000000</v>
      </c>
      <c r="V991" t="s">
        <v>32</v>
      </c>
      <c r="W991" t="s">
        <v>36</v>
      </c>
      <c r="X991" t="s">
        <v>1500</v>
      </c>
      <c r="Y991" t="s">
        <v>167</v>
      </c>
      <c r="Z991" t="s">
        <v>31</v>
      </c>
      <c r="AA991">
        <v>1</v>
      </c>
      <c r="AB991" t="s">
        <v>39</v>
      </c>
      <c r="AC991">
        <v>3.9</v>
      </c>
      <c r="AD991">
        <f t="shared" si="15"/>
        <v>1.9</v>
      </c>
    </row>
    <row r="992" spans="1:30" x14ac:dyDescent="0.25">
      <c r="A992" t="s">
        <v>29</v>
      </c>
      <c r="B992" s="1">
        <v>307800000</v>
      </c>
      <c r="C992" t="s">
        <v>30</v>
      </c>
      <c r="D992" t="s">
        <v>31</v>
      </c>
      <c r="E992">
        <v>3252</v>
      </c>
      <c r="F992" s="1">
        <v>8548950000</v>
      </c>
      <c r="G992" s="1">
        <v>2628828</v>
      </c>
      <c r="H992" s="1">
        <v>2000000</v>
      </c>
      <c r="I992">
        <v>3252</v>
      </c>
      <c r="J992" s="1">
        <v>8548950000</v>
      </c>
      <c r="K992" s="1">
        <v>2628828</v>
      </c>
      <c r="L992" s="1">
        <v>2000000</v>
      </c>
      <c r="M992">
        <v>3252</v>
      </c>
      <c r="N992" t="s">
        <v>32</v>
      </c>
      <c r="O992">
        <v>1866</v>
      </c>
      <c r="P992" t="s">
        <v>40</v>
      </c>
      <c r="Q992" t="s">
        <v>1531</v>
      </c>
      <c r="R992" s="2">
        <v>43601</v>
      </c>
      <c r="S992" t="s">
        <v>1532</v>
      </c>
      <c r="T992">
        <v>1</v>
      </c>
      <c r="U992" s="1">
        <v>1000000</v>
      </c>
      <c r="V992" t="s">
        <v>1533</v>
      </c>
      <c r="W992" t="s">
        <v>36</v>
      </c>
      <c r="X992" t="s">
        <v>1563</v>
      </c>
      <c r="Y992" t="s">
        <v>322</v>
      </c>
      <c r="Z992" t="s">
        <v>31</v>
      </c>
      <c r="AA992">
        <v>4</v>
      </c>
      <c r="AB992" t="s">
        <v>39</v>
      </c>
      <c r="AC992">
        <v>1.1000000000000001</v>
      </c>
      <c r="AD992">
        <f t="shared" si="15"/>
        <v>0.10000000000000009</v>
      </c>
    </row>
    <row r="993" spans="1:30" x14ac:dyDescent="0.25">
      <c r="A993" t="s">
        <v>29</v>
      </c>
      <c r="B993" s="1">
        <v>307800000</v>
      </c>
      <c r="C993" t="s">
        <v>30</v>
      </c>
      <c r="D993" t="s">
        <v>31</v>
      </c>
      <c r="E993">
        <v>3252</v>
      </c>
      <c r="F993" s="1">
        <v>8548950000</v>
      </c>
      <c r="G993" s="1">
        <v>2628828</v>
      </c>
      <c r="H993" s="1">
        <v>2000000</v>
      </c>
      <c r="I993">
        <v>3252</v>
      </c>
      <c r="J993" s="1">
        <v>8548950000</v>
      </c>
      <c r="K993" s="1">
        <v>2628828</v>
      </c>
      <c r="L993" s="1">
        <v>2000000</v>
      </c>
      <c r="M993">
        <v>3252</v>
      </c>
      <c r="N993" t="s">
        <v>173</v>
      </c>
      <c r="O993">
        <v>7535</v>
      </c>
      <c r="P993" t="s">
        <v>168</v>
      </c>
      <c r="Q993" t="s">
        <v>1564</v>
      </c>
      <c r="R993" s="2">
        <v>43843</v>
      </c>
      <c r="S993" t="s">
        <v>1565</v>
      </c>
      <c r="T993">
        <v>3</v>
      </c>
      <c r="U993" s="1">
        <v>3000000</v>
      </c>
      <c r="V993" t="s">
        <v>915</v>
      </c>
      <c r="W993" t="s">
        <v>36</v>
      </c>
      <c r="X993" t="s">
        <v>1566</v>
      </c>
      <c r="Y993" t="s">
        <v>850</v>
      </c>
      <c r="Z993" t="s">
        <v>31</v>
      </c>
      <c r="AA993">
        <v>5</v>
      </c>
      <c r="AB993" t="s">
        <v>48</v>
      </c>
      <c r="AC993">
        <v>2.4300000000000002</v>
      </c>
      <c r="AD993">
        <f t="shared" si="15"/>
        <v>0.56999999999999984</v>
      </c>
    </row>
    <row r="994" spans="1:30" x14ac:dyDescent="0.25">
      <c r="A994" t="s">
        <v>29</v>
      </c>
      <c r="B994" s="1">
        <v>307800000</v>
      </c>
      <c r="C994" t="s">
        <v>30</v>
      </c>
      <c r="D994" t="s">
        <v>31</v>
      </c>
      <c r="E994">
        <v>3252</v>
      </c>
      <c r="F994" s="1">
        <v>8548950000</v>
      </c>
      <c r="G994" s="1">
        <v>2628828</v>
      </c>
      <c r="H994" s="1">
        <v>2000000</v>
      </c>
      <c r="I994">
        <v>3252</v>
      </c>
      <c r="J994" s="1">
        <v>8548950000</v>
      </c>
      <c r="K994" s="1">
        <v>2628828</v>
      </c>
      <c r="L994" s="1">
        <v>2000000</v>
      </c>
      <c r="M994">
        <v>3252</v>
      </c>
      <c r="N994" t="s">
        <v>55</v>
      </c>
      <c r="O994">
        <v>5658</v>
      </c>
      <c r="P994" t="s">
        <v>168</v>
      </c>
      <c r="Q994" t="s">
        <v>1567</v>
      </c>
      <c r="R994" s="2">
        <v>43728</v>
      </c>
      <c r="S994" t="s">
        <v>1568</v>
      </c>
      <c r="T994">
        <v>2</v>
      </c>
      <c r="U994" s="1">
        <v>2000000</v>
      </c>
      <c r="V994" t="s">
        <v>71</v>
      </c>
      <c r="W994" t="s">
        <v>36</v>
      </c>
      <c r="X994" t="s">
        <v>1569</v>
      </c>
      <c r="Y994" t="s">
        <v>38</v>
      </c>
      <c r="Z994" t="s">
        <v>31</v>
      </c>
      <c r="AA994">
        <v>6</v>
      </c>
      <c r="AB994" t="s">
        <v>48</v>
      </c>
      <c r="AC994">
        <v>1.84</v>
      </c>
      <c r="AD994">
        <f t="shared" si="15"/>
        <v>0.15999999999999992</v>
      </c>
    </row>
    <row r="995" spans="1:30" x14ac:dyDescent="0.25">
      <c r="A995" t="s">
        <v>29</v>
      </c>
      <c r="B995" s="1">
        <v>307800000</v>
      </c>
      <c r="C995" t="s">
        <v>30</v>
      </c>
      <c r="D995" t="s">
        <v>31</v>
      </c>
      <c r="E995">
        <v>3252</v>
      </c>
      <c r="F995" s="1">
        <v>8548950000</v>
      </c>
      <c r="G995" s="1">
        <v>2628828</v>
      </c>
      <c r="H995" s="1">
        <v>2000000</v>
      </c>
      <c r="I995">
        <v>3252</v>
      </c>
      <c r="J995" s="1">
        <v>8548950000</v>
      </c>
      <c r="K995" s="1">
        <v>2628828</v>
      </c>
      <c r="L995" s="1">
        <v>2000000</v>
      </c>
      <c r="M995">
        <v>3252</v>
      </c>
      <c r="N995" t="s">
        <v>173</v>
      </c>
      <c r="O995">
        <v>7537</v>
      </c>
      <c r="P995" t="s">
        <v>172</v>
      </c>
      <c r="Q995" t="s">
        <v>1510</v>
      </c>
      <c r="R995" s="2">
        <v>43843</v>
      </c>
      <c r="S995" t="s">
        <v>1511</v>
      </c>
      <c r="T995">
        <v>1</v>
      </c>
      <c r="U995" s="1">
        <v>1000000</v>
      </c>
      <c r="V995" t="s">
        <v>915</v>
      </c>
      <c r="W995" t="s">
        <v>36</v>
      </c>
      <c r="X995" t="s">
        <v>1570</v>
      </c>
      <c r="Y995" t="s">
        <v>850</v>
      </c>
      <c r="Z995" t="s">
        <v>31</v>
      </c>
      <c r="AA995">
        <v>4</v>
      </c>
      <c r="AB995" t="s">
        <v>39</v>
      </c>
      <c r="AC995">
        <v>1.24</v>
      </c>
      <c r="AD995">
        <f t="shared" si="15"/>
        <v>0.24</v>
      </c>
    </row>
    <row r="996" spans="1:30" x14ac:dyDescent="0.25">
      <c r="A996" t="s">
        <v>29</v>
      </c>
      <c r="B996" s="1">
        <v>307800000</v>
      </c>
      <c r="C996" t="s">
        <v>30</v>
      </c>
      <c r="D996" t="s">
        <v>31</v>
      </c>
      <c r="E996">
        <v>3252</v>
      </c>
      <c r="F996" s="1">
        <v>8548950000</v>
      </c>
      <c r="G996" s="1">
        <v>2628828</v>
      </c>
      <c r="H996" s="1">
        <v>2000000</v>
      </c>
      <c r="I996">
        <v>3252</v>
      </c>
      <c r="J996" s="1">
        <v>8548950000</v>
      </c>
      <c r="K996" s="1">
        <v>2628828</v>
      </c>
      <c r="L996" s="1">
        <v>2000000</v>
      </c>
      <c r="M996">
        <v>3252</v>
      </c>
      <c r="N996" t="s">
        <v>32</v>
      </c>
      <c r="O996">
        <v>2587</v>
      </c>
      <c r="P996" t="s">
        <v>56</v>
      </c>
      <c r="Q996" t="s">
        <v>627</v>
      </c>
      <c r="R996" s="2">
        <v>43748</v>
      </c>
      <c r="S996" t="s">
        <v>628</v>
      </c>
      <c r="T996">
        <v>1</v>
      </c>
      <c r="U996" s="1">
        <v>1000000</v>
      </c>
      <c r="V996" t="s">
        <v>32</v>
      </c>
      <c r="W996" t="s">
        <v>36</v>
      </c>
      <c r="X996" t="s">
        <v>60</v>
      </c>
      <c r="Y996" t="s">
        <v>46</v>
      </c>
      <c r="Z996" t="s">
        <v>31</v>
      </c>
      <c r="AA996">
        <v>1</v>
      </c>
      <c r="AB996" t="s">
        <v>39</v>
      </c>
      <c r="AC996">
        <v>2.69</v>
      </c>
      <c r="AD996">
        <f t="shared" si="15"/>
        <v>1.69</v>
      </c>
    </row>
    <row r="997" spans="1:30" x14ac:dyDescent="0.25">
      <c r="A997" t="s">
        <v>29</v>
      </c>
      <c r="B997" s="1">
        <v>307800000</v>
      </c>
      <c r="C997" t="s">
        <v>30</v>
      </c>
      <c r="D997" t="s">
        <v>31</v>
      </c>
      <c r="E997">
        <v>3252</v>
      </c>
      <c r="F997" s="1">
        <v>8548950000</v>
      </c>
      <c r="G997" s="1">
        <v>2628828</v>
      </c>
      <c r="H997" s="1">
        <v>2000000</v>
      </c>
      <c r="I997">
        <v>3252</v>
      </c>
      <c r="J997" s="1">
        <v>8548950000</v>
      </c>
      <c r="K997" s="1">
        <v>2628828</v>
      </c>
      <c r="L997" s="1">
        <v>2000000</v>
      </c>
      <c r="M997">
        <v>3252</v>
      </c>
      <c r="N997" t="s">
        <v>32</v>
      </c>
      <c r="O997">
        <v>1855</v>
      </c>
      <c r="P997" t="s">
        <v>64</v>
      </c>
      <c r="Q997" t="s">
        <v>1571</v>
      </c>
      <c r="R997" s="2">
        <v>43602</v>
      </c>
      <c r="S997" t="s">
        <v>1572</v>
      </c>
      <c r="T997">
        <v>1</v>
      </c>
      <c r="U997" s="1">
        <v>1000000</v>
      </c>
      <c r="V997" t="s">
        <v>32</v>
      </c>
      <c r="W997" t="s">
        <v>36</v>
      </c>
      <c r="X997" t="s">
        <v>252</v>
      </c>
      <c r="Y997" t="s">
        <v>64</v>
      </c>
      <c r="Z997" t="s">
        <v>31</v>
      </c>
      <c r="AA997">
        <v>1</v>
      </c>
      <c r="AB997" t="s">
        <v>48</v>
      </c>
      <c r="AC997">
        <v>1.1000000000000001</v>
      </c>
      <c r="AD997">
        <f t="shared" si="15"/>
        <v>0.10000000000000009</v>
      </c>
    </row>
    <row r="998" spans="1:30" x14ac:dyDescent="0.25">
      <c r="A998" t="s">
        <v>29</v>
      </c>
      <c r="B998" s="1">
        <v>307800000</v>
      </c>
      <c r="C998" t="s">
        <v>30</v>
      </c>
      <c r="D998" t="s">
        <v>31</v>
      </c>
      <c r="E998">
        <v>3252</v>
      </c>
      <c r="F998" s="1">
        <v>8548950000</v>
      </c>
      <c r="G998" s="1">
        <v>2628828</v>
      </c>
      <c r="H998" s="1">
        <v>2000000</v>
      </c>
      <c r="I998">
        <v>3252</v>
      </c>
      <c r="J998" s="1">
        <v>8548950000</v>
      </c>
      <c r="K998" s="1">
        <v>2628828</v>
      </c>
      <c r="L998" s="1">
        <v>2000000</v>
      </c>
      <c r="M998">
        <v>3252</v>
      </c>
      <c r="N998" t="s">
        <v>173</v>
      </c>
      <c r="O998">
        <v>7540</v>
      </c>
      <c r="P998" t="s">
        <v>109</v>
      </c>
      <c r="Q998" t="s">
        <v>1091</v>
      </c>
      <c r="R998" s="2">
        <v>43843</v>
      </c>
      <c r="S998" t="s">
        <v>1092</v>
      </c>
      <c r="T998">
        <v>4</v>
      </c>
      <c r="U998" s="1">
        <v>4000000</v>
      </c>
      <c r="V998" t="s">
        <v>915</v>
      </c>
      <c r="W998" t="s">
        <v>36</v>
      </c>
      <c r="X998" t="s">
        <v>1573</v>
      </c>
      <c r="Y998" t="s">
        <v>850</v>
      </c>
      <c r="Z998" t="s">
        <v>31</v>
      </c>
      <c r="AA998">
        <v>6</v>
      </c>
      <c r="AB998" t="s">
        <v>39</v>
      </c>
      <c r="AC998">
        <v>3.06</v>
      </c>
      <c r="AD998">
        <f t="shared" si="15"/>
        <v>0.94</v>
      </c>
    </row>
    <row r="999" spans="1:30" x14ac:dyDescent="0.25">
      <c r="A999" t="s">
        <v>29</v>
      </c>
      <c r="B999" s="1">
        <v>307800000</v>
      </c>
      <c r="C999" t="s">
        <v>30</v>
      </c>
      <c r="D999" t="s">
        <v>31</v>
      </c>
      <c r="E999">
        <v>3252</v>
      </c>
      <c r="F999" s="1">
        <v>8548950000</v>
      </c>
      <c r="G999" s="1">
        <v>2628828</v>
      </c>
      <c r="H999" s="1">
        <v>2000000</v>
      </c>
      <c r="I999">
        <v>3252</v>
      </c>
      <c r="J999" s="1">
        <v>8548950000</v>
      </c>
      <c r="K999" s="1">
        <v>2628828</v>
      </c>
      <c r="L999" s="1">
        <v>2000000</v>
      </c>
      <c r="M999">
        <v>3252</v>
      </c>
      <c r="N999" t="s">
        <v>32</v>
      </c>
      <c r="O999">
        <v>1847</v>
      </c>
      <c r="P999" t="s">
        <v>40</v>
      </c>
      <c r="Q999" t="s">
        <v>1531</v>
      </c>
      <c r="R999" s="2">
        <v>43602</v>
      </c>
      <c r="S999" t="s">
        <v>1532</v>
      </c>
      <c r="T999">
        <v>4</v>
      </c>
      <c r="U999" s="1">
        <v>4000000</v>
      </c>
      <c r="V999" t="s">
        <v>1533</v>
      </c>
      <c r="W999" t="s">
        <v>36</v>
      </c>
      <c r="X999" t="s">
        <v>1574</v>
      </c>
      <c r="Y999" t="s">
        <v>322</v>
      </c>
      <c r="Z999" t="s">
        <v>31</v>
      </c>
      <c r="AA999">
        <v>11</v>
      </c>
      <c r="AB999" t="s">
        <v>48</v>
      </c>
      <c r="AC999">
        <v>1.45</v>
      </c>
      <c r="AD999">
        <f t="shared" si="15"/>
        <v>2.5499999999999998</v>
      </c>
    </row>
    <row r="1000" spans="1:30" x14ac:dyDescent="0.25">
      <c r="A1000" t="s">
        <v>29</v>
      </c>
      <c r="B1000" s="1">
        <v>307800000</v>
      </c>
      <c r="C1000" t="s">
        <v>30</v>
      </c>
      <c r="D1000" t="s">
        <v>31</v>
      </c>
      <c r="E1000">
        <v>3252</v>
      </c>
      <c r="F1000" s="1">
        <v>8548950000</v>
      </c>
      <c r="G1000" s="1">
        <v>2628828</v>
      </c>
      <c r="H1000" s="1">
        <v>2000000</v>
      </c>
      <c r="I1000">
        <v>3252</v>
      </c>
      <c r="J1000" s="1">
        <v>8548950000</v>
      </c>
      <c r="K1000" s="1">
        <v>2628828</v>
      </c>
      <c r="L1000" s="1">
        <v>2000000</v>
      </c>
      <c r="M1000">
        <v>3252</v>
      </c>
      <c r="N1000" t="s">
        <v>32</v>
      </c>
      <c r="O1000">
        <v>1842</v>
      </c>
      <c r="P1000" t="s">
        <v>145</v>
      </c>
      <c r="Q1000" t="s">
        <v>1531</v>
      </c>
      <c r="R1000" s="2">
        <v>43602</v>
      </c>
      <c r="S1000" t="s">
        <v>1532</v>
      </c>
      <c r="T1000">
        <v>2.25</v>
      </c>
      <c r="U1000" s="1">
        <v>2250000</v>
      </c>
      <c r="V1000" t="s">
        <v>1533</v>
      </c>
      <c r="W1000" t="s">
        <v>36</v>
      </c>
      <c r="X1000" t="s">
        <v>1575</v>
      </c>
      <c r="Y1000" t="s">
        <v>322</v>
      </c>
      <c r="Z1000" t="s">
        <v>31</v>
      </c>
      <c r="AA1000">
        <v>3</v>
      </c>
      <c r="AB1000" t="s">
        <v>39</v>
      </c>
      <c r="AC1000">
        <v>2.15</v>
      </c>
      <c r="AD1000">
        <f t="shared" si="15"/>
        <v>0.10000000000000009</v>
      </c>
    </row>
    <row r="1001" spans="1:30" x14ac:dyDescent="0.25">
      <c r="A1001" t="s">
        <v>29</v>
      </c>
      <c r="B1001" s="1">
        <v>307800000</v>
      </c>
      <c r="C1001" t="s">
        <v>30</v>
      </c>
      <c r="D1001" t="s">
        <v>31</v>
      </c>
      <c r="E1001">
        <v>3252</v>
      </c>
      <c r="F1001" s="1">
        <v>8548950000</v>
      </c>
      <c r="G1001" s="1">
        <v>2628828</v>
      </c>
      <c r="H1001" s="1">
        <v>2000000</v>
      </c>
      <c r="I1001">
        <v>3252</v>
      </c>
      <c r="J1001" s="1">
        <v>8548950000</v>
      </c>
      <c r="K1001" s="1">
        <v>2628828</v>
      </c>
      <c r="L1001" s="1">
        <v>2000000</v>
      </c>
      <c r="M1001">
        <v>3252</v>
      </c>
      <c r="N1001" t="s">
        <v>55</v>
      </c>
      <c r="O1001">
        <v>5662</v>
      </c>
      <c r="P1001" t="s">
        <v>56</v>
      </c>
      <c r="Q1001" t="s">
        <v>125</v>
      </c>
      <c r="R1001" s="2">
        <v>43727</v>
      </c>
      <c r="S1001" t="s">
        <v>126</v>
      </c>
      <c r="T1001">
        <v>1.5</v>
      </c>
      <c r="U1001" s="1">
        <v>1500000</v>
      </c>
      <c r="V1001" t="s">
        <v>59</v>
      </c>
      <c r="W1001" t="s">
        <v>36</v>
      </c>
      <c r="X1001" t="s">
        <v>219</v>
      </c>
      <c r="Y1001" t="s">
        <v>61</v>
      </c>
      <c r="Z1001" t="s">
        <v>31</v>
      </c>
      <c r="AA1001">
        <v>1</v>
      </c>
      <c r="AB1001" t="s">
        <v>48</v>
      </c>
      <c r="AC1001">
        <v>1.9</v>
      </c>
      <c r="AD1001">
        <f t="shared" si="15"/>
        <v>0.39999999999999991</v>
      </c>
    </row>
    <row r="1002" spans="1:30" x14ac:dyDescent="0.25">
      <c r="A1002" t="s">
        <v>29</v>
      </c>
      <c r="B1002" s="1">
        <v>307800000</v>
      </c>
      <c r="C1002" t="s">
        <v>30</v>
      </c>
      <c r="D1002" t="s">
        <v>31</v>
      </c>
      <c r="E1002">
        <v>3252</v>
      </c>
      <c r="F1002" s="1">
        <v>8548950000</v>
      </c>
      <c r="G1002" s="1">
        <v>2628828</v>
      </c>
      <c r="H1002" s="1">
        <v>2000000</v>
      </c>
      <c r="I1002">
        <v>3252</v>
      </c>
      <c r="J1002" s="1">
        <v>8548950000</v>
      </c>
      <c r="K1002" s="1">
        <v>2628828</v>
      </c>
      <c r="L1002" s="1">
        <v>2000000</v>
      </c>
      <c r="M1002">
        <v>3252</v>
      </c>
      <c r="N1002" t="s">
        <v>32</v>
      </c>
      <c r="O1002">
        <v>1841</v>
      </c>
      <c r="P1002" t="s">
        <v>64</v>
      </c>
      <c r="Q1002" t="s">
        <v>1576</v>
      </c>
      <c r="R1002" s="2">
        <v>43603</v>
      </c>
      <c r="S1002" t="s">
        <v>1577</v>
      </c>
      <c r="T1002">
        <v>0.5</v>
      </c>
      <c r="U1002" t="s">
        <v>52</v>
      </c>
      <c r="V1002" t="s">
        <v>32</v>
      </c>
      <c r="W1002" t="s">
        <v>36</v>
      </c>
      <c r="X1002" t="s">
        <v>80</v>
      </c>
      <c r="Y1002" t="s">
        <v>54</v>
      </c>
      <c r="Z1002" t="s">
        <v>31</v>
      </c>
      <c r="AA1002">
        <v>1</v>
      </c>
      <c r="AB1002" t="s">
        <v>39</v>
      </c>
      <c r="AC1002">
        <v>1.9</v>
      </c>
      <c r="AD1002">
        <f t="shared" si="15"/>
        <v>1.4</v>
      </c>
    </row>
    <row r="1003" spans="1:30" x14ac:dyDescent="0.25">
      <c r="A1003" t="s">
        <v>29</v>
      </c>
      <c r="B1003" s="1">
        <v>307800000</v>
      </c>
      <c r="C1003" t="s">
        <v>30</v>
      </c>
      <c r="D1003" t="s">
        <v>31</v>
      </c>
      <c r="E1003">
        <v>3252</v>
      </c>
      <c r="F1003" s="1">
        <v>8548950000</v>
      </c>
      <c r="G1003" s="1">
        <v>2628828</v>
      </c>
      <c r="H1003" s="1">
        <v>2000000</v>
      </c>
      <c r="I1003">
        <v>3252</v>
      </c>
      <c r="J1003" s="1">
        <v>8548950000</v>
      </c>
      <c r="K1003" s="1">
        <v>2628828</v>
      </c>
      <c r="L1003" s="1">
        <v>2000000</v>
      </c>
      <c r="M1003">
        <v>3252</v>
      </c>
      <c r="N1003" t="s">
        <v>73</v>
      </c>
      <c r="O1003">
        <v>3950</v>
      </c>
      <c r="P1003" t="s">
        <v>145</v>
      </c>
      <c r="Q1003" t="s">
        <v>1578</v>
      </c>
      <c r="R1003" s="2">
        <v>43871</v>
      </c>
      <c r="S1003" t="s">
        <v>1579</v>
      </c>
      <c r="T1003">
        <v>0.75</v>
      </c>
      <c r="U1003" t="s">
        <v>350</v>
      </c>
      <c r="V1003" t="s">
        <v>258</v>
      </c>
      <c r="W1003" t="s">
        <v>77</v>
      </c>
      <c r="X1003" t="s">
        <v>395</v>
      </c>
      <c r="Y1003" t="s">
        <v>54</v>
      </c>
      <c r="Z1003" t="s">
        <v>31</v>
      </c>
      <c r="AA1003">
        <v>3</v>
      </c>
      <c r="AB1003" t="s">
        <v>48</v>
      </c>
      <c r="AC1003">
        <v>1.66</v>
      </c>
      <c r="AD1003">
        <f t="shared" si="15"/>
        <v>0.90999999999999992</v>
      </c>
    </row>
    <row r="1004" spans="1:30" x14ac:dyDescent="0.25">
      <c r="A1004" t="s">
        <v>29</v>
      </c>
      <c r="B1004" s="1">
        <v>307800000</v>
      </c>
      <c r="C1004" t="s">
        <v>30</v>
      </c>
      <c r="D1004" t="s">
        <v>31</v>
      </c>
      <c r="E1004">
        <v>3252</v>
      </c>
      <c r="F1004" s="1">
        <v>8548950000</v>
      </c>
      <c r="G1004" s="1">
        <v>2628828</v>
      </c>
      <c r="H1004" s="1">
        <v>2000000</v>
      </c>
      <c r="I1004">
        <v>3252</v>
      </c>
      <c r="J1004" s="1">
        <v>8548950000</v>
      </c>
      <c r="K1004" s="1">
        <v>2628828</v>
      </c>
      <c r="L1004" s="1">
        <v>2000000</v>
      </c>
      <c r="M1004">
        <v>3252</v>
      </c>
      <c r="N1004" t="s">
        <v>73</v>
      </c>
      <c r="O1004">
        <v>4029</v>
      </c>
      <c r="P1004" t="s">
        <v>128</v>
      </c>
      <c r="Q1004" t="s">
        <v>565</v>
      </c>
      <c r="R1004" s="2">
        <v>43927</v>
      </c>
      <c r="S1004" t="s">
        <v>566</v>
      </c>
      <c r="T1004">
        <v>0.5</v>
      </c>
      <c r="U1004" t="s">
        <v>52</v>
      </c>
      <c r="V1004" t="s">
        <v>76</v>
      </c>
      <c r="W1004" t="s">
        <v>77</v>
      </c>
      <c r="Y1004" t="s">
        <v>54</v>
      </c>
      <c r="Z1004" t="s">
        <v>31</v>
      </c>
      <c r="AA1004">
        <v>1</v>
      </c>
      <c r="AB1004" t="s">
        <v>39</v>
      </c>
      <c r="AC1004">
        <v>1.19</v>
      </c>
      <c r="AD1004">
        <f t="shared" si="15"/>
        <v>0.69</v>
      </c>
    </row>
    <row r="1005" spans="1:30" x14ac:dyDescent="0.25">
      <c r="A1005" t="s">
        <v>29</v>
      </c>
      <c r="B1005" s="1">
        <v>307800000</v>
      </c>
      <c r="C1005" t="s">
        <v>30</v>
      </c>
      <c r="D1005" t="s">
        <v>31</v>
      </c>
      <c r="E1005">
        <v>3252</v>
      </c>
      <c r="F1005" s="1">
        <v>8548950000</v>
      </c>
      <c r="G1005" s="1">
        <v>2628828</v>
      </c>
      <c r="H1005" s="1">
        <v>2000000</v>
      </c>
      <c r="I1005">
        <v>3252</v>
      </c>
      <c r="J1005" s="1">
        <v>8548950000</v>
      </c>
      <c r="K1005" s="1">
        <v>2628828</v>
      </c>
      <c r="L1005" s="1">
        <v>2000000</v>
      </c>
      <c r="M1005">
        <v>3252</v>
      </c>
      <c r="N1005" t="s">
        <v>32</v>
      </c>
      <c r="O1005">
        <v>939</v>
      </c>
      <c r="P1005" t="s">
        <v>42</v>
      </c>
      <c r="Q1005" t="s">
        <v>1422</v>
      </c>
      <c r="R1005" s="2">
        <v>43542</v>
      </c>
      <c r="S1005" t="s">
        <v>1423</v>
      </c>
      <c r="T1005">
        <v>3</v>
      </c>
      <c r="U1005" s="1">
        <v>3000000</v>
      </c>
      <c r="V1005" t="s">
        <v>187</v>
      </c>
      <c r="W1005" t="s">
        <v>36</v>
      </c>
      <c r="X1005" t="s">
        <v>650</v>
      </c>
      <c r="Y1005" t="s">
        <v>68</v>
      </c>
      <c r="Z1005" t="s">
        <v>31</v>
      </c>
      <c r="AA1005">
        <v>4</v>
      </c>
      <c r="AB1005" t="s">
        <v>39</v>
      </c>
      <c r="AC1005">
        <v>3.1</v>
      </c>
      <c r="AD1005">
        <f t="shared" si="15"/>
        <v>0.10000000000000009</v>
      </c>
    </row>
    <row r="1006" spans="1:30" x14ac:dyDescent="0.25">
      <c r="A1006" t="s">
        <v>29</v>
      </c>
      <c r="B1006" s="1">
        <v>307800000</v>
      </c>
      <c r="C1006" t="s">
        <v>30</v>
      </c>
      <c r="D1006" t="s">
        <v>31</v>
      </c>
      <c r="E1006">
        <v>3252</v>
      </c>
      <c r="F1006" s="1">
        <v>8548950000</v>
      </c>
      <c r="G1006" s="1">
        <v>2628828</v>
      </c>
      <c r="H1006" s="1">
        <v>2000000</v>
      </c>
      <c r="I1006">
        <v>3252</v>
      </c>
      <c r="J1006" s="1">
        <v>8548950000</v>
      </c>
      <c r="K1006" s="1">
        <v>2628828</v>
      </c>
      <c r="L1006" s="1">
        <v>2000000</v>
      </c>
      <c r="M1006">
        <v>3252</v>
      </c>
      <c r="N1006" t="s">
        <v>173</v>
      </c>
      <c r="O1006">
        <v>7548</v>
      </c>
      <c r="P1006" t="s">
        <v>56</v>
      </c>
      <c r="Q1006" t="s">
        <v>1091</v>
      </c>
      <c r="R1006" s="2">
        <v>43843</v>
      </c>
      <c r="S1006" t="s">
        <v>1092</v>
      </c>
      <c r="T1006">
        <v>0.5</v>
      </c>
      <c r="U1006" t="s">
        <v>52</v>
      </c>
      <c r="V1006" t="s">
        <v>915</v>
      </c>
      <c r="W1006" t="s">
        <v>36</v>
      </c>
      <c r="X1006" t="s">
        <v>113</v>
      </c>
      <c r="Y1006" t="s">
        <v>850</v>
      </c>
      <c r="Z1006" t="s">
        <v>31</v>
      </c>
      <c r="AA1006">
        <v>1</v>
      </c>
      <c r="AB1006" t="s">
        <v>39</v>
      </c>
      <c r="AC1006">
        <v>2.1</v>
      </c>
      <c r="AD1006">
        <f t="shared" si="15"/>
        <v>1.6</v>
      </c>
    </row>
    <row r="1007" spans="1:30" x14ac:dyDescent="0.25">
      <c r="A1007" t="s">
        <v>29</v>
      </c>
      <c r="B1007" s="1">
        <v>307800000</v>
      </c>
      <c r="C1007" t="s">
        <v>30</v>
      </c>
      <c r="D1007" t="s">
        <v>31</v>
      </c>
      <c r="E1007">
        <v>3252</v>
      </c>
      <c r="F1007" s="1">
        <v>8548950000</v>
      </c>
      <c r="G1007" s="1">
        <v>2628828</v>
      </c>
      <c r="H1007" s="1">
        <v>2000000</v>
      </c>
      <c r="I1007">
        <v>3252</v>
      </c>
      <c r="J1007" s="1">
        <v>8548950000</v>
      </c>
      <c r="K1007" s="1">
        <v>2628828</v>
      </c>
      <c r="L1007" s="1">
        <v>2000000</v>
      </c>
      <c r="M1007">
        <v>3252</v>
      </c>
      <c r="N1007" t="s">
        <v>55</v>
      </c>
      <c r="O1007">
        <v>5666</v>
      </c>
      <c r="P1007" t="s">
        <v>81</v>
      </c>
      <c r="Q1007" t="s">
        <v>1580</v>
      </c>
      <c r="R1007" s="2">
        <v>43728</v>
      </c>
      <c r="S1007" t="s">
        <v>1581</v>
      </c>
      <c r="T1007">
        <v>0.5</v>
      </c>
      <c r="U1007" t="s">
        <v>52</v>
      </c>
      <c r="V1007" t="s">
        <v>71</v>
      </c>
      <c r="W1007" t="s">
        <v>36</v>
      </c>
      <c r="X1007" t="s">
        <v>82</v>
      </c>
      <c r="Y1007" t="s">
        <v>38</v>
      </c>
      <c r="Z1007" t="s">
        <v>31</v>
      </c>
      <c r="AA1007">
        <v>2</v>
      </c>
      <c r="AB1007" t="s">
        <v>39</v>
      </c>
      <c r="AC1007">
        <v>1.1499999999999999</v>
      </c>
      <c r="AD1007">
        <f t="shared" si="15"/>
        <v>0.64999999999999991</v>
      </c>
    </row>
    <row r="1008" spans="1:30" x14ac:dyDescent="0.25">
      <c r="A1008" t="s">
        <v>29</v>
      </c>
      <c r="B1008" s="1">
        <v>307800000</v>
      </c>
      <c r="C1008" t="s">
        <v>30</v>
      </c>
      <c r="D1008" t="s">
        <v>31</v>
      </c>
      <c r="E1008">
        <v>3252</v>
      </c>
      <c r="F1008" s="1">
        <v>8548950000</v>
      </c>
      <c r="G1008" s="1">
        <v>2628828</v>
      </c>
      <c r="H1008" s="1">
        <v>2000000</v>
      </c>
      <c r="I1008">
        <v>3252</v>
      </c>
      <c r="J1008" s="1">
        <v>8548950000</v>
      </c>
      <c r="K1008" s="1">
        <v>2628828</v>
      </c>
      <c r="L1008" s="1">
        <v>2000000</v>
      </c>
      <c r="M1008">
        <v>3252</v>
      </c>
      <c r="N1008" t="s">
        <v>55</v>
      </c>
      <c r="O1008">
        <v>5667</v>
      </c>
      <c r="P1008" t="s">
        <v>81</v>
      </c>
      <c r="Q1008" t="s">
        <v>1567</v>
      </c>
      <c r="R1008" s="2">
        <v>43728</v>
      </c>
      <c r="S1008" t="s">
        <v>1568</v>
      </c>
      <c r="T1008">
        <v>0.5</v>
      </c>
      <c r="U1008" t="s">
        <v>52</v>
      </c>
      <c r="V1008" t="s">
        <v>71</v>
      </c>
      <c r="W1008" t="s">
        <v>36</v>
      </c>
      <c r="X1008" t="s">
        <v>82</v>
      </c>
      <c r="Y1008" t="s">
        <v>38</v>
      </c>
      <c r="Z1008" t="s">
        <v>31</v>
      </c>
      <c r="AA1008">
        <v>2</v>
      </c>
      <c r="AB1008" t="s">
        <v>39</v>
      </c>
      <c r="AC1008">
        <v>1.1499999999999999</v>
      </c>
      <c r="AD1008">
        <f t="shared" si="15"/>
        <v>0.64999999999999991</v>
      </c>
    </row>
    <row r="1009" spans="1:30" x14ac:dyDescent="0.25">
      <c r="A1009" t="s">
        <v>29</v>
      </c>
      <c r="B1009" s="1">
        <v>307800000</v>
      </c>
      <c r="C1009" t="s">
        <v>30</v>
      </c>
      <c r="D1009" t="s">
        <v>31</v>
      </c>
      <c r="E1009">
        <v>3252</v>
      </c>
      <c r="F1009" s="1">
        <v>8548950000</v>
      </c>
      <c r="G1009" s="1">
        <v>2628828</v>
      </c>
      <c r="H1009" s="1">
        <v>2000000</v>
      </c>
      <c r="I1009">
        <v>3252</v>
      </c>
      <c r="J1009" s="1">
        <v>8548950000</v>
      </c>
      <c r="K1009" s="1">
        <v>2628828</v>
      </c>
      <c r="L1009" s="1">
        <v>2000000</v>
      </c>
      <c r="M1009">
        <v>3252</v>
      </c>
      <c r="N1009" t="s">
        <v>173</v>
      </c>
      <c r="O1009">
        <v>7551</v>
      </c>
      <c r="P1009" t="s">
        <v>56</v>
      </c>
      <c r="Q1009" t="s">
        <v>1476</v>
      </c>
      <c r="R1009" s="2">
        <v>43843</v>
      </c>
      <c r="S1009" t="s">
        <v>1477</v>
      </c>
      <c r="T1009">
        <v>0.5</v>
      </c>
      <c r="U1009" t="s">
        <v>52</v>
      </c>
      <c r="V1009" t="s">
        <v>915</v>
      </c>
      <c r="W1009" t="s">
        <v>36</v>
      </c>
      <c r="X1009" t="s">
        <v>60</v>
      </c>
      <c r="Y1009" t="s">
        <v>850</v>
      </c>
      <c r="Z1009" t="s">
        <v>31</v>
      </c>
      <c r="AA1009">
        <v>1</v>
      </c>
      <c r="AB1009" t="s">
        <v>39</v>
      </c>
      <c r="AC1009">
        <v>2.1</v>
      </c>
      <c r="AD1009">
        <f t="shared" si="15"/>
        <v>1.6</v>
      </c>
    </row>
    <row r="1010" spans="1:30" x14ac:dyDescent="0.25">
      <c r="A1010" t="s">
        <v>29</v>
      </c>
      <c r="B1010" s="1">
        <v>307800000</v>
      </c>
      <c r="C1010" t="s">
        <v>30</v>
      </c>
      <c r="D1010" t="s">
        <v>31</v>
      </c>
      <c r="E1010">
        <v>3252</v>
      </c>
      <c r="F1010" s="1">
        <v>8548950000</v>
      </c>
      <c r="G1010" s="1">
        <v>2628828</v>
      </c>
      <c r="H1010" s="1">
        <v>2000000</v>
      </c>
      <c r="I1010">
        <v>3252</v>
      </c>
      <c r="J1010" s="1">
        <v>8548950000</v>
      </c>
      <c r="K1010" s="1">
        <v>2628828</v>
      </c>
      <c r="L1010" s="1">
        <v>2000000</v>
      </c>
      <c r="M1010">
        <v>3252</v>
      </c>
      <c r="N1010" t="s">
        <v>32</v>
      </c>
      <c r="O1010">
        <v>1838</v>
      </c>
      <c r="P1010" t="s">
        <v>64</v>
      </c>
      <c r="Q1010" t="s">
        <v>1576</v>
      </c>
      <c r="R1010" s="2">
        <v>43603</v>
      </c>
      <c r="S1010" t="s">
        <v>1577</v>
      </c>
      <c r="T1010">
        <v>5</v>
      </c>
      <c r="U1010" s="1">
        <v>5000000</v>
      </c>
      <c r="V1010" t="s">
        <v>32</v>
      </c>
      <c r="W1010" t="s">
        <v>36</v>
      </c>
      <c r="X1010" t="s">
        <v>67</v>
      </c>
      <c r="Y1010" t="s">
        <v>54</v>
      </c>
      <c r="Z1010" t="s">
        <v>31</v>
      </c>
      <c r="AA1010">
        <v>1</v>
      </c>
      <c r="AB1010" t="s">
        <v>39</v>
      </c>
      <c r="AC1010">
        <v>1.9</v>
      </c>
      <c r="AD1010">
        <f t="shared" si="15"/>
        <v>3.1</v>
      </c>
    </row>
    <row r="1011" spans="1:30" x14ac:dyDescent="0.25">
      <c r="A1011" t="s">
        <v>29</v>
      </c>
      <c r="B1011" s="1">
        <v>307800000</v>
      </c>
      <c r="C1011" t="s">
        <v>30</v>
      </c>
      <c r="D1011" t="s">
        <v>31</v>
      </c>
      <c r="E1011">
        <v>3252</v>
      </c>
      <c r="F1011" s="1">
        <v>8548950000</v>
      </c>
      <c r="G1011" s="1">
        <v>2628828</v>
      </c>
      <c r="H1011" s="1">
        <v>2000000</v>
      </c>
      <c r="I1011">
        <v>3252</v>
      </c>
      <c r="J1011" s="1">
        <v>8548950000</v>
      </c>
      <c r="K1011" s="1">
        <v>2628828</v>
      </c>
      <c r="L1011" s="1">
        <v>2000000</v>
      </c>
      <c r="M1011">
        <v>3252</v>
      </c>
      <c r="N1011" t="s">
        <v>32</v>
      </c>
      <c r="O1011">
        <v>1837</v>
      </c>
      <c r="P1011" t="s">
        <v>42</v>
      </c>
      <c r="Q1011" t="s">
        <v>1582</v>
      </c>
      <c r="R1011" s="2">
        <v>43603</v>
      </c>
      <c r="S1011" t="s">
        <v>1583</v>
      </c>
      <c r="T1011">
        <v>4</v>
      </c>
      <c r="U1011" s="1">
        <v>4000000</v>
      </c>
      <c r="V1011" t="s">
        <v>32</v>
      </c>
      <c r="W1011" t="s">
        <v>36</v>
      </c>
      <c r="X1011" t="s">
        <v>1584</v>
      </c>
      <c r="Y1011" t="s">
        <v>167</v>
      </c>
      <c r="Z1011" t="s">
        <v>31</v>
      </c>
      <c r="AA1011">
        <v>13</v>
      </c>
      <c r="AB1011" t="s">
        <v>39</v>
      </c>
      <c r="AC1011">
        <v>3.49</v>
      </c>
      <c r="AD1011">
        <f t="shared" si="15"/>
        <v>0.50999999999999979</v>
      </c>
    </row>
    <row r="1012" spans="1:30" x14ac:dyDescent="0.25">
      <c r="A1012" t="s">
        <v>29</v>
      </c>
      <c r="B1012" s="1">
        <v>307800000</v>
      </c>
      <c r="C1012" t="s">
        <v>30</v>
      </c>
      <c r="D1012" t="s">
        <v>31</v>
      </c>
      <c r="E1012">
        <v>3252</v>
      </c>
      <c r="F1012" s="1">
        <v>8548950000</v>
      </c>
      <c r="G1012" s="1">
        <v>2628828</v>
      </c>
      <c r="H1012" s="1">
        <v>2000000</v>
      </c>
      <c r="I1012">
        <v>3252</v>
      </c>
      <c r="J1012" s="1">
        <v>8548950000</v>
      </c>
      <c r="K1012" s="1">
        <v>2628828</v>
      </c>
      <c r="L1012" s="1">
        <v>2000000</v>
      </c>
      <c r="M1012">
        <v>3252</v>
      </c>
      <c r="N1012" t="s">
        <v>32</v>
      </c>
      <c r="O1012">
        <v>1836</v>
      </c>
      <c r="P1012" t="s">
        <v>42</v>
      </c>
      <c r="Q1012" t="s">
        <v>1585</v>
      </c>
      <c r="R1012" s="2">
        <v>43603</v>
      </c>
      <c r="S1012" t="s">
        <v>1586</v>
      </c>
      <c r="T1012">
        <v>1.5</v>
      </c>
      <c r="U1012" s="1">
        <v>1500000</v>
      </c>
      <c r="V1012" t="s">
        <v>32</v>
      </c>
      <c r="W1012" t="s">
        <v>36</v>
      </c>
      <c r="X1012" t="s">
        <v>373</v>
      </c>
      <c r="Y1012" t="s">
        <v>167</v>
      </c>
      <c r="Z1012" t="s">
        <v>31</v>
      </c>
      <c r="AA1012">
        <v>5</v>
      </c>
      <c r="AB1012" t="s">
        <v>39</v>
      </c>
      <c r="AC1012">
        <v>3.1</v>
      </c>
      <c r="AD1012">
        <f t="shared" si="15"/>
        <v>1.6</v>
      </c>
    </row>
    <row r="1013" spans="1:30" x14ac:dyDescent="0.25">
      <c r="A1013" t="s">
        <v>29</v>
      </c>
      <c r="B1013" s="1">
        <v>307800000</v>
      </c>
      <c r="C1013" t="s">
        <v>30</v>
      </c>
      <c r="D1013" t="s">
        <v>31</v>
      </c>
      <c r="E1013">
        <v>3252</v>
      </c>
      <c r="F1013" s="1">
        <v>8548950000</v>
      </c>
      <c r="G1013" s="1">
        <v>2628828</v>
      </c>
      <c r="H1013" s="1">
        <v>2000000</v>
      </c>
      <c r="I1013">
        <v>3252</v>
      </c>
      <c r="J1013" s="1">
        <v>8548950000</v>
      </c>
      <c r="K1013" s="1">
        <v>2628828</v>
      </c>
      <c r="L1013" s="1">
        <v>2000000</v>
      </c>
      <c r="M1013">
        <v>3252</v>
      </c>
      <c r="N1013" t="s">
        <v>32</v>
      </c>
      <c r="O1013">
        <v>1834</v>
      </c>
      <c r="P1013" t="s">
        <v>42</v>
      </c>
      <c r="Q1013" t="s">
        <v>1582</v>
      </c>
      <c r="R1013" s="2">
        <v>43604</v>
      </c>
      <c r="S1013" t="s">
        <v>1583</v>
      </c>
      <c r="T1013">
        <v>3</v>
      </c>
      <c r="U1013" s="1">
        <v>3000000</v>
      </c>
      <c r="V1013" t="s">
        <v>32</v>
      </c>
      <c r="W1013" t="s">
        <v>36</v>
      </c>
      <c r="X1013" t="s">
        <v>1587</v>
      </c>
      <c r="Y1013" t="s">
        <v>167</v>
      </c>
      <c r="Z1013" t="s">
        <v>31</v>
      </c>
      <c r="AA1013">
        <v>3</v>
      </c>
      <c r="AB1013" t="s">
        <v>48</v>
      </c>
      <c r="AC1013">
        <v>3</v>
      </c>
      <c r="AD1013">
        <f t="shared" si="15"/>
        <v>0</v>
      </c>
    </row>
    <row r="1014" spans="1:30" x14ac:dyDescent="0.25">
      <c r="A1014" t="s">
        <v>29</v>
      </c>
      <c r="B1014" s="1">
        <v>307800000</v>
      </c>
      <c r="C1014" t="s">
        <v>30</v>
      </c>
      <c r="D1014" t="s">
        <v>31</v>
      </c>
      <c r="E1014">
        <v>3252</v>
      </c>
      <c r="F1014" s="1">
        <v>8548950000</v>
      </c>
      <c r="G1014" s="1">
        <v>2628828</v>
      </c>
      <c r="H1014" s="1">
        <v>2000000</v>
      </c>
      <c r="I1014">
        <v>3252</v>
      </c>
      <c r="J1014" s="1">
        <v>8548950000</v>
      </c>
      <c r="K1014" s="1">
        <v>2628828</v>
      </c>
      <c r="L1014" s="1">
        <v>2000000</v>
      </c>
      <c r="M1014">
        <v>3252</v>
      </c>
      <c r="N1014" t="s">
        <v>32</v>
      </c>
      <c r="O1014">
        <v>927</v>
      </c>
      <c r="P1014" t="s">
        <v>172</v>
      </c>
      <c r="Q1014" t="s">
        <v>169</v>
      </c>
      <c r="R1014" s="2">
        <v>43544</v>
      </c>
      <c r="S1014" t="s">
        <v>170</v>
      </c>
      <c r="T1014">
        <v>1</v>
      </c>
      <c r="U1014" s="1">
        <v>1000000</v>
      </c>
      <c r="V1014" t="s">
        <v>32</v>
      </c>
      <c r="W1014" t="s">
        <v>36</v>
      </c>
      <c r="X1014" t="s">
        <v>221</v>
      </c>
      <c r="Y1014" t="s">
        <v>172</v>
      </c>
      <c r="Z1014" t="s">
        <v>31</v>
      </c>
      <c r="AA1014">
        <v>1</v>
      </c>
      <c r="AB1014" t="s">
        <v>48</v>
      </c>
      <c r="AC1014">
        <v>0.9</v>
      </c>
      <c r="AD1014">
        <f t="shared" si="15"/>
        <v>9.9999999999999978E-2</v>
      </c>
    </row>
    <row r="1015" spans="1:30" x14ac:dyDescent="0.25">
      <c r="A1015" t="s">
        <v>29</v>
      </c>
      <c r="B1015" s="1">
        <v>307800000</v>
      </c>
      <c r="C1015" t="s">
        <v>30</v>
      </c>
      <c r="D1015" t="s">
        <v>31</v>
      </c>
      <c r="E1015">
        <v>3252</v>
      </c>
      <c r="F1015" s="1">
        <v>8548950000</v>
      </c>
      <c r="G1015" s="1">
        <v>2628828</v>
      </c>
      <c r="H1015" s="1">
        <v>2000000</v>
      </c>
      <c r="I1015">
        <v>3252</v>
      </c>
      <c r="J1015" s="1">
        <v>8548950000</v>
      </c>
      <c r="K1015" s="1">
        <v>2628828</v>
      </c>
      <c r="L1015" s="1">
        <v>2000000</v>
      </c>
      <c r="M1015">
        <v>3252</v>
      </c>
      <c r="N1015" t="s">
        <v>32</v>
      </c>
      <c r="O1015">
        <v>1832</v>
      </c>
      <c r="P1015" t="s">
        <v>105</v>
      </c>
      <c r="Q1015" t="s">
        <v>1494</v>
      </c>
      <c r="R1015" s="2">
        <v>43601</v>
      </c>
      <c r="S1015" t="s">
        <v>1495</v>
      </c>
      <c r="T1015">
        <v>2.5</v>
      </c>
      <c r="U1015" s="1">
        <v>2500000</v>
      </c>
      <c r="V1015" t="s">
        <v>32</v>
      </c>
      <c r="W1015" t="s">
        <v>36</v>
      </c>
      <c r="X1015" t="s">
        <v>1496</v>
      </c>
      <c r="Y1015" t="s">
        <v>105</v>
      </c>
      <c r="Z1015" t="s">
        <v>31</v>
      </c>
      <c r="AA1015">
        <v>3</v>
      </c>
      <c r="AB1015" t="s">
        <v>39</v>
      </c>
      <c r="AC1015">
        <v>2.78</v>
      </c>
      <c r="AD1015">
        <f t="shared" si="15"/>
        <v>0.2799999999999998</v>
      </c>
    </row>
    <row r="1016" spans="1:30" x14ac:dyDescent="0.25">
      <c r="A1016" t="s">
        <v>29</v>
      </c>
      <c r="B1016" s="1">
        <v>307800000</v>
      </c>
      <c r="C1016" t="s">
        <v>30</v>
      </c>
      <c r="D1016" t="s">
        <v>31</v>
      </c>
      <c r="E1016">
        <v>3252</v>
      </c>
      <c r="F1016" s="1">
        <v>8548950000</v>
      </c>
      <c r="G1016" s="1">
        <v>2628828</v>
      </c>
      <c r="H1016" s="1">
        <v>2000000</v>
      </c>
      <c r="I1016">
        <v>3252</v>
      </c>
      <c r="J1016" s="1">
        <v>8548950000</v>
      </c>
      <c r="K1016" s="1">
        <v>2628828</v>
      </c>
      <c r="L1016" s="1">
        <v>2000000</v>
      </c>
      <c r="M1016">
        <v>3252</v>
      </c>
      <c r="N1016" t="s">
        <v>55</v>
      </c>
      <c r="O1016">
        <v>5669</v>
      </c>
      <c r="P1016" t="s">
        <v>81</v>
      </c>
      <c r="Q1016" t="s">
        <v>1567</v>
      </c>
      <c r="R1016" s="2">
        <v>43728</v>
      </c>
      <c r="S1016" t="s">
        <v>1568</v>
      </c>
      <c r="T1016">
        <v>0.5</v>
      </c>
      <c r="U1016" t="s">
        <v>52</v>
      </c>
      <c r="V1016" t="s">
        <v>71</v>
      </c>
      <c r="W1016" t="s">
        <v>36</v>
      </c>
      <c r="X1016" t="s">
        <v>96</v>
      </c>
      <c r="Y1016" t="s">
        <v>38</v>
      </c>
      <c r="Z1016" t="s">
        <v>31</v>
      </c>
      <c r="AA1016">
        <v>1</v>
      </c>
      <c r="AB1016" t="s">
        <v>39</v>
      </c>
      <c r="AC1016">
        <v>1.0900000000000001</v>
      </c>
      <c r="AD1016">
        <f t="shared" si="15"/>
        <v>0.59000000000000008</v>
      </c>
    </row>
    <row r="1017" spans="1:30" x14ac:dyDescent="0.25">
      <c r="A1017" t="s">
        <v>29</v>
      </c>
      <c r="B1017" s="1">
        <v>307800000</v>
      </c>
      <c r="C1017" t="s">
        <v>30</v>
      </c>
      <c r="D1017" t="s">
        <v>31</v>
      </c>
      <c r="E1017">
        <v>3252</v>
      </c>
      <c r="F1017" s="1">
        <v>8548950000</v>
      </c>
      <c r="G1017" s="1">
        <v>2628828</v>
      </c>
      <c r="H1017" s="1">
        <v>2000000</v>
      </c>
      <c r="I1017">
        <v>3252</v>
      </c>
      <c r="J1017" s="1">
        <v>8548950000</v>
      </c>
      <c r="K1017" s="1">
        <v>2628828</v>
      </c>
      <c r="L1017" s="1">
        <v>2000000</v>
      </c>
      <c r="M1017">
        <v>3252</v>
      </c>
      <c r="N1017" t="s">
        <v>55</v>
      </c>
      <c r="O1017">
        <v>5670</v>
      </c>
      <c r="P1017" t="s">
        <v>81</v>
      </c>
      <c r="Q1017" t="s">
        <v>1588</v>
      </c>
      <c r="R1017" s="2">
        <v>43728</v>
      </c>
      <c r="S1017" t="s">
        <v>1589</v>
      </c>
      <c r="T1017">
        <v>3.5</v>
      </c>
      <c r="U1017" s="1">
        <v>3500000</v>
      </c>
      <c r="V1017" t="s">
        <v>71</v>
      </c>
      <c r="W1017" t="s">
        <v>36</v>
      </c>
      <c r="X1017" t="s">
        <v>1590</v>
      </c>
      <c r="Y1017" t="s">
        <v>322</v>
      </c>
      <c r="Z1017" t="s">
        <v>31</v>
      </c>
      <c r="AA1017">
        <v>3</v>
      </c>
      <c r="AB1017" t="s">
        <v>39</v>
      </c>
      <c r="AC1017">
        <v>1.88</v>
      </c>
      <c r="AD1017">
        <f t="shared" si="15"/>
        <v>1.62</v>
      </c>
    </row>
    <row r="1018" spans="1:30" x14ac:dyDescent="0.25">
      <c r="A1018" t="s">
        <v>29</v>
      </c>
      <c r="B1018" s="1">
        <v>307800000</v>
      </c>
      <c r="C1018" t="s">
        <v>30</v>
      </c>
      <c r="D1018" t="s">
        <v>31</v>
      </c>
      <c r="E1018">
        <v>3252</v>
      </c>
      <c r="F1018" s="1">
        <v>8548950000</v>
      </c>
      <c r="G1018" s="1">
        <v>2628828</v>
      </c>
      <c r="H1018" s="1">
        <v>2000000</v>
      </c>
      <c r="I1018">
        <v>3252</v>
      </c>
      <c r="J1018" s="1">
        <v>8548950000</v>
      </c>
      <c r="K1018" s="1">
        <v>2628828</v>
      </c>
      <c r="L1018" s="1">
        <v>2000000</v>
      </c>
      <c r="M1018">
        <v>3252</v>
      </c>
      <c r="N1018" t="s">
        <v>55</v>
      </c>
      <c r="O1018">
        <v>5673</v>
      </c>
      <c r="P1018" t="s">
        <v>128</v>
      </c>
      <c r="Q1018" t="s">
        <v>1404</v>
      </c>
      <c r="R1018" s="2">
        <v>43728</v>
      </c>
      <c r="S1018" t="s">
        <v>1405</v>
      </c>
      <c r="T1018">
        <v>1</v>
      </c>
      <c r="U1018" s="1">
        <v>1000000</v>
      </c>
      <c r="V1018" t="s">
        <v>131</v>
      </c>
      <c r="W1018" t="s">
        <v>36</v>
      </c>
      <c r="Y1018" t="s">
        <v>61</v>
      </c>
      <c r="Z1018" t="s">
        <v>31</v>
      </c>
      <c r="AA1018">
        <v>1</v>
      </c>
      <c r="AB1018" t="s">
        <v>39</v>
      </c>
      <c r="AC1018">
        <v>1.4</v>
      </c>
      <c r="AD1018">
        <f t="shared" si="15"/>
        <v>0.39999999999999991</v>
      </c>
    </row>
    <row r="1019" spans="1:30" x14ac:dyDescent="0.25">
      <c r="A1019" t="s">
        <v>29</v>
      </c>
      <c r="B1019" s="1">
        <v>307800000</v>
      </c>
      <c r="C1019" t="s">
        <v>30</v>
      </c>
      <c r="D1019" t="s">
        <v>31</v>
      </c>
      <c r="E1019">
        <v>3252</v>
      </c>
      <c r="F1019" s="1">
        <v>8548950000</v>
      </c>
      <c r="G1019" s="1">
        <v>2628828</v>
      </c>
      <c r="H1019" s="1">
        <v>2000000</v>
      </c>
      <c r="I1019">
        <v>3252</v>
      </c>
      <c r="J1019" s="1">
        <v>8548950000</v>
      </c>
      <c r="K1019" s="1">
        <v>2628828</v>
      </c>
      <c r="L1019" s="1">
        <v>2000000</v>
      </c>
      <c r="M1019">
        <v>3252</v>
      </c>
      <c r="N1019" t="s">
        <v>173</v>
      </c>
      <c r="O1019">
        <v>7561</v>
      </c>
      <c r="P1019" t="s">
        <v>172</v>
      </c>
      <c r="Q1019" t="s">
        <v>1281</v>
      </c>
      <c r="R1019" s="2">
        <v>43838</v>
      </c>
      <c r="S1019" t="s">
        <v>1282</v>
      </c>
      <c r="T1019">
        <v>3.25</v>
      </c>
      <c r="U1019" s="1">
        <v>3250000</v>
      </c>
      <c r="V1019" t="s">
        <v>915</v>
      </c>
      <c r="W1019" t="s">
        <v>36</v>
      </c>
      <c r="X1019" t="s">
        <v>1591</v>
      </c>
      <c r="Y1019" t="s">
        <v>850</v>
      </c>
      <c r="Z1019" t="s">
        <v>31</v>
      </c>
      <c r="AA1019">
        <v>3</v>
      </c>
      <c r="AB1019" t="s">
        <v>39</v>
      </c>
      <c r="AC1019">
        <v>1.19</v>
      </c>
      <c r="AD1019">
        <f t="shared" si="15"/>
        <v>2.06</v>
      </c>
    </row>
    <row r="1020" spans="1:30" x14ac:dyDescent="0.25">
      <c r="A1020" t="s">
        <v>29</v>
      </c>
      <c r="B1020" s="1">
        <v>307800000</v>
      </c>
      <c r="C1020" t="s">
        <v>30</v>
      </c>
      <c r="D1020" t="s">
        <v>31</v>
      </c>
      <c r="E1020">
        <v>3252</v>
      </c>
      <c r="F1020" s="1">
        <v>8548950000</v>
      </c>
      <c r="G1020" s="1">
        <v>2628828</v>
      </c>
      <c r="H1020" s="1">
        <v>2000000</v>
      </c>
      <c r="I1020">
        <v>3252</v>
      </c>
      <c r="J1020" s="1">
        <v>8548950000</v>
      </c>
      <c r="K1020" s="1">
        <v>2628828</v>
      </c>
      <c r="L1020" s="1">
        <v>2000000</v>
      </c>
      <c r="M1020">
        <v>3252</v>
      </c>
      <c r="N1020" t="s">
        <v>55</v>
      </c>
      <c r="O1020">
        <v>5674</v>
      </c>
      <c r="P1020" t="s">
        <v>56</v>
      </c>
      <c r="Q1020" t="s">
        <v>1592</v>
      </c>
      <c r="R1020" s="2">
        <v>43727</v>
      </c>
      <c r="S1020" t="s">
        <v>1593</v>
      </c>
      <c r="T1020">
        <v>1.5</v>
      </c>
      <c r="U1020" s="1">
        <v>1500000</v>
      </c>
      <c r="V1020" t="s">
        <v>59</v>
      </c>
      <c r="W1020" t="s">
        <v>36</v>
      </c>
      <c r="X1020" t="s">
        <v>60</v>
      </c>
      <c r="Y1020" t="s">
        <v>38</v>
      </c>
      <c r="Z1020" t="s">
        <v>52</v>
      </c>
      <c r="AA1020">
        <v>1</v>
      </c>
      <c r="AB1020" t="s">
        <v>39</v>
      </c>
      <c r="AC1020">
        <v>2.5499999999999998</v>
      </c>
      <c r="AD1020">
        <f t="shared" si="15"/>
        <v>1.0499999999999998</v>
      </c>
    </row>
    <row r="1021" spans="1:30" x14ac:dyDescent="0.25">
      <c r="A1021" t="s">
        <v>29</v>
      </c>
      <c r="B1021" s="1">
        <v>307800000</v>
      </c>
      <c r="C1021" t="s">
        <v>30</v>
      </c>
      <c r="D1021" t="s">
        <v>31</v>
      </c>
      <c r="E1021">
        <v>3252</v>
      </c>
      <c r="F1021" s="1">
        <v>8548950000</v>
      </c>
      <c r="G1021" s="1">
        <v>2628828</v>
      </c>
      <c r="H1021" s="1">
        <v>2000000</v>
      </c>
      <c r="I1021">
        <v>3252</v>
      </c>
      <c r="J1021" s="1">
        <v>8548950000</v>
      </c>
      <c r="K1021" s="1">
        <v>2628828</v>
      </c>
      <c r="L1021" s="1">
        <v>2000000</v>
      </c>
      <c r="M1021">
        <v>3252</v>
      </c>
      <c r="N1021" t="s">
        <v>55</v>
      </c>
      <c r="O1021">
        <v>5675</v>
      </c>
      <c r="P1021" t="s">
        <v>128</v>
      </c>
      <c r="Q1021" t="s">
        <v>129</v>
      </c>
      <c r="R1021" s="2">
        <v>43728</v>
      </c>
      <c r="S1021" t="s">
        <v>130</v>
      </c>
      <c r="T1021">
        <v>1.5</v>
      </c>
      <c r="U1021" s="1">
        <v>1500000</v>
      </c>
      <c r="V1021" t="s">
        <v>131</v>
      </c>
      <c r="W1021" t="s">
        <v>36</v>
      </c>
      <c r="Y1021" t="s">
        <v>61</v>
      </c>
      <c r="Z1021" t="s">
        <v>31</v>
      </c>
      <c r="AA1021">
        <v>1</v>
      </c>
      <c r="AB1021" t="s">
        <v>39</v>
      </c>
      <c r="AC1021">
        <v>1.4</v>
      </c>
      <c r="AD1021">
        <f t="shared" si="15"/>
        <v>0.10000000000000009</v>
      </c>
    </row>
    <row r="1022" spans="1:30" x14ac:dyDescent="0.25">
      <c r="A1022" t="s">
        <v>29</v>
      </c>
      <c r="B1022" s="1">
        <v>307800000</v>
      </c>
      <c r="C1022" t="s">
        <v>30</v>
      </c>
      <c r="D1022" t="s">
        <v>31</v>
      </c>
      <c r="E1022">
        <v>3252</v>
      </c>
      <c r="F1022" s="1">
        <v>8548950000</v>
      </c>
      <c r="G1022" s="1">
        <v>2628828</v>
      </c>
      <c r="H1022" s="1">
        <v>2000000</v>
      </c>
      <c r="I1022">
        <v>3252</v>
      </c>
      <c r="J1022" s="1">
        <v>8548950000</v>
      </c>
      <c r="K1022" s="1">
        <v>2628828</v>
      </c>
      <c r="L1022" s="1">
        <v>2000000</v>
      </c>
      <c r="M1022">
        <v>3252</v>
      </c>
      <c r="N1022" t="s">
        <v>55</v>
      </c>
      <c r="O1022">
        <v>5676</v>
      </c>
      <c r="P1022" t="s">
        <v>128</v>
      </c>
      <c r="Q1022" t="s">
        <v>129</v>
      </c>
      <c r="R1022" s="2">
        <v>43727</v>
      </c>
      <c r="S1022" t="s">
        <v>130</v>
      </c>
      <c r="T1022">
        <v>2</v>
      </c>
      <c r="U1022" s="1">
        <v>2000000</v>
      </c>
      <c r="V1022" t="s">
        <v>131</v>
      </c>
      <c r="W1022" t="s">
        <v>36</v>
      </c>
      <c r="X1022" t="s">
        <v>1594</v>
      </c>
      <c r="Y1022" t="s">
        <v>61</v>
      </c>
      <c r="Z1022" t="s">
        <v>31</v>
      </c>
      <c r="AA1022">
        <v>4</v>
      </c>
      <c r="AB1022" t="s">
        <v>48</v>
      </c>
      <c r="AC1022">
        <v>1.55</v>
      </c>
      <c r="AD1022">
        <f t="shared" si="15"/>
        <v>0.44999999999999996</v>
      </c>
    </row>
    <row r="1023" spans="1:30" x14ac:dyDescent="0.25">
      <c r="A1023" t="s">
        <v>29</v>
      </c>
      <c r="B1023" s="1">
        <v>307800000</v>
      </c>
      <c r="C1023" t="s">
        <v>30</v>
      </c>
      <c r="D1023" t="s">
        <v>31</v>
      </c>
      <c r="E1023">
        <v>3252</v>
      </c>
      <c r="F1023" s="1">
        <v>8548950000</v>
      </c>
      <c r="G1023" s="1">
        <v>2628828</v>
      </c>
      <c r="H1023" s="1">
        <v>2000000</v>
      </c>
      <c r="I1023">
        <v>3252</v>
      </c>
      <c r="J1023" s="1">
        <v>8548950000</v>
      </c>
      <c r="K1023" s="1">
        <v>2628828</v>
      </c>
      <c r="L1023" s="1">
        <v>2000000</v>
      </c>
      <c r="M1023">
        <v>3252</v>
      </c>
      <c r="N1023" t="s">
        <v>55</v>
      </c>
      <c r="O1023">
        <v>5677</v>
      </c>
      <c r="P1023" t="s">
        <v>49</v>
      </c>
      <c r="Q1023" t="s">
        <v>1538</v>
      </c>
      <c r="R1023" s="2">
        <v>43727</v>
      </c>
      <c r="S1023" t="s">
        <v>1539</v>
      </c>
      <c r="T1023">
        <v>0.5</v>
      </c>
      <c r="U1023" t="s">
        <v>52</v>
      </c>
      <c r="V1023" t="s">
        <v>59</v>
      </c>
      <c r="W1023" t="s">
        <v>36</v>
      </c>
      <c r="X1023" t="s">
        <v>284</v>
      </c>
      <c r="Y1023" t="s">
        <v>38</v>
      </c>
      <c r="Z1023" t="s">
        <v>31</v>
      </c>
      <c r="AA1023">
        <v>2</v>
      </c>
      <c r="AB1023" t="s">
        <v>39</v>
      </c>
      <c r="AC1023">
        <v>2.0299999999999998</v>
      </c>
      <c r="AD1023">
        <f t="shared" si="15"/>
        <v>1.5299999999999998</v>
      </c>
    </row>
    <row r="1024" spans="1:30" x14ac:dyDescent="0.25">
      <c r="A1024" t="s">
        <v>29</v>
      </c>
      <c r="B1024" s="1">
        <v>307800000</v>
      </c>
      <c r="C1024" t="s">
        <v>30</v>
      </c>
      <c r="D1024" t="s">
        <v>31</v>
      </c>
      <c r="E1024">
        <v>3252</v>
      </c>
      <c r="F1024" s="1">
        <v>8548950000</v>
      </c>
      <c r="G1024" s="1">
        <v>2628828</v>
      </c>
      <c r="H1024" s="1">
        <v>2000000</v>
      </c>
      <c r="I1024">
        <v>3252</v>
      </c>
      <c r="J1024" s="1">
        <v>8548950000</v>
      </c>
      <c r="K1024" s="1">
        <v>2628828</v>
      </c>
      <c r="L1024" s="1">
        <v>2000000</v>
      </c>
      <c r="M1024">
        <v>3252</v>
      </c>
      <c r="N1024" t="s">
        <v>55</v>
      </c>
      <c r="O1024">
        <v>5680</v>
      </c>
      <c r="P1024" t="s">
        <v>81</v>
      </c>
      <c r="Q1024" t="s">
        <v>1588</v>
      </c>
      <c r="R1024" s="2">
        <v>43727</v>
      </c>
      <c r="S1024" t="s">
        <v>1589</v>
      </c>
      <c r="T1024">
        <v>3</v>
      </c>
      <c r="U1024" s="1">
        <v>3000000</v>
      </c>
      <c r="V1024" t="s">
        <v>71</v>
      </c>
      <c r="W1024" t="s">
        <v>36</v>
      </c>
      <c r="X1024" t="s">
        <v>1595</v>
      </c>
      <c r="Y1024" t="s">
        <v>322</v>
      </c>
      <c r="Z1024" t="s">
        <v>31</v>
      </c>
      <c r="AA1024">
        <v>7</v>
      </c>
      <c r="AB1024" t="s">
        <v>48</v>
      </c>
      <c r="AC1024">
        <v>2.08</v>
      </c>
      <c r="AD1024">
        <f t="shared" si="15"/>
        <v>0.91999999999999993</v>
      </c>
    </row>
    <row r="1025" spans="1:30" x14ac:dyDescent="0.25">
      <c r="A1025" t="s">
        <v>29</v>
      </c>
      <c r="B1025" s="1">
        <v>307800000</v>
      </c>
      <c r="C1025" t="s">
        <v>30</v>
      </c>
      <c r="D1025" t="s">
        <v>31</v>
      </c>
      <c r="E1025">
        <v>3252</v>
      </c>
      <c r="F1025" s="1">
        <v>8548950000</v>
      </c>
      <c r="G1025" s="1">
        <v>2628828</v>
      </c>
      <c r="H1025" s="1">
        <v>2000000</v>
      </c>
      <c r="I1025">
        <v>3252</v>
      </c>
      <c r="J1025" s="1">
        <v>8548950000</v>
      </c>
      <c r="K1025" s="1">
        <v>2628828</v>
      </c>
      <c r="L1025" s="1">
        <v>2000000</v>
      </c>
      <c r="M1025">
        <v>3252</v>
      </c>
      <c r="N1025" t="s">
        <v>173</v>
      </c>
      <c r="O1025">
        <v>7567</v>
      </c>
      <c r="P1025" t="s">
        <v>144</v>
      </c>
      <c r="Q1025" t="s">
        <v>1177</v>
      </c>
      <c r="R1025" s="2">
        <v>43892</v>
      </c>
      <c r="S1025" t="s">
        <v>1178</v>
      </c>
      <c r="T1025">
        <v>0.5</v>
      </c>
      <c r="U1025" t="s">
        <v>52</v>
      </c>
      <c r="V1025" t="s">
        <v>915</v>
      </c>
      <c r="W1025" t="s">
        <v>36</v>
      </c>
      <c r="Y1025" t="s">
        <v>850</v>
      </c>
      <c r="Z1025" t="s">
        <v>31</v>
      </c>
      <c r="AA1025">
        <v>1</v>
      </c>
      <c r="AB1025" t="s">
        <v>48</v>
      </c>
      <c r="AC1025">
        <v>0.44</v>
      </c>
      <c r="AD1025">
        <f t="shared" si="15"/>
        <v>0.06</v>
      </c>
    </row>
    <row r="1026" spans="1:30" x14ac:dyDescent="0.25">
      <c r="A1026" t="s">
        <v>29</v>
      </c>
      <c r="B1026" s="1">
        <v>307800000</v>
      </c>
      <c r="C1026" t="s">
        <v>30</v>
      </c>
      <c r="D1026" t="s">
        <v>31</v>
      </c>
      <c r="E1026">
        <v>3252</v>
      </c>
      <c r="F1026" s="1">
        <v>8548950000</v>
      </c>
      <c r="G1026" s="1">
        <v>2628828</v>
      </c>
      <c r="H1026" s="1">
        <v>2000000</v>
      </c>
      <c r="I1026">
        <v>3252</v>
      </c>
      <c r="J1026" s="1">
        <v>8548950000</v>
      </c>
      <c r="K1026" s="1">
        <v>2628828</v>
      </c>
      <c r="L1026" s="1">
        <v>2000000</v>
      </c>
      <c r="M1026">
        <v>3252</v>
      </c>
      <c r="N1026" t="s">
        <v>173</v>
      </c>
      <c r="O1026">
        <v>7568</v>
      </c>
      <c r="P1026" t="s">
        <v>56</v>
      </c>
      <c r="Q1026" t="s">
        <v>1510</v>
      </c>
      <c r="R1026" s="2">
        <v>43888</v>
      </c>
      <c r="S1026" t="s">
        <v>1511</v>
      </c>
      <c r="T1026">
        <v>7</v>
      </c>
      <c r="U1026" s="1">
        <v>7000000</v>
      </c>
      <c r="V1026" t="s">
        <v>915</v>
      </c>
      <c r="W1026" t="s">
        <v>36</v>
      </c>
      <c r="X1026" t="s">
        <v>60</v>
      </c>
      <c r="Y1026" t="s">
        <v>850</v>
      </c>
      <c r="Z1026" t="s">
        <v>31</v>
      </c>
      <c r="AA1026">
        <v>1</v>
      </c>
      <c r="AB1026" t="s">
        <v>48</v>
      </c>
      <c r="AC1026">
        <v>2.1</v>
      </c>
      <c r="AD1026">
        <f t="shared" si="15"/>
        <v>4.9000000000000004</v>
      </c>
    </row>
    <row r="1027" spans="1:30" x14ac:dyDescent="0.25">
      <c r="A1027" t="s">
        <v>29</v>
      </c>
      <c r="B1027" s="1">
        <v>307800000</v>
      </c>
      <c r="C1027" t="s">
        <v>30</v>
      </c>
      <c r="D1027" t="s">
        <v>31</v>
      </c>
      <c r="E1027">
        <v>3252</v>
      </c>
      <c r="F1027" s="1">
        <v>8548950000</v>
      </c>
      <c r="G1027" s="1">
        <v>2628828</v>
      </c>
      <c r="H1027" s="1">
        <v>2000000</v>
      </c>
      <c r="I1027">
        <v>3252</v>
      </c>
      <c r="J1027" s="1">
        <v>8548950000</v>
      </c>
      <c r="K1027" s="1">
        <v>2628828</v>
      </c>
      <c r="L1027" s="1">
        <v>2000000</v>
      </c>
      <c r="M1027">
        <v>3252</v>
      </c>
      <c r="N1027" t="s">
        <v>173</v>
      </c>
      <c r="O1027">
        <v>7569</v>
      </c>
      <c r="P1027" t="s">
        <v>56</v>
      </c>
      <c r="Q1027" t="s">
        <v>1510</v>
      </c>
      <c r="R1027" s="2">
        <v>43887</v>
      </c>
      <c r="S1027" t="s">
        <v>1511</v>
      </c>
      <c r="T1027">
        <v>3</v>
      </c>
      <c r="U1027" s="1">
        <v>3000000</v>
      </c>
      <c r="V1027" t="s">
        <v>915</v>
      </c>
      <c r="W1027" t="s">
        <v>36</v>
      </c>
      <c r="X1027" t="s">
        <v>60</v>
      </c>
      <c r="Y1027" t="s">
        <v>850</v>
      </c>
      <c r="Z1027" t="s">
        <v>31</v>
      </c>
      <c r="AA1027">
        <v>1</v>
      </c>
      <c r="AB1027" t="s">
        <v>39</v>
      </c>
      <c r="AC1027">
        <v>2.1</v>
      </c>
      <c r="AD1027">
        <f t="shared" si="15"/>
        <v>0.89999999999999991</v>
      </c>
    </row>
    <row r="1028" spans="1:30" x14ac:dyDescent="0.25">
      <c r="A1028" t="s">
        <v>29</v>
      </c>
      <c r="B1028" s="1">
        <v>307800000</v>
      </c>
      <c r="C1028" t="s">
        <v>30</v>
      </c>
      <c r="D1028" t="s">
        <v>31</v>
      </c>
      <c r="E1028">
        <v>3252</v>
      </c>
      <c r="F1028" s="1">
        <v>8548950000</v>
      </c>
      <c r="G1028" s="1">
        <v>2628828</v>
      </c>
      <c r="H1028" s="1">
        <v>2000000</v>
      </c>
      <c r="I1028">
        <v>3252</v>
      </c>
      <c r="J1028" s="1">
        <v>8548950000</v>
      </c>
      <c r="K1028" s="1">
        <v>2628828</v>
      </c>
      <c r="L1028" s="1">
        <v>2000000</v>
      </c>
      <c r="M1028">
        <v>3252</v>
      </c>
      <c r="N1028" t="s">
        <v>173</v>
      </c>
      <c r="O1028">
        <v>7570</v>
      </c>
      <c r="P1028" t="s">
        <v>109</v>
      </c>
      <c r="Q1028" t="s">
        <v>1510</v>
      </c>
      <c r="R1028" s="2">
        <v>43888</v>
      </c>
      <c r="S1028" t="s">
        <v>1511</v>
      </c>
      <c r="T1028">
        <v>2</v>
      </c>
      <c r="U1028" s="1">
        <v>2000000</v>
      </c>
      <c r="V1028" t="s">
        <v>915</v>
      </c>
      <c r="W1028" t="s">
        <v>36</v>
      </c>
      <c r="X1028" t="s">
        <v>1596</v>
      </c>
      <c r="Y1028" t="s">
        <v>850</v>
      </c>
      <c r="Z1028" t="s">
        <v>31</v>
      </c>
      <c r="AA1028">
        <v>3</v>
      </c>
      <c r="AB1028" t="s">
        <v>39</v>
      </c>
      <c r="AC1028">
        <v>2.94</v>
      </c>
      <c r="AD1028">
        <f t="shared" si="15"/>
        <v>0.94</v>
      </c>
    </row>
    <row r="1029" spans="1:30" x14ac:dyDescent="0.25">
      <c r="A1029" t="s">
        <v>29</v>
      </c>
      <c r="B1029" s="1">
        <v>307800000</v>
      </c>
      <c r="C1029" t="s">
        <v>30</v>
      </c>
      <c r="D1029" t="s">
        <v>31</v>
      </c>
      <c r="E1029">
        <v>3252</v>
      </c>
      <c r="F1029" s="1">
        <v>8548950000</v>
      </c>
      <c r="G1029" s="1">
        <v>2628828</v>
      </c>
      <c r="H1029" s="1">
        <v>2000000</v>
      </c>
      <c r="I1029">
        <v>3252</v>
      </c>
      <c r="J1029" s="1">
        <v>8548950000</v>
      </c>
      <c r="K1029" s="1">
        <v>2628828</v>
      </c>
      <c r="L1029" s="1">
        <v>2000000</v>
      </c>
      <c r="M1029">
        <v>3252</v>
      </c>
      <c r="N1029" t="s">
        <v>173</v>
      </c>
      <c r="O1029">
        <v>7571</v>
      </c>
      <c r="P1029" t="s">
        <v>56</v>
      </c>
      <c r="Q1029" t="s">
        <v>1510</v>
      </c>
      <c r="R1029" s="2">
        <v>43887</v>
      </c>
      <c r="S1029" t="s">
        <v>1511</v>
      </c>
      <c r="T1029">
        <v>1</v>
      </c>
      <c r="U1029" s="1">
        <v>1000000</v>
      </c>
      <c r="V1029" t="s">
        <v>915</v>
      </c>
      <c r="W1029" t="s">
        <v>36</v>
      </c>
      <c r="X1029" t="s">
        <v>60</v>
      </c>
      <c r="Y1029" t="s">
        <v>850</v>
      </c>
      <c r="Z1029" t="s">
        <v>31</v>
      </c>
      <c r="AA1029">
        <v>1</v>
      </c>
      <c r="AB1029" t="s">
        <v>39</v>
      </c>
      <c r="AC1029">
        <v>2.1</v>
      </c>
      <c r="AD1029">
        <f t="shared" si="15"/>
        <v>1.1000000000000001</v>
      </c>
    </row>
    <row r="1030" spans="1:30" x14ac:dyDescent="0.25">
      <c r="A1030" t="s">
        <v>29</v>
      </c>
      <c r="B1030" s="1">
        <v>307800000</v>
      </c>
      <c r="C1030" t="s">
        <v>30</v>
      </c>
      <c r="D1030" t="s">
        <v>31</v>
      </c>
      <c r="E1030">
        <v>3252</v>
      </c>
      <c r="F1030" s="1">
        <v>8548950000</v>
      </c>
      <c r="G1030" s="1">
        <v>2628828</v>
      </c>
      <c r="H1030" s="1">
        <v>2000000</v>
      </c>
      <c r="I1030">
        <v>3252</v>
      </c>
      <c r="J1030" s="1">
        <v>8548950000</v>
      </c>
      <c r="K1030" s="1">
        <v>2628828</v>
      </c>
      <c r="L1030" s="1">
        <v>2000000</v>
      </c>
      <c r="M1030">
        <v>3252</v>
      </c>
      <c r="N1030" t="s">
        <v>173</v>
      </c>
      <c r="O1030">
        <v>7572</v>
      </c>
      <c r="P1030" t="s">
        <v>56</v>
      </c>
      <c r="Q1030" t="s">
        <v>1281</v>
      </c>
      <c r="R1030" s="2">
        <v>43887</v>
      </c>
      <c r="S1030" t="s">
        <v>1282</v>
      </c>
      <c r="T1030">
        <v>1</v>
      </c>
      <c r="U1030" s="1">
        <v>1000000</v>
      </c>
      <c r="V1030" t="s">
        <v>915</v>
      </c>
      <c r="W1030" t="s">
        <v>36</v>
      </c>
      <c r="X1030" t="s">
        <v>60</v>
      </c>
      <c r="Y1030" t="s">
        <v>850</v>
      </c>
      <c r="Z1030" t="s">
        <v>31</v>
      </c>
      <c r="AA1030">
        <v>1</v>
      </c>
      <c r="AB1030" t="s">
        <v>39</v>
      </c>
      <c r="AC1030">
        <v>2.1</v>
      </c>
      <c r="AD1030">
        <f t="shared" si="15"/>
        <v>1.1000000000000001</v>
      </c>
    </row>
    <row r="1031" spans="1:30" x14ac:dyDescent="0.25">
      <c r="A1031" t="s">
        <v>29</v>
      </c>
      <c r="B1031" s="1">
        <v>307800000</v>
      </c>
      <c r="C1031" t="s">
        <v>30</v>
      </c>
      <c r="D1031" t="s">
        <v>31</v>
      </c>
      <c r="E1031">
        <v>3252</v>
      </c>
      <c r="F1031" s="1">
        <v>8548950000</v>
      </c>
      <c r="G1031" s="1">
        <v>2628828</v>
      </c>
      <c r="H1031" s="1">
        <v>2000000</v>
      </c>
      <c r="I1031">
        <v>3252</v>
      </c>
      <c r="J1031" s="1">
        <v>8548950000</v>
      </c>
      <c r="K1031" s="1">
        <v>2628828</v>
      </c>
      <c r="L1031" s="1">
        <v>2000000</v>
      </c>
      <c r="M1031">
        <v>3252</v>
      </c>
      <c r="N1031" t="s">
        <v>173</v>
      </c>
      <c r="O1031">
        <v>7573</v>
      </c>
      <c r="P1031" t="s">
        <v>172</v>
      </c>
      <c r="Q1031" t="s">
        <v>1281</v>
      </c>
      <c r="R1031" s="2">
        <v>43887</v>
      </c>
      <c r="S1031" t="s">
        <v>1282</v>
      </c>
      <c r="T1031">
        <v>2</v>
      </c>
      <c r="U1031" s="1">
        <v>2000000</v>
      </c>
      <c r="V1031" t="s">
        <v>915</v>
      </c>
      <c r="W1031" t="s">
        <v>36</v>
      </c>
      <c r="X1031" t="s">
        <v>1597</v>
      </c>
      <c r="Y1031" t="s">
        <v>850</v>
      </c>
      <c r="Z1031" t="s">
        <v>31</v>
      </c>
      <c r="AA1031">
        <v>5</v>
      </c>
      <c r="AB1031" t="s">
        <v>39</v>
      </c>
      <c r="AC1031">
        <v>1.29</v>
      </c>
      <c r="AD1031">
        <f t="shared" ref="AD1031:AD1094" si="16">ABS(T1031-AC1031)</f>
        <v>0.71</v>
      </c>
    </row>
    <row r="1032" spans="1:30" x14ac:dyDescent="0.25">
      <c r="A1032" t="s">
        <v>29</v>
      </c>
      <c r="B1032" s="1">
        <v>307800000</v>
      </c>
      <c r="C1032" t="s">
        <v>30</v>
      </c>
      <c r="D1032" t="s">
        <v>31</v>
      </c>
      <c r="E1032">
        <v>3252</v>
      </c>
      <c r="F1032" s="1">
        <v>8548950000</v>
      </c>
      <c r="G1032" s="1">
        <v>2628828</v>
      </c>
      <c r="H1032" s="1">
        <v>2000000</v>
      </c>
      <c r="I1032">
        <v>3252</v>
      </c>
      <c r="J1032" s="1">
        <v>8548950000</v>
      </c>
      <c r="K1032" s="1">
        <v>2628828</v>
      </c>
      <c r="L1032" s="1">
        <v>2000000</v>
      </c>
      <c r="M1032">
        <v>3252</v>
      </c>
      <c r="N1032" t="s">
        <v>173</v>
      </c>
      <c r="O1032">
        <v>7574</v>
      </c>
      <c r="P1032" t="s">
        <v>172</v>
      </c>
      <c r="Q1032" t="s">
        <v>1281</v>
      </c>
      <c r="R1032" s="2">
        <v>43886</v>
      </c>
      <c r="S1032" t="s">
        <v>1282</v>
      </c>
      <c r="T1032">
        <v>6.5</v>
      </c>
      <c r="U1032" s="1">
        <v>6500000</v>
      </c>
      <c r="V1032" t="s">
        <v>915</v>
      </c>
      <c r="W1032" t="s">
        <v>36</v>
      </c>
      <c r="X1032" t="s">
        <v>921</v>
      </c>
      <c r="Y1032" t="s">
        <v>850</v>
      </c>
      <c r="Z1032" t="s">
        <v>31</v>
      </c>
      <c r="AA1032">
        <v>3</v>
      </c>
      <c r="AB1032" t="s">
        <v>39</v>
      </c>
      <c r="AC1032">
        <v>1.19</v>
      </c>
      <c r="AD1032">
        <f t="shared" si="16"/>
        <v>5.3100000000000005</v>
      </c>
    </row>
    <row r="1033" spans="1:30" x14ac:dyDescent="0.25">
      <c r="A1033" t="s">
        <v>29</v>
      </c>
      <c r="B1033" s="1">
        <v>307800000</v>
      </c>
      <c r="C1033" t="s">
        <v>30</v>
      </c>
      <c r="D1033" t="s">
        <v>31</v>
      </c>
      <c r="E1033">
        <v>3252</v>
      </c>
      <c r="F1033" s="1">
        <v>8548950000</v>
      </c>
      <c r="G1033" s="1">
        <v>2628828</v>
      </c>
      <c r="H1033" s="1">
        <v>2000000</v>
      </c>
      <c r="I1033">
        <v>3252</v>
      </c>
      <c r="J1033" s="1">
        <v>8548950000</v>
      </c>
      <c r="K1033" s="1">
        <v>2628828</v>
      </c>
      <c r="L1033" s="1">
        <v>2000000</v>
      </c>
      <c r="M1033">
        <v>3252</v>
      </c>
      <c r="N1033" t="s">
        <v>173</v>
      </c>
      <c r="O1033">
        <v>7575</v>
      </c>
      <c r="P1033" t="s">
        <v>56</v>
      </c>
      <c r="Q1033" t="s">
        <v>1510</v>
      </c>
      <c r="R1033" s="2">
        <v>43886</v>
      </c>
      <c r="S1033" t="s">
        <v>1511</v>
      </c>
      <c r="T1033">
        <v>1</v>
      </c>
      <c r="U1033" s="1">
        <v>1000000</v>
      </c>
      <c r="V1033" t="s">
        <v>915</v>
      </c>
      <c r="W1033" t="s">
        <v>36</v>
      </c>
      <c r="X1033" t="s">
        <v>60</v>
      </c>
      <c r="Y1033" t="s">
        <v>850</v>
      </c>
      <c r="Z1033" t="s">
        <v>31</v>
      </c>
      <c r="AA1033">
        <v>1</v>
      </c>
      <c r="AB1033" t="s">
        <v>39</v>
      </c>
      <c r="AC1033">
        <v>2.1</v>
      </c>
      <c r="AD1033">
        <f t="shared" si="16"/>
        <v>1.1000000000000001</v>
      </c>
    </row>
    <row r="1034" spans="1:30" x14ac:dyDescent="0.25">
      <c r="A1034" t="s">
        <v>29</v>
      </c>
      <c r="B1034" s="1">
        <v>307800000</v>
      </c>
      <c r="C1034" t="s">
        <v>30</v>
      </c>
      <c r="D1034" t="s">
        <v>31</v>
      </c>
      <c r="E1034">
        <v>3252</v>
      </c>
      <c r="F1034" s="1">
        <v>8548950000</v>
      </c>
      <c r="G1034" s="1">
        <v>2628828</v>
      </c>
      <c r="H1034" s="1">
        <v>2000000</v>
      </c>
      <c r="I1034">
        <v>3252</v>
      </c>
      <c r="J1034" s="1">
        <v>8548950000</v>
      </c>
      <c r="K1034" s="1">
        <v>2628828</v>
      </c>
      <c r="L1034" s="1">
        <v>2000000</v>
      </c>
      <c r="M1034">
        <v>3252</v>
      </c>
      <c r="N1034" t="s">
        <v>173</v>
      </c>
      <c r="O1034">
        <v>7576</v>
      </c>
      <c r="P1034" t="s">
        <v>56</v>
      </c>
      <c r="Q1034" t="s">
        <v>1281</v>
      </c>
      <c r="R1034" s="2">
        <v>43886</v>
      </c>
      <c r="S1034" t="s">
        <v>1282</v>
      </c>
      <c r="T1034">
        <v>4</v>
      </c>
      <c r="U1034" s="1">
        <v>4000000</v>
      </c>
      <c r="V1034" t="s">
        <v>915</v>
      </c>
      <c r="W1034" t="s">
        <v>36</v>
      </c>
      <c r="X1034" t="s">
        <v>60</v>
      </c>
      <c r="Y1034" t="s">
        <v>850</v>
      </c>
      <c r="Z1034" t="s">
        <v>31</v>
      </c>
      <c r="AA1034">
        <v>1</v>
      </c>
      <c r="AB1034" t="s">
        <v>39</v>
      </c>
      <c r="AC1034">
        <v>2.1</v>
      </c>
      <c r="AD1034">
        <f t="shared" si="16"/>
        <v>1.9</v>
      </c>
    </row>
    <row r="1035" spans="1:30" x14ac:dyDescent="0.25">
      <c r="A1035" t="s">
        <v>29</v>
      </c>
      <c r="B1035" s="1">
        <v>307800000</v>
      </c>
      <c r="C1035" t="s">
        <v>30</v>
      </c>
      <c r="D1035" t="s">
        <v>31</v>
      </c>
      <c r="E1035">
        <v>3252</v>
      </c>
      <c r="F1035" s="1">
        <v>8548950000</v>
      </c>
      <c r="G1035" s="1">
        <v>2628828</v>
      </c>
      <c r="H1035" s="1">
        <v>2000000</v>
      </c>
      <c r="I1035">
        <v>3252</v>
      </c>
      <c r="J1035" s="1">
        <v>8548950000</v>
      </c>
      <c r="K1035" s="1">
        <v>2628828</v>
      </c>
      <c r="L1035" s="1">
        <v>2000000</v>
      </c>
      <c r="M1035">
        <v>3252</v>
      </c>
      <c r="N1035" t="s">
        <v>32</v>
      </c>
      <c r="O1035">
        <v>919</v>
      </c>
      <c r="P1035" t="s">
        <v>145</v>
      </c>
      <c r="Q1035" t="s">
        <v>1372</v>
      </c>
      <c r="R1035" s="2">
        <v>43544</v>
      </c>
      <c r="S1035" t="s">
        <v>1373</v>
      </c>
      <c r="T1035">
        <v>3.25</v>
      </c>
      <c r="U1035" s="1">
        <v>3250000</v>
      </c>
      <c r="V1035" t="s">
        <v>32</v>
      </c>
      <c r="W1035" t="s">
        <v>36</v>
      </c>
      <c r="X1035" t="s">
        <v>1598</v>
      </c>
      <c r="Y1035" t="s">
        <v>54</v>
      </c>
      <c r="Z1035" t="s">
        <v>31</v>
      </c>
      <c r="AA1035">
        <v>2</v>
      </c>
      <c r="AB1035" t="s">
        <v>39</v>
      </c>
      <c r="AC1035">
        <v>1.1499999999999999</v>
      </c>
      <c r="AD1035">
        <f t="shared" si="16"/>
        <v>2.1</v>
      </c>
    </row>
    <row r="1036" spans="1:30" x14ac:dyDescent="0.25">
      <c r="A1036" t="s">
        <v>29</v>
      </c>
      <c r="B1036" s="1">
        <v>307800000</v>
      </c>
      <c r="C1036" t="s">
        <v>30</v>
      </c>
      <c r="D1036" t="s">
        <v>31</v>
      </c>
      <c r="E1036">
        <v>3252</v>
      </c>
      <c r="F1036" s="1">
        <v>8548950000</v>
      </c>
      <c r="G1036" s="1">
        <v>2628828</v>
      </c>
      <c r="H1036" s="1">
        <v>2000000</v>
      </c>
      <c r="I1036">
        <v>3252</v>
      </c>
      <c r="J1036" s="1">
        <v>8548950000</v>
      </c>
      <c r="K1036" s="1">
        <v>2628828</v>
      </c>
      <c r="L1036" s="1">
        <v>2000000</v>
      </c>
      <c r="M1036">
        <v>3252</v>
      </c>
      <c r="N1036" t="s">
        <v>32</v>
      </c>
      <c r="O1036">
        <v>1824</v>
      </c>
      <c r="P1036" t="s">
        <v>81</v>
      </c>
      <c r="Q1036" t="s">
        <v>1599</v>
      </c>
      <c r="R1036" s="2">
        <v>43605</v>
      </c>
      <c r="S1036" t="s">
        <v>1600</v>
      </c>
      <c r="T1036">
        <v>1.5</v>
      </c>
      <c r="U1036" s="1">
        <v>1500000</v>
      </c>
      <c r="V1036" t="s">
        <v>32</v>
      </c>
      <c r="W1036" t="s">
        <v>36</v>
      </c>
      <c r="X1036" t="s">
        <v>115</v>
      </c>
      <c r="Y1036" t="s">
        <v>64</v>
      </c>
      <c r="Z1036" t="s">
        <v>31</v>
      </c>
      <c r="AA1036">
        <v>1</v>
      </c>
      <c r="AB1036" t="s">
        <v>39</v>
      </c>
      <c r="AC1036">
        <v>1.6</v>
      </c>
      <c r="AD1036">
        <f t="shared" si="16"/>
        <v>0.10000000000000009</v>
      </c>
    </row>
    <row r="1037" spans="1:30" x14ac:dyDescent="0.25">
      <c r="A1037" t="s">
        <v>29</v>
      </c>
      <c r="B1037" s="1">
        <v>307800000</v>
      </c>
      <c r="C1037" t="s">
        <v>30</v>
      </c>
      <c r="D1037" t="s">
        <v>31</v>
      </c>
      <c r="E1037">
        <v>3252</v>
      </c>
      <c r="F1037" s="1">
        <v>8548950000</v>
      </c>
      <c r="G1037" s="1">
        <v>2628828</v>
      </c>
      <c r="H1037" s="1">
        <v>2000000</v>
      </c>
      <c r="I1037">
        <v>3252</v>
      </c>
      <c r="J1037" s="1">
        <v>8548950000</v>
      </c>
      <c r="K1037" s="1">
        <v>2628828</v>
      </c>
      <c r="L1037" s="1">
        <v>2000000</v>
      </c>
      <c r="M1037">
        <v>3252</v>
      </c>
      <c r="N1037" t="s">
        <v>173</v>
      </c>
      <c r="O1037">
        <v>7579</v>
      </c>
      <c r="P1037" t="s">
        <v>172</v>
      </c>
      <c r="Q1037" t="s">
        <v>1601</v>
      </c>
      <c r="R1037" s="2">
        <v>43886</v>
      </c>
      <c r="S1037" t="s">
        <v>1602</v>
      </c>
      <c r="T1037">
        <v>1.5</v>
      </c>
      <c r="U1037" s="1">
        <v>1500000</v>
      </c>
      <c r="V1037" t="s">
        <v>915</v>
      </c>
      <c r="W1037" t="s">
        <v>36</v>
      </c>
      <c r="X1037" t="s">
        <v>1119</v>
      </c>
      <c r="Y1037" t="s">
        <v>850</v>
      </c>
      <c r="Z1037" t="s">
        <v>31</v>
      </c>
      <c r="AA1037">
        <v>4</v>
      </c>
      <c r="AB1037" t="s">
        <v>48</v>
      </c>
      <c r="AC1037">
        <v>1.24</v>
      </c>
      <c r="AD1037">
        <f t="shared" si="16"/>
        <v>0.26</v>
      </c>
    </row>
    <row r="1038" spans="1:30" x14ac:dyDescent="0.25">
      <c r="A1038" t="s">
        <v>29</v>
      </c>
      <c r="B1038" s="1">
        <v>307800000</v>
      </c>
      <c r="C1038" t="s">
        <v>30</v>
      </c>
      <c r="D1038" t="s">
        <v>31</v>
      </c>
      <c r="E1038">
        <v>3252</v>
      </c>
      <c r="F1038" s="1">
        <v>8548950000</v>
      </c>
      <c r="G1038" s="1">
        <v>2628828</v>
      </c>
      <c r="H1038" s="1">
        <v>2000000</v>
      </c>
      <c r="I1038">
        <v>3252</v>
      </c>
      <c r="J1038" s="1">
        <v>8548950000</v>
      </c>
      <c r="K1038" s="1">
        <v>2628828</v>
      </c>
      <c r="L1038" s="1">
        <v>2000000</v>
      </c>
      <c r="M1038">
        <v>3252</v>
      </c>
      <c r="N1038" t="s">
        <v>173</v>
      </c>
      <c r="O1038">
        <v>7580</v>
      </c>
      <c r="P1038" t="s">
        <v>56</v>
      </c>
      <c r="Q1038" t="s">
        <v>1603</v>
      </c>
      <c r="R1038" s="2">
        <v>43885</v>
      </c>
      <c r="S1038" t="s">
        <v>1604</v>
      </c>
      <c r="T1038">
        <v>3</v>
      </c>
      <c r="U1038" s="1">
        <v>3000000</v>
      </c>
      <c r="V1038" t="s">
        <v>915</v>
      </c>
      <c r="W1038" t="s">
        <v>36</v>
      </c>
      <c r="X1038" t="s">
        <v>60</v>
      </c>
      <c r="Y1038" t="s">
        <v>850</v>
      </c>
      <c r="Z1038" t="s">
        <v>31</v>
      </c>
      <c r="AA1038">
        <v>1</v>
      </c>
      <c r="AB1038" t="s">
        <v>48</v>
      </c>
      <c r="AC1038">
        <v>2.1</v>
      </c>
      <c r="AD1038">
        <f t="shared" si="16"/>
        <v>0.89999999999999991</v>
      </c>
    </row>
    <row r="1039" spans="1:30" x14ac:dyDescent="0.25">
      <c r="A1039" t="s">
        <v>29</v>
      </c>
      <c r="B1039" s="1">
        <v>307800000</v>
      </c>
      <c r="C1039" t="s">
        <v>30</v>
      </c>
      <c r="D1039" t="s">
        <v>31</v>
      </c>
      <c r="E1039">
        <v>3252</v>
      </c>
      <c r="F1039" s="1">
        <v>8548950000</v>
      </c>
      <c r="G1039" s="1">
        <v>2628828</v>
      </c>
      <c r="H1039" s="1">
        <v>2000000</v>
      </c>
      <c r="I1039">
        <v>3252</v>
      </c>
      <c r="J1039" s="1">
        <v>8548950000</v>
      </c>
      <c r="K1039" s="1">
        <v>2628828</v>
      </c>
      <c r="L1039" s="1">
        <v>2000000</v>
      </c>
      <c r="M1039">
        <v>3252</v>
      </c>
      <c r="N1039" t="s">
        <v>173</v>
      </c>
      <c r="O1039">
        <v>7581</v>
      </c>
      <c r="P1039" t="s">
        <v>172</v>
      </c>
      <c r="Q1039" t="s">
        <v>1601</v>
      </c>
      <c r="R1039" s="2">
        <v>43885</v>
      </c>
      <c r="S1039" t="s">
        <v>1602</v>
      </c>
      <c r="T1039">
        <v>7</v>
      </c>
      <c r="U1039" s="1">
        <v>7000000</v>
      </c>
      <c r="V1039" t="s">
        <v>915</v>
      </c>
      <c r="W1039" t="s">
        <v>36</v>
      </c>
      <c r="X1039" t="s">
        <v>593</v>
      </c>
      <c r="Y1039" t="s">
        <v>850</v>
      </c>
      <c r="Z1039" t="s">
        <v>31</v>
      </c>
      <c r="AA1039">
        <v>3</v>
      </c>
      <c r="AB1039" t="s">
        <v>39</v>
      </c>
      <c r="AC1039">
        <v>1.19</v>
      </c>
      <c r="AD1039">
        <f t="shared" si="16"/>
        <v>5.8100000000000005</v>
      </c>
    </row>
    <row r="1040" spans="1:30" x14ac:dyDescent="0.25">
      <c r="A1040" t="s">
        <v>29</v>
      </c>
      <c r="B1040" s="1">
        <v>307800000</v>
      </c>
      <c r="C1040" t="s">
        <v>30</v>
      </c>
      <c r="D1040" t="s">
        <v>31</v>
      </c>
      <c r="E1040">
        <v>3252</v>
      </c>
      <c r="F1040" s="1">
        <v>8548950000</v>
      </c>
      <c r="G1040" s="1">
        <v>2628828</v>
      </c>
      <c r="H1040" s="1">
        <v>2000000</v>
      </c>
      <c r="I1040">
        <v>3252</v>
      </c>
      <c r="J1040" s="1">
        <v>8548950000</v>
      </c>
      <c r="K1040" s="1">
        <v>2628828</v>
      </c>
      <c r="L1040" s="1">
        <v>2000000</v>
      </c>
      <c r="M1040">
        <v>3252</v>
      </c>
      <c r="N1040" t="s">
        <v>173</v>
      </c>
      <c r="O1040">
        <v>7582</v>
      </c>
      <c r="P1040" t="s">
        <v>56</v>
      </c>
      <c r="Q1040" t="s">
        <v>1605</v>
      </c>
      <c r="R1040" s="2">
        <v>43885</v>
      </c>
      <c r="S1040" t="s">
        <v>1606</v>
      </c>
      <c r="T1040">
        <v>2</v>
      </c>
      <c r="U1040" s="1">
        <v>2000000</v>
      </c>
      <c r="V1040" t="s">
        <v>915</v>
      </c>
      <c r="W1040" t="s">
        <v>36</v>
      </c>
      <c r="X1040" t="s">
        <v>60</v>
      </c>
      <c r="Y1040" t="s">
        <v>850</v>
      </c>
      <c r="Z1040" t="s">
        <v>31</v>
      </c>
      <c r="AA1040">
        <v>1</v>
      </c>
      <c r="AB1040" t="s">
        <v>39</v>
      </c>
      <c r="AC1040">
        <v>2.1</v>
      </c>
      <c r="AD1040">
        <f t="shared" si="16"/>
        <v>0.10000000000000009</v>
      </c>
    </row>
    <row r="1041" spans="1:30" x14ac:dyDescent="0.25">
      <c r="A1041" t="s">
        <v>29</v>
      </c>
      <c r="B1041" s="1">
        <v>307800000</v>
      </c>
      <c r="C1041" t="s">
        <v>30</v>
      </c>
      <c r="D1041" t="s">
        <v>31</v>
      </c>
      <c r="E1041">
        <v>3252</v>
      </c>
      <c r="F1041" s="1">
        <v>8548950000</v>
      </c>
      <c r="G1041" s="1">
        <v>2628828</v>
      </c>
      <c r="H1041" s="1">
        <v>2000000</v>
      </c>
      <c r="I1041">
        <v>3252</v>
      </c>
      <c r="J1041" s="1">
        <v>8548950000</v>
      </c>
      <c r="K1041" s="1">
        <v>2628828</v>
      </c>
      <c r="L1041" s="1">
        <v>2000000</v>
      </c>
      <c r="M1041">
        <v>3252</v>
      </c>
      <c r="N1041" t="s">
        <v>173</v>
      </c>
      <c r="O1041">
        <v>7583</v>
      </c>
      <c r="P1041" t="s">
        <v>56</v>
      </c>
      <c r="Q1041" t="s">
        <v>1607</v>
      </c>
      <c r="R1041" s="2">
        <v>43885</v>
      </c>
      <c r="S1041" t="s">
        <v>1608</v>
      </c>
      <c r="T1041">
        <v>3</v>
      </c>
      <c r="U1041" s="1">
        <v>3000000</v>
      </c>
      <c r="V1041" t="s">
        <v>915</v>
      </c>
      <c r="W1041" t="s">
        <v>36</v>
      </c>
      <c r="X1041" t="s">
        <v>60</v>
      </c>
      <c r="Y1041" t="s">
        <v>850</v>
      </c>
      <c r="Z1041" t="s">
        <v>31</v>
      </c>
      <c r="AA1041">
        <v>1</v>
      </c>
      <c r="AB1041" t="s">
        <v>39</v>
      </c>
      <c r="AC1041">
        <v>2.1</v>
      </c>
      <c r="AD1041">
        <f t="shared" si="16"/>
        <v>0.89999999999999991</v>
      </c>
    </row>
    <row r="1042" spans="1:30" x14ac:dyDescent="0.25">
      <c r="A1042" t="s">
        <v>29</v>
      </c>
      <c r="B1042" s="1">
        <v>307800000</v>
      </c>
      <c r="C1042" t="s">
        <v>30</v>
      </c>
      <c r="D1042" t="s">
        <v>31</v>
      </c>
      <c r="E1042">
        <v>3252</v>
      </c>
      <c r="F1042" s="1">
        <v>8548950000</v>
      </c>
      <c r="G1042" s="1">
        <v>2628828</v>
      </c>
      <c r="H1042" s="1">
        <v>2000000</v>
      </c>
      <c r="I1042">
        <v>3252</v>
      </c>
      <c r="J1042" s="1">
        <v>8548950000</v>
      </c>
      <c r="K1042" s="1">
        <v>2628828</v>
      </c>
      <c r="L1042" s="1">
        <v>2000000</v>
      </c>
      <c r="M1042">
        <v>3252</v>
      </c>
      <c r="N1042" t="s">
        <v>32</v>
      </c>
      <c r="O1042">
        <v>2806</v>
      </c>
      <c r="P1042" t="s">
        <v>145</v>
      </c>
      <c r="Q1042" t="s">
        <v>1609</v>
      </c>
      <c r="R1042" s="2">
        <v>43868</v>
      </c>
      <c r="S1042" t="s">
        <v>1610</v>
      </c>
      <c r="T1042">
        <v>1</v>
      </c>
      <c r="U1042" s="1">
        <v>1000000</v>
      </c>
      <c r="V1042" t="s">
        <v>200</v>
      </c>
      <c r="W1042" t="s">
        <v>77</v>
      </c>
      <c r="X1042" t="s">
        <v>788</v>
      </c>
      <c r="Y1042" t="s">
        <v>46</v>
      </c>
      <c r="Z1042" t="s">
        <v>31</v>
      </c>
      <c r="AA1042">
        <v>1</v>
      </c>
      <c r="AB1042" t="s">
        <v>48</v>
      </c>
      <c r="AC1042">
        <v>1.44</v>
      </c>
      <c r="AD1042">
        <f t="shared" si="16"/>
        <v>0.43999999999999995</v>
      </c>
    </row>
    <row r="1043" spans="1:30" x14ac:dyDescent="0.25">
      <c r="A1043" t="s">
        <v>29</v>
      </c>
      <c r="B1043" s="1">
        <v>307800000</v>
      </c>
      <c r="C1043" t="s">
        <v>30</v>
      </c>
      <c r="D1043" t="s">
        <v>31</v>
      </c>
      <c r="E1043">
        <v>3252</v>
      </c>
      <c r="F1043" s="1">
        <v>8548950000</v>
      </c>
      <c r="G1043" s="1">
        <v>2628828</v>
      </c>
      <c r="H1043" s="1">
        <v>2000000</v>
      </c>
      <c r="I1043">
        <v>3252</v>
      </c>
      <c r="J1043" s="1">
        <v>8548950000</v>
      </c>
      <c r="K1043" s="1">
        <v>2628828</v>
      </c>
      <c r="L1043" s="1">
        <v>2000000</v>
      </c>
      <c r="M1043">
        <v>3252</v>
      </c>
      <c r="N1043" t="s">
        <v>173</v>
      </c>
      <c r="O1043">
        <v>7585</v>
      </c>
      <c r="P1043" t="s">
        <v>145</v>
      </c>
      <c r="Q1043" t="s">
        <v>1177</v>
      </c>
      <c r="R1043" s="2">
        <v>43879</v>
      </c>
      <c r="S1043" t="s">
        <v>1178</v>
      </c>
      <c r="T1043">
        <v>0.5</v>
      </c>
      <c r="U1043" t="s">
        <v>52</v>
      </c>
      <c r="V1043" t="s">
        <v>915</v>
      </c>
      <c r="W1043" t="s">
        <v>36</v>
      </c>
      <c r="X1043" t="s">
        <v>113</v>
      </c>
      <c r="Y1043" t="s">
        <v>850</v>
      </c>
      <c r="Z1043" t="s">
        <v>31</v>
      </c>
      <c r="AA1043">
        <v>1</v>
      </c>
      <c r="AB1043" t="s">
        <v>39</v>
      </c>
      <c r="AC1043">
        <v>0.6</v>
      </c>
      <c r="AD1043">
        <f t="shared" si="16"/>
        <v>9.9999999999999978E-2</v>
      </c>
    </row>
    <row r="1044" spans="1:30" x14ac:dyDescent="0.25">
      <c r="A1044" t="s">
        <v>29</v>
      </c>
      <c r="B1044" s="1">
        <v>307800000</v>
      </c>
      <c r="C1044" t="s">
        <v>30</v>
      </c>
      <c r="D1044" t="s">
        <v>31</v>
      </c>
      <c r="E1044">
        <v>3252</v>
      </c>
      <c r="F1044" s="1">
        <v>8548950000</v>
      </c>
      <c r="G1044" s="1">
        <v>2628828</v>
      </c>
      <c r="H1044" s="1">
        <v>2000000</v>
      </c>
      <c r="I1044">
        <v>3252</v>
      </c>
      <c r="J1044" s="1">
        <v>8548950000</v>
      </c>
      <c r="K1044" s="1">
        <v>2628828</v>
      </c>
      <c r="L1044" s="1">
        <v>2000000</v>
      </c>
      <c r="M1044">
        <v>3252</v>
      </c>
      <c r="N1044" t="s">
        <v>32</v>
      </c>
      <c r="O1044">
        <v>1823</v>
      </c>
      <c r="P1044" t="s">
        <v>42</v>
      </c>
      <c r="Q1044" t="s">
        <v>1611</v>
      </c>
      <c r="R1044" s="2">
        <v>43605</v>
      </c>
      <c r="S1044" t="s">
        <v>1612</v>
      </c>
      <c r="T1044">
        <v>8</v>
      </c>
      <c r="U1044" s="1">
        <v>8000000</v>
      </c>
      <c r="V1044" t="s">
        <v>32</v>
      </c>
      <c r="W1044" t="s">
        <v>36</v>
      </c>
      <c r="X1044" t="s">
        <v>373</v>
      </c>
      <c r="Y1044" t="s">
        <v>167</v>
      </c>
      <c r="Z1044" t="s">
        <v>31</v>
      </c>
      <c r="AA1044">
        <v>5</v>
      </c>
      <c r="AB1044" t="s">
        <v>39</v>
      </c>
      <c r="AC1044">
        <v>3.1</v>
      </c>
      <c r="AD1044">
        <f t="shared" si="16"/>
        <v>4.9000000000000004</v>
      </c>
    </row>
    <row r="1045" spans="1:30" x14ac:dyDescent="0.25">
      <c r="A1045" t="s">
        <v>29</v>
      </c>
      <c r="B1045" s="1">
        <v>307800000</v>
      </c>
      <c r="C1045" t="s">
        <v>30</v>
      </c>
      <c r="D1045" t="s">
        <v>31</v>
      </c>
      <c r="E1045">
        <v>3252</v>
      </c>
      <c r="F1045" s="1">
        <v>8548950000</v>
      </c>
      <c r="G1045" s="1">
        <v>2628828</v>
      </c>
      <c r="H1045" s="1">
        <v>2000000</v>
      </c>
      <c r="I1045">
        <v>3252</v>
      </c>
      <c r="J1045" s="1">
        <v>8548950000</v>
      </c>
      <c r="K1045" s="1">
        <v>2628828</v>
      </c>
      <c r="L1045" s="1">
        <v>2000000</v>
      </c>
      <c r="M1045">
        <v>3252</v>
      </c>
      <c r="N1045" t="s">
        <v>32</v>
      </c>
      <c r="O1045">
        <v>1820</v>
      </c>
      <c r="P1045" t="s">
        <v>42</v>
      </c>
      <c r="Q1045" t="s">
        <v>1613</v>
      </c>
      <c r="R1045" s="2">
        <v>43602</v>
      </c>
      <c r="S1045" t="s">
        <v>1614</v>
      </c>
      <c r="T1045">
        <v>5</v>
      </c>
      <c r="U1045" s="1">
        <v>5000000</v>
      </c>
      <c r="V1045" t="s">
        <v>32</v>
      </c>
      <c r="W1045" t="s">
        <v>36</v>
      </c>
      <c r="X1045" t="s">
        <v>373</v>
      </c>
      <c r="Y1045" t="s">
        <v>167</v>
      </c>
      <c r="Z1045" t="s">
        <v>31</v>
      </c>
      <c r="AA1045">
        <v>5</v>
      </c>
      <c r="AB1045" t="s">
        <v>39</v>
      </c>
      <c r="AC1045">
        <v>3.1</v>
      </c>
      <c r="AD1045">
        <f t="shared" si="16"/>
        <v>1.9</v>
      </c>
    </row>
    <row r="1046" spans="1:30" x14ac:dyDescent="0.25">
      <c r="A1046" t="s">
        <v>29</v>
      </c>
      <c r="B1046" s="1">
        <v>307800000</v>
      </c>
      <c r="C1046" t="s">
        <v>30</v>
      </c>
      <c r="D1046" t="s">
        <v>31</v>
      </c>
      <c r="E1046">
        <v>3252</v>
      </c>
      <c r="F1046" s="1">
        <v>8548950000</v>
      </c>
      <c r="G1046" s="1">
        <v>2628828</v>
      </c>
      <c r="H1046" s="1">
        <v>2000000</v>
      </c>
      <c r="I1046">
        <v>3252</v>
      </c>
      <c r="J1046" s="1">
        <v>8548950000</v>
      </c>
      <c r="K1046" s="1">
        <v>2628828</v>
      </c>
      <c r="L1046" s="1">
        <v>2000000</v>
      </c>
      <c r="M1046">
        <v>3252</v>
      </c>
      <c r="N1046" t="s">
        <v>32</v>
      </c>
      <c r="O1046">
        <v>1819</v>
      </c>
      <c r="P1046" t="s">
        <v>42</v>
      </c>
      <c r="Q1046" t="s">
        <v>1187</v>
      </c>
      <c r="R1046" s="2">
        <v>43601</v>
      </c>
      <c r="S1046" t="s">
        <v>1188</v>
      </c>
      <c r="T1046">
        <v>7</v>
      </c>
      <c r="U1046" s="1">
        <v>7000000</v>
      </c>
      <c r="V1046" t="s">
        <v>187</v>
      </c>
      <c r="W1046" t="s">
        <v>36</v>
      </c>
      <c r="X1046" t="s">
        <v>1615</v>
      </c>
      <c r="Y1046" t="s">
        <v>42</v>
      </c>
      <c r="Z1046" t="s">
        <v>31</v>
      </c>
      <c r="AA1046">
        <v>10</v>
      </c>
      <c r="AB1046" t="s">
        <v>39</v>
      </c>
      <c r="AC1046">
        <v>4.46</v>
      </c>
      <c r="AD1046">
        <f t="shared" si="16"/>
        <v>2.54</v>
      </c>
    </row>
    <row r="1047" spans="1:30" x14ac:dyDescent="0.25">
      <c r="A1047" t="s">
        <v>29</v>
      </c>
      <c r="B1047" s="1">
        <v>307800000</v>
      </c>
      <c r="C1047" t="s">
        <v>30</v>
      </c>
      <c r="D1047" t="s">
        <v>31</v>
      </c>
      <c r="E1047">
        <v>3252</v>
      </c>
      <c r="F1047" s="1">
        <v>8548950000</v>
      </c>
      <c r="G1047" s="1">
        <v>2628828</v>
      </c>
      <c r="H1047" s="1">
        <v>2000000</v>
      </c>
      <c r="I1047">
        <v>3252</v>
      </c>
      <c r="J1047" s="1">
        <v>8548950000</v>
      </c>
      <c r="K1047" s="1">
        <v>2628828</v>
      </c>
      <c r="L1047" s="1">
        <v>2000000</v>
      </c>
      <c r="M1047">
        <v>3252</v>
      </c>
      <c r="N1047" t="s">
        <v>173</v>
      </c>
      <c r="O1047">
        <v>7589</v>
      </c>
      <c r="P1047" t="s">
        <v>56</v>
      </c>
      <c r="Q1047" t="s">
        <v>1607</v>
      </c>
      <c r="R1047" s="2">
        <v>43882</v>
      </c>
      <c r="S1047" t="s">
        <v>1608</v>
      </c>
      <c r="T1047">
        <v>2.5</v>
      </c>
      <c r="U1047" s="1">
        <v>2500000</v>
      </c>
      <c r="V1047" t="s">
        <v>915</v>
      </c>
      <c r="W1047" t="s">
        <v>36</v>
      </c>
      <c r="X1047" t="s">
        <v>530</v>
      </c>
      <c r="Y1047" t="s">
        <v>850</v>
      </c>
      <c r="Z1047" t="s">
        <v>31</v>
      </c>
      <c r="AA1047">
        <v>1</v>
      </c>
      <c r="AB1047" t="s">
        <v>39</v>
      </c>
      <c r="AC1047">
        <v>2.1</v>
      </c>
      <c r="AD1047">
        <f t="shared" si="16"/>
        <v>0.39999999999999991</v>
      </c>
    </row>
    <row r="1048" spans="1:30" x14ac:dyDescent="0.25">
      <c r="A1048" t="s">
        <v>29</v>
      </c>
      <c r="B1048" s="1">
        <v>307800000</v>
      </c>
      <c r="C1048" t="s">
        <v>30</v>
      </c>
      <c r="D1048" t="s">
        <v>31</v>
      </c>
      <c r="E1048">
        <v>3252</v>
      </c>
      <c r="F1048" s="1">
        <v>8548950000</v>
      </c>
      <c r="G1048" s="1">
        <v>2628828</v>
      </c>
      <c r="H1048" s="1">
        <v>2000000</v>
      </c>
      <c r="I1048">
        <v>3252</v>
      </c>
      <c r="J1048" s="1">
        <v>8548950000</v>
      </c>
      <c r="K1048" s="1">
        <v>2628828</v>
      </c>
      <c r="L1048" s="1">
        <v>2000000</v>
      </c>
      <c r="M1048">
        <v>3252</v>
      </c>
      <c r="N1048" t="s">
        <v>55</v>
      </c>
      <c r="O1048">
        <v>5683</v>
      </c>
      <c r="P1048" t="s">
        <v>81</v>
      </c>
      <c r="Q1048" t="s">
        <v>1616</v>
      </c>
      <c r="R1048" s="2">
        <v>43727</v>
      </c>
      <c r="S1048" t="s">
        <v>1617</v>
      </c>
      <c r="T1048">
        <v>1</v>
      </c>
      <c r="U1048" s="1">
        <v>1000000</v>
      </c>
      <c r="V1048" t="s">
        <v>59</v>
      </c>
      <c r="W1048" t="s">
        <v>36</v>
      </c>
      <c r="X1048" t="s">
        <v>82</v>
      </c>
      <c r="Y1048" t="s">
        <v>38</v>
      </c>
      <c r="Z1048" t="s">
        <v>31</v>
      </c>
      <c r="AA1048">
        <v>2</v>
      </c>
      <c r="AB1048" t="s">
        <v>48</v>
      </c>
      <c r="AC1048">
        <v>1.1000000000000001</v>
      </c>
      <c r="AD1048">
        <f t="shared" si="16"/>
        <v>0.10000000000000009</v>
      </c>
    </row>
    <row r="1049" spans="1:30" x14ac:dyDescent="0.25">
      <c r="A1049" t="s">
        <v>29</v>
      </c>
      <c r="B1049" s="1">
        <v>307800000</v>
      </c>
      <c r="C1049" t="s">
        <v>30</v>
      </c>
      <c r="D1049" t="s">
        <v>31</v>
      </c>
      <c r="E1049">
        <v>3252</v>
      </c>
      <c r="F1049" s="1">
        <v>8548950000</v>
      </c>
      <c r="G1049" s="1">
        <v>2628828</v>
      </c>
      <c r="H1049" s="1">
        <v>2000000</v>
      </c>
      <c r="I1049">
        <v>3252</v>
      </c>
      <c r="J1049" s="1">
        <v>8548950000</v>
      </c>
      <c r="K1049" s="1">
        <v>2628828</v>
      </c>
      <c r="L1049" s="1">
        <v>2000000</v>
      </c>
      <c r="M1049">
        <v>3252</v>
      </c>
      <c r="N1049" t="s">
        <v>32</v>
      </c>
      <c r="O1049">
        <v>1818</v>
      </c>
      <c r="P1049" t="s">
        <v>145</v>
      </c>
      <c r="Q1049" t="s">
        <v>1613</v>
      </c>
      <c r="R1049" s="2">
        <v>43605</v>
      </c>
      <c r="S1049" t="s">
        <v>1614</v>
      </c>
      <c r="T1049">
        <v>0.75</v>
      </c>
      <c r="U1049" t="s">
        <v>350</v>
      </c>
      <c r="V1049" t="s">
        <v>32</v>
      </c>
      <c r="W1049" t="s">
        <v>36</v>
      </c>
      <c r="X1049" t="s">
        <v>395</v>
      </c>
      <c r="Y1049" t="s">
        <v>167</v>
      </c>
      <c r="Z1049" t="s">
        <v>31</v>
      </c>
      <c r="AA1049">
        <v>3</v>
      </c>
      <c r="AB1049" t="s">
        <v>39</v>
      </c>
      <c r="AC1049">
        <v>1.0900000000000001</v>
      </c>
      <c r="AD1049">
        <f t="shared" si="16"/>
        <v>0.34000000000000008</v>
      </c>
    </row>
    <row r="1050" spans="1:30" x14ac:dyDescent="0.25">
      <c r="A1050" t="s">
        <v>29</v>
      </c>
      <c r="B1050" s="1">
        <v>307800000</v>
      </c>
      <c r="C1050" t="s">
        <v>30</v>
      </c>
      <c r="D1050" t="s">
        <v>31</v>
      </c>
      <c r="E1050">
        <v>3252</v>
      </c>
      <c r="F1050" s="1">
        <v>8548950000</v>
      </c>
      <c r="G1050" s="1">
        <v>2628828</v>
      </c>
      <c r="H1050" s="1">
        <v>2000000</v>
      </c>
      <c r="I1050">
        <v>3252</v>
      </c>
      <c r="J1050" s="1">
        <v>8548950000</v>
      </c>
      <c r="K1050" s="1">
        <v>2628828</v>
      </c>
      <c r="L1050" s="1">
        <v>2000000</v>
      </c>
      <c r="M1050">
        <v>3252</v>
      </c>
      <c r="N1050" t="s">
        <v>173</v>
      </c>
      <c r="O1050">
        <v>7592</v>
      </c>
      <c r="P1050" t="s">
        <v>109</v>
      </c>
      <c r="Q1050" t="s">
        <v>913</v>
      </c>
      <c r="R1050" s="2">
        <v>43881</v>
      </c>
      <c r="S1050" t="s">
        <v>914</v>
      </c>
      <c r="T1050">
        <v>2</v>
      </c>
      <c r="U1050" s="1">
        <v>2000000</v>
      </c>
      <c r="V1050" t="s">
        <v>915</v>
      </c>
      <c r="W1050" t="s">
        <v>36</v>
      </c>
      <c r="X1050" t="s">
        <v>1618</v>
      </c>
      <c r="Y1050" t="s">
        <v>38</v>
      </c>
      <c r="Z1050" t="s">
        <v>31</v>
      </c>
      <c r="AA1050">
        <v>4</v>
      </c>
      <c r="AB1050" t="s">
        <v>39</v>
      </c>
      <c r="AC1050">
        <v>2.1</v>
      </c>
      <c r="AD1050">
        <f t="shared" si="16"/>
        <v>0.10000000000000009</v>
      </c>
    </row>
    <row r="1051" spans="1:30" x14ac:dyDescent="0.25">
      <c r="A1051" t="s">
        <v>29</v>
      </c>
      <c r="B1051" s="1">
        <v>307800000</v>
      </c>
      <c r="C1051" t="s">
        <v>30</v>
      </c>
      <c r="D1051" t="s">
        <v>31</v>
      </c>
      <c r="E1051">
        <v>3252</v>
      </c>
      <c r="F1051" s="1">
        <v>8548950000</v>
      </c>
      <c r="G1051" s="1">
        <v>2628828</v>
      </c>
      <c r="H1051" s="1">
        <v>2000000</v>
      </c>
      <c r="I1051">
        <v>3252</v>
      </c>
      <c r="J1051" s="1">
        <v>8548950000</v>
      </c>
      <c r="K1051" s="1">
        <v>2628828</v>
      </c>
      <c r="L1051" s="1">
        <v>2000000</v>
      </c>
      <c r="M1051">
        <v>3252</v>
      </c>
      <c r="N1051" t="s">
        <v>173</v>
      </c>
      <c r="O1051">
        <v>7593</v>
      </c>
      <c r="P1051" t="s">
        <v>109</v>
      </c>
      <c r="Q1051" t="s">
        <v>1619</v>
      </c>
      <c r="R1051" s="2">
        <v>43881</v>
      </c>
      <c r="S1051" t="s">
        <v>1620</v>
      </c>
      <c r="T1051">
        <v>4</v>
      </c>
      <c r="U1051" s="1">
        <v>4000000</v>
      </c>
      <c r="V1051" t="s">
        <v>915</v>
      </c>
      <c r="W1051" t="s">
        <v>36</v>
      </c>
      <c r="X1051" t="s">
        <v>1621</v>
      </c>
      <c r="Y1051" t="s">
        <v>850</v>
      </c>
      <c r="Z1051" t="s">
        <v>31</v>
      </c>
      <c r="AA1051">
        <v>2</v>
      </c>
      <c r="AB1051" t="s">
        <v>39</v>
      </c>
      <c r="AC1051">
        <v>2.91</v>
      </c>
      <c r="AD1051">
        <f t="shared" si="16"/>
        <v>1.0899999999999999</v>
      </c>
    </row>
    <row r="1052" spans="1:30" x14ac:dyDescent="0.25">
      <c r="A1052" t="s">
        <v>29</v>
      </c>
      <c r="B1052" s="1">
        <v>307800000</v>
      </c>
      <c r="C1052" t="s">
        <v>30</v>
      </c>
      <c r="D1052" t="s">
        <v>31</v>
      </c>
      <c r="E1052">
        <v>3252</v>
      </c>
      <c r="F1052" s="1">
        <v>8548950000</v>
      </c>
      <c r="G1052" s="1">
        <v>2628828</v>
      </c>
      <c r="H1052" s="1">
        <v>2000000</v>
      </c>
      <c r="I1052">
        <v>3252</v>
      </c>
      <c r="J1052" s="1">
        <v>8548950000</v>
      </c>
      <c r="K1052" s="1">
        <v>2628828</v>
      </c>
      <c r="L1052" s="1">
        <v>2000000</v>
      </c>
      <c r="M1052">
        <v>3252</v>
      </c>
      <c r="N1052" t="s">
        <v>173</v>
      </c>
      <c r="O1052">
        <v>7594</v>
      </c>
      <c r="P1052" t="s">
        <v>56</v>
      </c>
      <c r="Q1052" t="s">
        <v>1622</v>
      </c>
      <c r="R1052" s="2">
        <v>43882</v>
      </c>
      <c r="S1052" t="s">
        <v>1623</v>
      </c>
      <c r="T1052">
        <v>0.5</v>
      </c>
      <c r="U1052" t="s">
        <v>52</v>
      </c>
      <c r="V1052" t="s">
        <v>915</v>
      </c>
      <c r="W1052" t="s">
        <v>36</v>
      </c>
      <c r="X1052" t="s">
        <v>60</v>
      </c>
      <c r="Y1052" t="s">
        <v>850</v>
      </c>
      <c r="Z1052" t="s">
        <v>31</v>
      </c>
      <c r="AA1052">
        <v>1</v>
      </c>
      <c r="AB1052" t="s">
        <v>39</v>
      </c>
      <c r="AC1052">
        <v>2.1</v>
      </c>
      <c r="AD1052">
        <f t="shared" si="16"/>
        <v>1.6</v>
      </c>
    </row>
    <row r="1053" spans="1:30" x14ac:dyDescent="0.25">
      <c r="A1053" t="s">
        <v>29</v>
      </c>
      <c r="B1053" s="1">
        <v>307800000</v>
      </c>
      <c r="C1053" t="s">
        <v>30</v>
      </c>
      <c r="D1053" t="s">
        <v>31</v>
      </c>
      <c r="E1053">
        <v>3252</v>
      </c>
      <c r="F1053" s="1">
        <v>8548950000</v>
      </c>
      <c r="G1053" s="1">
        <v>2628828</v>
      </c>
      <c r="H1053" s="1">
        <v>2000000</v>
      </c>
      <c r="I1053">
        <v>3252</v>
      </c>
      <c r="J1053" s="1">
        <v>8548950000</v>
      </c>
      <c r="K1053" s="1">
        <v>2628828</v>
      </c>
      <c r="L1053" s="1">
        <v>2000000</v>
      </c>
      <c r="M1053">
        <v>3252</v>
      </c>
      <c r="N1053" t="s">
        <v>173</v>
      </c>
      <c r="O1053">
        <v>7595</v>
      </c>
      <c r="P1053" t="s">
        <v>56</v>
      </c>
      <c r="Q1053" t="s">
        <v>1619</v>
      </c>
      <c r="R1053" s="2">
        <v>43882</v>
      </c>
      <c r="S1053" t="s">
        <v>1620</v>
      </c>
      <c r="T1053">
        <v>2.5</v>
      </c>
      <c r="U1053" s="1">
        <v>2500000</v>
      </c>
      <c r="V1053" t="s">
        <v>915</v>
      </c>
      <c r="W1053" t="s">
        <v>36</v>
      </c>
      <c r="X1053" t="s">
        <v>60</v>
      </c>
      <c r="Y1053" t="s">
        <v>850</v>
      </c>
      <c r="Z1053" t="s">
        <v>31</v>
      </c>
      <c r="AA1053">
        <v>1</v>
      </c>
      <c r="AB1053" t="s">
        <v>48</v>
      </c>
      <c r="AC1053">
        <v>2.1</v>
      </c>
      <c r="AD1053">
        <f t="shared" si="16"/>
        <v>0.39999999999999991</v>
      </c>
    </row>
    <row r="1054" spans="1:30" x14ac:dyDescent="0.25">
      <c r="A1054" t="s">
        <v>29</v>
      </c>
      <c r="B1054" s="1">
        <v>307800000</v>
      </c>
      <c r="C1054" t="s">
        <v>30</v>
      </c>
      <c r="D1054" t="s">
        <v>31</v>
      </c>
      <c r="E1054">
        <v>3252</v>
      </c>
      <c r="F1054" s="1">
        <v>8548950000</v>
      </c>
      <c r="G1054" s="1">
        <v>2628828</v>
      </c>
      <c r="H1054" s="1">
        <v>2000000</v>
      </c>
      <c r="I1054">
        <v>3252</v>
      </c>
      <c r="J1054" s="1">
        <v>8548950000</v>
      </c>
      <c r="K1054" s="1">
        <v>2628828</v>
      </c>
      <c r="L1054" s="1">
        <v>2000000</v>
      </c>
      <c r="M1054">
        <v>3252</v>
      </c>
      <c r="N1054" t="s">
        <v>173</v>
      </c>
      <c r="O1054">
        <v>7596</v>
      </c>
      <c r="P1054" t="s">
        <v>172</v>
      </c>
      <c r="Q1054" t="s">
        <v>1624</v>
      </c>
      <c r="R1054" s="2">
        <v>43882</v>
      </c>
      <c r="S1054" t="s">
        <v>1625</v>
      </c>
      <c r="T1054">
        <v>2</v>
      </c>
      <c r="U1054" s="1">
        <v>2000000</v>
      </c>
      <c r="V1054" t="s">
        <v>915</v>
      </c>
      <c r="W1054" t="s">
        <v>36</v>
      </c>
      <c r="X1054" t="s">
        <v>593</v>
      </c>
      <c r="Y1054" t="s">
        <v>850</v>
      </c>
      <c r="Z1054" t="s">
        <v>31</v>
      </c>
      <c r="AA1054">
        <v>3</v>
      </c>
      <c r="AB1054" t="s">
        <v>48</v>
      </c>
      <c r="AC1054">
        <v>1.19</v>
      </c>
      <c r="AD1054">
        <f t="shared" si="16"/>
        <v>0.81</v>
      </c>
    </row>
    <row r="1055" spans="1:30" x14ac:dyDescent="0.25">
      <c r="A1055" t="s">
        <v>29</v>
      </c>
      <c r="B1055" s="1">
        <v>307800000</v>
      </c>
      <c r="C1055" t="s">
        <v>30</v>
      </c>
      <c r="D1055" t="s">
        <v>31</v>
      </c>
      <c r="E1055">
        <v>3252</v>
      </c>
      <c r="F1055" s="1">
        <v>8548950000</v>
      </c>
      <c r="G1055" s="1">
        <v>2628828</v>
      </c>
      <c r="H1055" s="1">
        <v>2000000</v>
      </c>
      <c r="I1055">
        <v>3252</v>
      </c>
      <c r="J1055" s="1">
        <v>8548950000</v>
      </c>
      <c r="K1055" s="1">
        <v>2628828</v>
      </c>
      <c r="L1055" s="1">
        <v>2000000</v>
      </c>
      <c r="M1055">
        <v>3252</v>
      </c>
      <c r="N1055" t="s">
        <v>32</v>
      </c>
      <c r="O1055">
        <v>1817</v>
      </c>
      <c r="P1055" t="s">
        <v>42</v>
      </c>
      <c r="Q1055" t="s">
        <v>1626</v>
      </c>
      <c r="R1055" s="2">
        <v>43605</v>
      </c>
      <c r="S1055" t="s">
        <v>1627</v>
      </c>
      <c r="T1055">
        <v>2</v>
      </c>
      <c r="U1055" s="1">
        <v>2000000</v>
      </c>
      <c r="V1055" t="s">
        <v>32</v>
      </c>
      <c r="W1055" t="s">
        <v>36</v>
      </c>
      <c r="X1055" t="s">
        <v>1628</v>
      </c>
      <c r="Y1055" t="s">
        <v>167</v>
      </c>
      <c r="Z1055" t="s">
        <v>31</v>
      </c>
      <c r="AA1055">
        <v>13</v>
      </c>
      <c r="AB1055" t="s">
        <v>39</v>
      </c>
      <c r="AC1055">
        <v>3.49</v>
      </c>
      <c r="AD1055">
        <f t="shared" si="16"/>
        <v>1.4900000000000002</v>
      </c>
    </row>
    <row r="1056" spans="1:30" x14ac:dyDescent="0.25">
      <c r="A1056" t="s">
        <v>29</v>
      </c>
      <c r="B1056" s="1">
        <v>307800000</v>
      </c>
      <c r="C1056" t="s">
        <v>30</v>
      </c>
      <c r="D1056" t="s">
        <v>31</v>
      </c>
      <c r="E1056">
        <v>3252</v>
      </c>
      <c r="F1056" s="1">
        <v>8548950000</v>
      </c>
      <c r="G1056" s="1">
        <v>2628828</v>
      </c>
      <c r="H1056" s="1">
        <v>2000000</v>
      </c>
      <c r="I1056">
        <v>3252</v>
      </c>
      <c r="J1056" s="1">
        <v>8548950000</v>
      </c>
      <c r="K1056" s="1">
        <v>2628828</v>
      </c>
      <c r="L1056" s="1">
        <v>2000000</v>
      </c>
      <c r="M1056">
        <v>3252</v>
      </c>
      <c r="N1056" t="s">
        <v>173</v>
      </c>
      <c r="O1056">
        <v>7598</v>
      </c>
      <c r="P1056" t="s">
        <v>56</v>
      </c>
      <c r="Q1056" t="s">
        <v>1629</v>
      </c>
      <c r="R1056" s="2">
        <v>43882</v>
      </c>
      <c r="S1056" t="s">
        <v>1630</v>
      </c>
      <c r="T1056">
        <v>2.5</v>
      </c>
      <c r="U1056" s="1">
        <v>2500000</v>
      </c>
      <c r="V1056" t="s">
        <v>915</v>
      </c>
      <c r="W1056" t="s">
        <v>36</v>
      </c>
      <c r="X1056" t="s">
        <v>60</v>
      </c>
      <c r="Y1056" t="s">
        <v>850</v>
      </c>
      <c r="Z1056" t="s">
        <v>31</v>
      </c>
      <c r="AA1056">
        <v>1</v>
      </c>
      <c r="AB1056" t="s">
        <v>48</v>
      </c>
      <c r="AC1056">
        <v>2.1</v>
      </c>
      <c r="AD1056">
        <f t="shared" si="16"/>
        <v>0.39999999999999991</v>
      </c>
    </row>
    <row r="1057" spans="1:30" x14ac:dyDescent="0.25">
      <c r="A1057" t="s">
        <v>29</v>
      </c>
      <c r="B1057" s="1">
        <v>307800000</v>
      </c>
      <c r="C1057" t="s">
        <v>30</v>
      </c>
      <c r="D1057" t="s">
        <v>31</v>
      </c>
      <c r="E1057">
        <v>3252</v>
      </c>
      <c r="F1057" s="1">
        <v>8548950000</v>
      </c>
      <c r="G1057" s="1">
        <v>2628828</v>
      </c>
      <c r="H1057" s="1">
        <v>2000000</v>
      </c>
      <c r="I1057">
        <v>3252</v>
      </c>
      <c r="J1057" s="1">
        <v>8548950000</v>
      </c>
      <c r="K1057" s="1">
        <v>2628828</v>
      </c>
      <c r="L1057" s="1">
        <v>2000000</v>
      </c>
      <c r="M1057">
        <v>3252</v>
      </c>
      <c r="N1057" t="s">
        <v>173</v>
      </c>
      <c r="O1057">
        <v>7599</v>
      </c>
      <c r="P1057" t="s">
        <v>56</v>
      </c>
      <c r="Q1057" t="s">
        <v>1619</v>
      </c>
      <c r="R1057" s="2">
        <v>43881</v>
      </c>
      <c r="S1057" t="s">
        <v>1620</v>
      </c>
      <c r="T1057">
        <v>3.5</v>
      </c>
      <c r="U1057" s="1">
        <v>3500000</v>
      </c>
      <c r="V1057" t="s">
        <v>915</v>
      </c>
      <c r="W1057" t="s">
        <v>36</v>
      </c>
      <c r="X1057" t="s">
        <v>60</v>
      </c>
      <c r="Y1057" t="s">
        <v>850</v>
      </c>
      <c r="Z1057" t="s">
        <v>31</v>
      </c>
      <c r="AA1057">
        <v>1</v>
      </c>
      <c r="AB1057" t="s">
        <v>48</v>
      </c>
      <c r="AC1057">
        <v>2.1</v>
      </c>
      <c r="AD1057">
        <f t="shared" si="16"/>
        <v>1.4</v>
      </c>
    </row>
    <row r="1058" spans="1:30" x14ac:dyDescent="0.25">
      <c r="A1058" t="s">
        <v>29</v>
      </c>
      <c r="B1058" s="1">
        <v>307800000</v>
      </c>
      <c r="C1058" t="s">
        <v>30</v>
      </c>
      <c r="D1058" t="s">
        <v>31</v>
      </c>
      <c r="E1058">
        <v>3252</v>
      </c>
      <c r="F1058" s="1">
        <v>8548950000</v>
      </c>
      <c r="G1058" s="1">
        <v>2628828</v>
      </c>
      <c r="H1058" s="1">
        <v>2000000</v>
      </c>
      <c r="I1058">
        <v>3252</v>
      </c>
      <c r="J1058" s="1">
        <v>8548950000</v>
      </c>
      <c r="K1058" s="1">
        <v>2628828</v>
      </c>
      <c r="L1058" s="1">
        <v>2000000</v>
      </c>
      <c r="M1058">
        <v>3252</v>
      </c>
      <c r="N1058" t="s">
        <v>32</v>
      </c>
      <c r="O1058">
        <v>1815</v>
      </c>
      <c r="P1058" t="s">
        <v>42</v>
      </c>
      <c r="Q1058" t="s">
        <v>1611</v>
      </c>
      <c r="R1058" s="2">
        <v>43606</v>
      </c>
      <c r="S1058" t="s">
        <v>1612</v>
      </c>
      <c r="T1058">
        <v>2</v>
      </c>
      <c r="U1058" s="1">
        <v>2000000</v>
      </c>
      <c r="V1058" t="s">
        <v>32</v>
      </c>
      <c r="W1058" t="s">
        <v>36</v>
      </c>
      <c r="X1058" t="s">
        <v>1631</v>
      </c>
      <c r="Y1058" t="s">
        <v>167</v>
      </c>
      <c r="Z1058" t="s">
        <v>31</v>
      </c>
      <c r="AA1058">
        <v>4</v>
      </c>
      <c r="AB1058" t="s">
        <v>39</v>
      </c>
      <c r="AC1058">
        <v>3.05</v>
      </c>
      <c r="AD1058">
        <f t="shared" si="16"/>
        <v>1.0499999999999998</v>
      </c>
    </row>
    <row r="1059" spans="1:30" x14ac:dyDescent="0.25">
      <c r="A1059" t="s">
        <v>29</v>
      </c>
      <c r="B1059" s="1">
        <v>307800000</v>
      </c>
      <c r="C1059" t="s">
        <v>30</v>
      </c>
      <c r="D1059" t="s">
        <v>31</v>
      </c>
      <c r="E1059">
        <v>3252</v>
      </c>
      <c r="F1059" s="1">
        <v>8548950000</v>
      </c>
      <c r="G1059" s="1">
        <v>2628828</v>
      </c>
      <c r="H1059" s="1">
        <v>2000000</v>
      </c>
      <c r="I1059">
        <v>3252</v>
      </c>
      <c r="J1059" s="1">
        <v>8548950000</v>
      </c>
      <c r="K1059" s="1">
        <v>2628828</v>
      </c>
      <c r="L1059" s="1">
        <v>2000000</v>
      </c>
      <c r="M1059">
        <v>3252</v>
      </c>
      <c r="N1059" t="s">
        <v>173</v>
      </c>
      <c r="O1059">
        <v>7601</v>
      </c>
      <c r="P1059" t="s">
        <v>109</v>
      </c>
      <c r="Q1059" t="s">
        <v>1619</v>
      </c>
      <c r="R1059" s="2">
        <v>43882</v>
      </c>
      <c r="S1059" t="s">
        <v>1620</v>
      </c>
      <c r="T1059">
        <v>2</v>
      </c>
      <c r="U1059" s="1">
        <v>2000000</v>
      </c>
      <c r="V1059" t="s">
        <v>915</v>
      </c>
      <c r="W1059" t="s">
        <v>36</v>
      </c>
      <c r="X1059" t="s">
        <v>1632</v>
      </c>
      <c r="Y1059" t="s">
        <v>850</v>
      </c>
      <c r="Z1059" t="s">
        <v>31</v>
      </c>
      <c r="AA1059">
        <v>6</v>
      </c>
      <c r="AB1059" t="s">
        <v>39</v>
      </c>
      <c r="AC1059">
        <v>3.06</v>
      </c>
      <c r="AD1059">
        <f t="shared" si="16"/>
        <v>1.06</v>
      </c>
    </row>
    <row r="1060" spans="1:30" x14ac:dyDescent="0.25">
      <c r="A1060" t="s">
        <v>29</v>
      </c>
      <c r="B1060" s="1">
        <v>307800000</v>
      </c>
      <c r="C1060" t="s">
        <v>30</v>
      </c>
      <c r="D1060" t="s">
        <v>31</v>
      </c>
      <c r="E1060">
        <v>3252</v>
      </c>
      <c r="F1060" s="1">
        <v>8548950000</v>
      </c>
      <c r="G1060" s="1">
        <v>2628828</v>
      </c>
      <c r="H1060" s="1">
        <v>2000000</v>
      </c>
      <c r="I1060">
        <v>3252</v>
      </c>
      <c r="J1060" s="1">
        <v>8548950000</v>
      </c>
      <c r="K1060" s="1">
        <v>2628828</v>
      </c>
      <c r="L1060" s="1">
        <v>2000000</v>
      </c>
      <c r="M1060">
        <v>3252</v>
      </c>
      <c r="N1060" t="s">
        <v>173</v>
      </c>
      <c r="O1060">
        <v>7602</v>
      </c>
      <c r="P1060" t="s">
        <v>172</v>
      </c>
      <c r="Q1060" t="s">
        <v>1624</v>
      </c>
      <c r="R1060" s="2">
        <v>43881</v>
      </c>
      <c r="S1060" t="s">
        <v>1625</v>
      </c>
      <c r="T1060">
        <v>3.5</v>
      </c>
      <c r="U1060" s="1">
        <v>3500000</v>
      </c>
      <c r="V1060" t="s">
        <v>915</v>
      </c>
      <c r="W1060" t="s">
        <v>36</v>
      </c>
      <c r="X1060" t="s">
        <v>1633</v>
      </c>
      <c r="Y1060" t="s">
        <v>850</v>
      </c>
      <c r="Z1060" t="s">
        <v>31</v>
      </c>
      <c r="AA1060">
        <v>6</v>
      </c>
      <c r="AB1060" t="s">
        <v>39</v>
      </c>
      <c r="AC1060">
        <v>1.33</v>
      </c>
      <c r="AD1060">
        <f t="shared" si="16"/>
        <v>2.17</v>
      </c>
    </row>
    <row r="1061" spans="1:30" x14ac:dyDescent="0.25">
      <c r="A1061" t="s">
        <v>29</v>
      </c>
      <c r="B1061" s="1">
        <v>307800000</v>
      </c>
      <c r="C1061" t="s">
        <v>30</v>
      </c>
      <c r="D1061" t="s">
        <v>31</v>
      </c>
      <c r="E1061">
        <v>3252</v>
      </c>
      <c r="F1061" s="1">
        <v>8548950000</v>
      </c>
      <c r="G1061" s="1">
        <v>2628828</v>
      </c>
      <c r="H1061" s="1">
        <v>2000000</v>
      </c>
      <c r="I1061">
        <v>3252</v>
      </c>
      <c r="J1061" s="1">
        <v>8548950000</v>
      </c>
      <c r="K1061" s="1">
        <v>2628828</v>
      </c>
      <c r="L1061" s="1">
        <v>2000000</v>
      </c>
      <c r="M1061">
        <v>3252</v>
      </c>
      <c r="N1061" t="s">
        <v>173</v>
      </c>
      <c r="O1061">
        <v>7603</v>
      </c>
      <c r="P1061" t="s">
        <v>56</v>
      </c>
      <c r="Q1061" t="s">
        <v>1634</v>
      </c>
      <c r="R1061" s="2">
        <v>43881</v>
      </c>
      <c r="S1061" t="s">
        <v>1635</v>
      </c>
      <c r="T1061">
        <v>0.5</v>
      </c>
      <c r="U1061" t="s">
        <v>52</v>
      </c>
      <c r="V1061" t="s">
        <v>915</v>
      </c>
      <c r="W1061" t="s">
        <v>36</v>
      </c>
      <c r="X1061" t="s">
        <v>219</v>
      </c>
      <c r="Y1061" t="s">
        <v>850</v>
      </c>
      <c r="Z1061" s="1">
        <v>1000000</v>
      </c>
      <c r="AA1061">
        <v>1</v>
      </c>
      <c r="AB1061" t="s">
        <v>48</v>
      </c>
      <c r="AC1061">
        <v>2.38</v>
      </c>
      <c r="AD1061">
        <f t="shared" si="16"/>
        <v>1.88</v>
      </c>
    </row>
    <row r="1062" spans="1:30" x14ac:dyDescent="0.25">
      <c r="A1062" t="s">
        <v>29</v>
      </c>
      <c r="B1062" s="1">
        <v>307800000</v>
      </c>
      <c r="C1062" t="s">
        <v>30</v>
      </c>
      <c r="D1062" t="s">
        <v>31</v>
      </c>
      <c r="E1062">
        <v>3252</v>
      </c>
      <c r="F1062" s="1">
        <v>8548950000</v>
      </c>
      <c r="G1062" s="1">
        <v>2628828</v>
      </c>
      <c r="H1062" s="1">
        <v>2000000</v>
      </c>
      <c r="I1062">
        <v>3252</v>
      </c>
      <c r="J1062" s="1">
        <v>8548950000</v>
      </c>
      <c r="K1062" s="1">
        <v>2628828</v>
      </c>
      <c r="L1062" s="1">
        <v>2000000</v>
      </c>
      <c r="M1062">
        <v>3252</v>
      </c>
      <c r="N1062" t="s">
        <v>1636</v>
      </c>
      <c r="O1062">
        <v>9184</v>
      </c>
      <c r="P1062" t="s">
        <v>741</v>
      </c>
      <c r="Q1062" t="s">
        <v>1637</v>
      </c>
      <c r="R1062" s="2">
        <v>43766</v>
      </c>
      <c r="S1062" t="s">
        <v>1638</v>
      </c>
      <c r="T1062">
        <v>0.5</v>
      </c>
      <c r="U1062" t="s">
        <v>52</v>
      </c>
      <c r="V1062" t="s">
        <v>71</v>
      </c>
      <c r="W1062" t="s">
        <v>36</v>
      </c>
      <c r="X1062" t="s">
        <v>1639</v>
      </c>
      <c r="Y1062" t="s">
        <v>128</v>
      </c>
      <c r="Z1062" t="s">
        <v>31</v>
      </c>
      <c r="AA1062">
        <v>7</v>
      </c>
      <c r="AB1062" t="s">
        <v>39</v>
      </c>
      <c r="AC1062">
        <v>0.74</v>
      </c>
      <c r="AD1062">
        <f t="shared" si="16"/>
        <v>0.24</v>
      </c>
    </row>
    <row r="1063" spans="1:30" x14ac:dyDescent="0.25">
      <c r="A1063" t="s">
        <v>29</v>
      </c>
      <c r="B1063" s="1">
        <v>307800000</v>
      </c>
      <c r="C1063" t="s">
        <v>30</v>
      </c>
      <c r="D1063" t="s">
        <v>31</v>
      </c>
      <c r="E1063">
        <v>3252</v>
      </c>
      <c r="F1063" s="1">
        <v>8548950000</v>
      </c>
      <c r="G1063" s="1">
        <v>2628828</v>
      </c>
      <c r="H1063" s="1">
        <v>2000000</v>
      </c>
      <c r="I1063">
        <v>3252</v>
      </c>
      <c r="J1063" s="1">
        <v>8548950000</v>
      </c>
      <c r="K1063" s="1">
        <v>2628828</v>
      </c>
      <c r="L1063" s="1">
        <v>2000000</v>
      </c>
      <c r="M1063">
        <v>3252</v>
      </c>
      <c r="N1063" t="s">
        <v>1640</v>
      </c>
      <c r="O1063">
        <v>506</v>
      </c>
      <c r="P1063" t="s">
        <v>315</v>
      </c>
      <c r="Q1063" t="s">
        <v>1641</v>
      </c>
      <c r="R1063" s="2">
        <v>43475</v>
      </c>
      <c r="S1063" t="s">
        <v>1642</v>
      </c>
      <c r="T1063">
        <v>1</v>
      </c>
      <c r="U1063" s="1">
        <v>1000000</v>
      </c>
      <c r="V1063" t="s">
        <v>1643</v>
      </c>
      <c r="W1063" t="s">
        <v>36</v>
      </c>
      <c r="X1063" t="s">
        <v>1644</v>
      </c>
      <c r="Y1063" t="s">
        <v>1645</v>
      </c>
      <c r="Z1063" t="s">
        <v>31</v>
      </c>
      <c r="AA1063">
        <v>7</v>
      </c>
      <c r="AB1063" t="s">
        <v>39</v>
      </c>
      <c r="AC1063">
        <v>3.43</v>
      </c>
      <c r="AD1063">
        <f t="shared" si="16"/>
        <v>2.4300000000000002</v>
      </c>
    </row>
    <row r="1064" spans="1:30" x14ac:dyDescent="0.25">
      <c r="A1064" t="s">
        <v>29</v>
      </c>
      <c r="B1064" s="1">
        <v>307800000</v>
      </c>
      <c r="C1064" t="s">
        <v>30</v>
      </c>
      <c r="D1064" t="s">
        <v>31</v>
      </c>
      <c r="E1064">
        <v>3252</v>
      </c>
      <c r="F1064" s="1">
        <v>8548950000</v>
      </c>
      <c r="G1064" s="1">
        <v>2628828</v>
      </c>
      <c r="H1064" s="1">
        <v>2000000</v>
      </c>
      <c r="I1064">
        <v>3252</v>
      </c>
      <c r="J1064" s="1">
        <v>8548950000</v>
      </c>
      <c r="K1064" s="1">
        <v>2628828</v>
      </c>
      <c r="L1064" s="1">
        <v>2000000</v>
      </c>
      <c r="M1064">
        <v>3252</v>
      </c>
      <c r="N1064" t="s">
        <v>1636</v>
      </c>
      <c r="O1064">
        <v>13563</v>
      </c>
      <c r="P1064" t="s">
        <v>105</v>
      </c>
      <c r="Q1064" t="s">
        <v>1646</v>
      </c>
      <c r="R1064" s="2">
        <v>43847</v>
      </c>
      <c r="S1064" t="s">
        <v>1647</v>
      </c>
      <c r="T1064">
        <v>3</v>
      </c>
      <c r="U1064" s="1">
        <v>3000000</v>
      </c>
      <c r="V1064" t="s">
        <v>71</v>
      </c>
      <c r="W1064" t="s">
        <v>36</v>
      </c>
      <c r="X1064" t="s">
        <v>1648</v>
      </c>
      <c r="Y1064" t="s">
        <v>1649</v>
      </c>
      <c r="Z1064" t="s">
        <v>31</v>
      </c>
      <c r="AA1064">
        <v>5</v>
      </c>
      <c r="AB1064" t="s">
        <v>39</v>
      </c>
      <c r="AC1064">
        <v>2.2000000000000002</v>
      </c>
      <c r="AD1064">
        <f t="shared" si="16"/>
        <v>0.79999999999999982</v>
      </c>
    </row>
    <row r="1065" spans="1:30" x14ac:dyDescent="0.25">
      <c r="A1065" t="s">
        <v>29</v>
      </c>
      <c r="B1065" s="1">
        <v>307800000</v>
      </c>
      <c r="C1065" t="s">
        <v>30</v>
      </c>
      <c r="D1065" t="s">
        <v>31</v>
      </c>
      <c r="E1065">
        <v>3252</v>
      </c>
      <c r="F1065" s="1">
        <v>8548950000</v>
      </c>
      <c r="G1065" s="1">
        <v>2628828</v>
      </c>
      <c r="H1065" s="1">
        <v>2000000</v>
      </c>
      <c r="I1065">
        <v>3252</v>
      </c>
      <c r="J1065" s="1">
        <v>8548950000</v>
      </c>
      <c r="K1065" s="1">
        <v>2628828</v>
      </c>
      <c r="L1065" s="1">
        <v>2000000</v>
      </c>
      <c r="M1065">
        <v>3252</v>
      </c>
      <c r="N1065" t="s">
        <v>1636</v>
      </c>
      <c r="O1065">
        <v>17680</v>
      </c>
      <c r="P1065" t="s">
        <v>1650</v>
      </c>
      <c r="Q1065" t="s">
        <v>1651</v>
      </c>
      <c r="R1065" s="2">
        <v>43955</v>
      </c>
      <c r="S1065" t="s">
        <v>1652</v>
      </c>
      <c r="T1065">
        <v>0.42</v>
      </c>
      <c r="U1065" t="s">
        <v>1653</v>
      </c>
      <c r="V1065" t="s">
        <v>1654</v>
      </c>
      <c r="W1065" t="s">
        <v>77</v>
      </c>
      <c r="X1065" t="s">
        <v>219</v>
      </c>
      <c r="Y1065" t="s">
        <v>1650</v>
      </c>
      <c r="Z1065" t="s">
        <v>31</v>
      </c>
      <c r="AA1065">
        <v>1</v>
      </c>
      <c r="AB1065" t="s">
        <v>48</v>
      </c>
      <c r="AC1065">
        <v>0.49</v>
      </c>
      <c r="AD1065">
        <f t="shared" si="16"/>
        <v>7.0000000000000007E-2</v>
      </c>
    </row>
    <row r="1066" spans="1:30" x14ac:dyDescent="0.25">
      <c r="A1066" t="s">
        <v>29</v>
      </c>
      <c r="B1066" s="1">
        <v>307800000</v>
      </c>
      <c r="C1066" t="s">
        <v>30</v>
      </c>
      <c r="D1066" t="s">
        <v>31</v>
      </c>
      <c r="E1066">
        <v>3252</v>
      </c>
      <c r="F1066" s="1">
        <v>8548950000</v>
      </c>
      <c r="G1066" s="1">
        <v>2628828</v>
      </c>
      <c r="H1066" s="1">
        <v>2000000</v>
      </c>
      <c r="I1066">
        <v>3252</v>
      </c>
      <c r="J1066" s="1">
        <v>8548950000</v>
      </c>
      <c r="K1066" s="1">
        <v>2628828</v>
      </c>
      <c r="L1066" s="1">
        <v>2000000</v>
      </c>
      <c r="M1066">
        <v>3252</v>
      </c>
      <c r="N1066" t="s">
        <v>1636</v>
      </c>
      <c r="O1066">
        <v>17679</v>
      </c>
      <c r="P1066" t="s">
        <v>1650</v>
      </c>
      <c r="Q1066" t="s">
        <v>1655</v>
      </c>
      <c r="R1066" s="2">
        <v>43955</v>
      </c>
      <c r="S1066" t="s">
        <v>1656</v>
      </c>
      <c r="T1066">
        <v>0.42</v>
      </c>
      <c r="U1066" t="s">
        <v>1653</v>
      </c>
      <c r="V1066" t="s">
        <v>1654</v>
      </c>
      <c r="W1066" t="s">
        <v>1657</v>
      </c>
      <c r="X1066" t="s">
        <v>219</v>
      </c>
      <c r="Y1066" t="s">
        <v>1649</v>
      </c>
      <c r="Z1066" t="s">
        <v>31</v>
      </c>
      <c r="AA1066">
        <v>1</v>
      </c>
      <c r="AB1066" t="s">
        <v>39</v>
      </c>
      <c r="AC1066">
        <v>0.52</v>
      </c>
      <c r="AD1066">
        <f t="shared" si="16"/>
        <v>0.10000000000000003</v>
      </c>
    </row>
    <row r="1067" spans="1:30" x14ac:dyDescent="0.25">
      <c r="A1067" t="s">
        <v>29</v>
      </c>
      <c r="B1067" s="1">
        <v>307800000</v>
      </c>
      <c r="C1067" t="s">
        <v>30</v>
      </c>
      <c r="D1067" t="s">
        <v>31</v>
      </c>
      <c r="E1067">
        <v>3252</v>
      </c>
      <c r="F1067" s="1">
        <v>8548950000</v>
      </c>
      <c r="G1067" s="1">
        <v>2628828</v>
      </c>
      <c r="H1067" s="1">
        <v>2000000</v>
      </c>
      <c r="I1067">
        <v>3252</v>
      </c>
      <c r="J1067" s="1">
        <v>8548950000</v>
      </c>
      <c r="K1067" s="1">
        <v>2628828</v>
      </c>
      <c r="L1067" s="1">
        <v>2000000</v>
      </c>
      <c r="M1067">
        <v>3252</v>
      </c>
      <c r="N1067" t="s">
        <v>1636</v>
      </c>
      <c r="O1067">
        <v>17677</v>
      </c>
      <c r="P1067" t="s">
        <v>1650</v>
      </c>
      <c r="Q1067" t="s">
        <v>1658</v>
      </c>
      <c r="R1067" s="2">
        <v>43955</v>
      </c>
      <c r="S1067" t="s">
        <v>1659</v>
      </c>
      <c r="T1067">
        <v>0.5</v>
      </c>
      <c r="U1067" t="s">
        <v>52</v>
      </c>
      <c r="V1067" t="s">
        <v>1654</v>
      </c>
      <c r="W1067" t="s">
        <v>77</v>
      </c>
      <c r="X1067" t="s">
        <v>219</v>
      </c>
      <c r="Y1067" t="s">
        <v>850</v>
      </c>
      <c r="Z1067" t="s">
        <v>31</v>
      </c>
      <c r="AA1067">
        <v>1</v>
      </c>
      <c r="AB1067" t="s">
        <v>39</v>
      </c>
      <c r="AC1067">
        <v>0.4</v>
      </c>
      <c r="AD1067">
        <f t="shared" si="16"/>
        <v>9.9999999999999978E-2</v>
      </c>
    </row>
    <row r="1068" spans="1:30" x14ac:dyDescent="0.25">
      <c r="A1068" t="s">
        <v>29</v>
      </c>
      <c r="B1068" s="1">
        <v>307800000</v>
      </c>
      <c r="C1068" t="s">
        <v>30</v>
      </c>
      <c r="D1068" t="s">
        <v>31</v>
      </c>
      <c r="E1068">
        <v>3252</v>
      </c>
      <c r="F1068" s="1">
        <v>8548950000</v>
      </c>
      <c r="G1068" s="1">
        <v>2628828</v>
      </c>
      <c r="H1068" s="1">
        <v>2000000</v>
      </c>
      <c r="I1068">
        <v>3252</v>
      </c>
      <c r="J1068" s="1">
        <v>8548950000</v>
      </c>
      <c r="K1068" s="1">
        <v>2628828</v>
      </c>
      <c r="L1068" s="1">
        <v>2000000</v>
      </c>
      <c r="M1068">
        <v>3252</v>
      </c>
      <c r="N1068" t="s">
        <v>1636</v>
      </c>
      <c r="O1068">
        <v>17676</v>
      </c>
      <c r="P1068" t="s">
        <v>1650</v>
      </c>
      <c r="Q1068" t="s">
        <v>1660</v>
      </c>
      <c r="R1068" s="2">
        <v>43955</v>
      </c>
      <c r="S1068" t="s">
        <v>1661</v>
      </c>
      <c r="T1068">
        <v>0.5</v>
      </c>
      <c r="U1068" t="s">
        <v>52</v>
      </c>
      <c r="V1068" t="s">
        <v>1654</v>
      </c>
      <c r="W1068" t="s">
        <v>77</v>
      </c>
      <c r="X1068" t="s">
        <v>219</v>
      </c>
      <c r="Y1068" t="s">
        <v>850</v>
      </c>
      <c r="Z1068" t="s">
        <v>31</v>
      </c>
      <c r="AA1068">
        <v>1</v>
      </c>
      <c r="AB1068" t="s">
        <v>39</v>
      </c>
      <c r="AC1068">
        <v>0.4</v>
      </c>
      <c r="AD1068">
        <f t="shared" si="16"/>
        <v>9.9999999999999978E-2</v>
      </c>
    </row>
    <row r="1069" spans="1:30" x14ac:dyDescent="0.25">
      <c r="A1069" t="s">
        <v>29</v>
      </c>
      <c r="B1069" s="1">
        <v>307800000</v>
      </c>
      <c r="C1069" t="s">
        <v>30</v>
      </c>
      <c r="D1069" t="s">
        <v>31</v>
      </c>
      <c r="E1069">
        <v>3252</v>
      </c>
      <c r="F1069" s="1">
        <v>8548950000</v>
      </c>
      <c r="G1069" s="1">
        <v>2628828</v>
      </c>
      <c r="H1069" s="1">
        <v>2000000</v>
      </c>
      <c r="I1069">
        <v>3252</v>
      </c>
      <c r="J1069" s="1">
        <v>8548950000</v>
      </c>
      <c r="K1069" s="1">
        <v>2628828</v>
      </c>
      <c r="L1069" s="1">
        <v>2000000</v>
      </c>
      <c r="M1069">
        <v>3252</v>
      </c>
      <c r="N1069" t="s">
        <v>1636</v>
      </c>
      <c r="O1069">
        <v>17671</v>
      </c>
      <c r="P1069" t="s">
        <v>1650</v>
      </c>
      <c r="Q1069" t="s">
        <v>1655</v>
      </c>
      <c r="R1069" s="2">
        <v>43956</v>
      </c>
      <c r="S1069" t="s">
        <v>1656</v>
      </c>
      <c r="T1069">
        <v>0.5</v>
      </c>
      <c r="U1069" t="s">
        <v>52</v>
      </c>
      <c r="V1069" t="s">
        <v>1654</v>
      </c>
      <c r="W1069" t="s">
        <v>1657</v>
      </c>
      <c r="X1069" t="s">
        <v>219</v>
      </c>
      <c r="Y1069" t="s">
        <v>1649</v>
      </c>
      <c r="Z1069" t="s">
        <v>31</v>
      </c>
      <c r="AA1069">
        <v>1</v>
      </c>
      <c r="AB1069" t="s">
        <v>39</v>
      </c>
      <c r="AC1069">
        <v>0.52</v>
      </c>
      <c r="AD1069">
        <f t="shared" si="16"/>
        <v>2.0000000000000018E-2</v>
      </c>
    </row>
    <row r="1070" spans="1:30" x14ac:dyDescent="0.25">
      <c r="A1070" t="s">
        <v>29</v>
      </c>
      <c r="B1070" s="1">
        <v>307800000</v>
      </c>
      <c r="C1070" t="s">
        <v>30</v>
      </c>
      <c r="D1070" t="s">
        <v>31</v>
      </c>
      <c r="E1070">
        <v>3252</v>
      </c>
      <c r="F1070" s="1">
        <v>8548950000</v>
      </c>
      <c r="G1070" s="1">
        <v>2628828</v>
      </c>
      <c r="H1070" s="1">
        <v>2000000</v>
      </c>
      <c r="I1070">
        <v>3252</v>
      </c>
      <c r="J1070" s="1">
        <v>8548950000</v>
      </c>
      <c r="K1070" s="1">
        <v>2628828</v>
      </c>
      <c r="L1070" s="1">
        <v>2000000</v>
      </c>
      <c r="M1070">
        <v>3252</v>
      </c>
      <c r="N1070" t="s">
        <v>1636</v>
      </c>
      <c r="O1070">
        <v>17666</v>
      </c>
      <c r="P1070" t="s">
        <v>1650</v>
      </c>
      <c r="Q1070" t="s">
        <v>1662</v>
      </c>
      <c r="R1070" s="2">
        <v>43958</v>
      </c>
      <c r="S1070" t="s">
        <v>1663</v>
      </c>
      <c r="T1070">
        <v>0.5</v>
      </c>
      <c r="U1070" t="s">
        <v>52</v>
      </c>
      <c r="V1070" t="s">
        <v>1654</v>
      </c>
      <c r="W1070" t="s">
        <v>77</v>
      </c>
      <c r="X1070" t="s">
        <v>219</v>
      </c>
      <c r="Y1070" t="s">
        <v>1664</v>
      </c>
      <c r="Z1070" t="s">
        <v>31</v>
      </c>
      <c r="AA1070">
        <v>1</v>
      </c>
      <c r="AB1070" t="s">
        <v>48</v>
      </c>
      <c r="AC1070">
        <v>0.32</v>
      </c>
      <c r="AD1070">
        <f t="shared" si="16"/>
        <v>0.18</v>
      </c>
    </row>
    <row r="1071" spans="1:30" x14ac:dyDescent="0.25">
      <c r="A1071" t="s">
        <v>29</v>
      </c>
      <c r="B1071" s="1">
        <v>307800000</v>
      </c>
      <c r="C1071" t="s">
        <v>30</v>
      </c>
      <c r="D1071" t="s">
        <v>31</v>
      </c>
      <c r="E1071">
        <v>3252</v>
      </c>
      <c r="F1071" s="1">
        <v>8548950000</v>
      </c>
      <c r="G1071" s="1">
        <v>2628828</v>
      </c>
      <c r="H1071" s="1">
        <v>2000000</v>
      </c>
      <c r="I1071">
        <v>3252</v>
      </c>
      <c r="J1071" s="1">
        <v>8548950000</v>
      </c>
      <c r="K1071" s="1">
        <v>2628828</v>
      </c>
      <c r="L1071" s="1">
        <v>2000000</v>
      </c>
      <c r="M1071">
        <v>3252</v>
      </c>
      <c r="N1071" t="s">
        <v>173</v>
      </c>
      <c r="O1071">
        <v>7604</v>
      </c>
      <c r="P1071" t="s">
        <v>56</v>
      </c>
      <c r="Q1071" t="s">
        <v>1665</v>
      </c>
      <c r="R1071" s="2">
        <v>43881</v>
      </c>
      <c r="S1071" t="s">
        <v>1666</v>
      </c>
      <c r="T1071">
        <v>2</v>
      </c>
      <c r="U1071" s="1">
        <v>2000000</v>
      </c>
      <c r="V1071" t="s">
        <v>1461</v>
      </c>
      <c r="W1071" t="s">
        <v>77</v>
      </c>
      <c r="X1071" t="s">
        <v>60</v>
      </c>
      <c r="Y1071" t="s">
        <v>850</v>
      </c>
      <c r="Z1071" t="s">
        <v>31</v>
      </c>
      <c r="AA1071">
        <v>1</v>
      </c>
      <c r="AB1071" t="s">
        <v>48</v>
      </c>
      <c r="AC1071">
        <v>2.1</v>
      </c>
      <c r="AD1071">
        <f t="shared" si="16"/>
        <v>0.10000000000000009</v>
      </c>
    </row>
    <row r="1072" spans="1:30" x14ac:dyDescent="0.25">
      <c r="A1072" t="s">
        <v>29</v>
      </c>
      <c r="B1072" s="1">
        <v>307800000</v>
      </c>
      <c r="C1072" t="s">
        <v>30</v>
      </c>
      <c r="D1072" t="s">
        <v>31</v>
      </c>
      <c r="E1072">
        <v>3252</v>
      </c>
      <c r="F1072" s="1">
        <v>8548950000</v>
      </c>
      <c r="G1072" s="1">
        <v>2628828</v>
      </c>
      <c r="H1072" s="1">
        <v>2000000</v>
      </c>
      <c r="I1072">
        <v>3252</v>
      </c>
      <c r="J1072" s="1">
        <v>8548950000</v>
      </c>
      <c r="K1072" s="1">
        <v>2628828</v>
      </c>
      <c r="L1072" s="1">
        <v>2000000</v>
      </c>
      <c r="M1072">
        <v>3252</v>
      </c>
      <c r="N1072" t="s">
        <v>1640</v>
      </c>
      <c r="O1072">
        <v>2651</v>
      </c>
      <c r="P1072" t="s">
        <v>1667</v>
      </c>
      <c r="Q1072" t="s">
        <v>1668</v>
      </c>
      <c r="R1072" s="2">
        <v>43579</v>
      </c>
      <c r="S1072" t="s">
        <v>1669</v>
      </c>
      <c r="T1072">
        <v>8</v>
      </c>
      <c r="U1072" s="1">
        <v>8000000</v>
      </c>
      <c r="V1072" t="s">
        <v>1643</v>
      </c>
      <c r="W1072" t="s">
        <v>36</v>
      </c>
      <c r="Y1072" t="s">
        <v>1645</v>
      </c>
      <c r="Z1072" t="s">
        <v>31</v>
      </c>
      <c r="AA1072">
        <v>1</v>
      </c>
      <c r="AB1072" t="s">
        <v>39</v>
      </c>
      <c r="AC1072">
        <v>4.0999999999999996</v>
      </c>
      <c r="AD1072">
        <f t="shared" si="16"/>
        <v>3.9000000000000004</v>
      </c>
    </row>
    <row r="1073" spans="1:30" x14ac:dyDescent="0.25">
      <c r="A1073" t="s">
        <v>29</v>
      </c>
      <c r="B1073" s="1">
        <v>307800000</v>
      </c>
      <c r="C1073" t="s">
        <v>30</v>
      </c>
      <c r="D1073" t="s">
        <v>31</v>
      </c>
      <c r="E1073">
        <v>3252</v>
      </c>
      <c r="F1073" s="1">
        <v>8548950000</v>
      </c>
      <c r="G1073" s="1">
        <v>2628828</v>
      </c>
      <c r="H1073" s="1">
        <v>2000000</v>
      </c>
      <c r="I1073">
        <v>3252</v>
      </c>
      <c r="J1073" s="1">
        <v>8548950000</v>
      </c>
      <c r="K1073" s="1">
        <v>2628828</v>
      </c>
      <c r="L1073" s="1">
        <v>2000000</v>
      </c>
      <c r="M1073">
        <v>3252</v>
      </c>
      <c r="N1073" t="s">
        <v>1636</v>
      </c>
      <c r="O1073">
        <v>17665</v>
      </c>
      <c r="P1073" t="s">
        <v>1650</v>
      </c>
      <c r="Q1073" t="s">
        <v>1670</v>
      </c>
      <c r="R1073" s="2">
        <v>43958</v>
      </c>
      <c r="S1073" t="s">
        <v>1671</v>
      </c>
      <c r="T1073">
        <v>0.5</v>
      </c>
      <c r="U1073" t="s">
        <v>52</v>
      </c>
      <c r="V1073" t="s">
        <v>1654</v>
      </c>
      <c r="W1073" t="s">
        <v>77</v>
      </c>
      <c r="X1073" t="s">
        <v>219</v>
      </c>
      <c r="Y1073" t="s">
        <v>1649</v>
      </c>
      <c r="Z1073" t="s">
        <v>31</v>
      </c>
      <c r="AA1073">
        <v>1</v>
      </c>
      <c r="AB1073" t="s">
        <v>48</v>
      </c>
      <c r="AC1073">
        <v>0.37</v>
      </c>
      <c r="AD1073">
        <f t="shared" si="16"/>
        <v>0.13</v>
      </c>
    </row>
    <row r="1074" spans="1:30" x14ac:dyDescent="0.25">
      <c r="A1074" t="s">
        <v>29</v>
      </c>
      <c r="B1074" s="1">
        <v>307800000</v>
      </c>
      <c r="C1074" t="s">
        <v>30</v>
      </c>
      <c r="D1074" t="s">
        <v>31</v>
      </c>
      <c r="E1074">
        <v>3252</v>
      </c>
      <c r="F1074" s="1">
        <v>8548950000</v>
      </c>
      <c r="G1074" s="1">
        <v>2628828</v>
      </c>
      <c r="H1074" s="1">
        <v>2000000</v>
      </c>
      <c r="I1074">
        <v>3252</v>
      </c>
      <c r="J1074" s="1">
        <v>8548950000</v>
      </c>
      <c r="K1074" s="1">
        <v>2628828</v>
      </c>
      <c r="L1074" s="1">
        <v>2000000</v>
      </c>
      <c r="M1074">
        <v>3252</v>
      </c>
      <c r="N1074" t="s">
        <v>1017</v>
      </c>
      <c r="O1074">
        <v>4313</v>
      </c>
      <c r="P1074" t="s">
        <v>145</v>
      </c>
      <c r="Q1074" t="s">
        <v>1018</v>
      </c>
      <c r="R1074" s="2">
        <v>43598</v>
      </c>
      <c r="S1074" t="s">
        <v>1019</v>
      </c>
      <c r="T1074">
        <v>3.5</v>
      </c>
      <c r="U1074" s="1">
        <v>3500000</v>
      </c>
      <c r="V1074" t="s">
        <v>1020</v>
      </c>
      <c r="W1074" t="s">
        <v>36</v>
      </c>
      <c r="X1074" t="s">
        <v>1672</v>
      </c>
      <c r="Y1074" t="s">
        <v>1022</v>
      </c>
      <c r="Z1074" t="s">
        <v>31</v>
      </c>
      <c r="AA1074">
        <v>3</v>
      </c>
      <c r="AB1074" t="s">
        <v>39</v>
      </c>
      <c r="AC1074">
        <v>1.4</v>
      </c>
      <c r="AD1074">
        <f t="shared" si="16"/>
        <v>2.1</v>
      </c>
    </row>
    <row r="1075" spans="1:30" x14ac:dyDescent="0.25">
      <c r="A1075" t="s">
        <v>29</v>
      </c>
      <c r="B1075" s="1">
        <v>307800000</v>
      </c>
      <c r="C1075" t="s">
        <v>30</v>
      </c>
      <c r="D1075" t="s">
        <v>31</v>
      </c>
      <c r="E1075">
        <v>3252</v>
      </c>
      <c r="F1075" s="1">
        <v>8548950000</v>
      </c>
      <c r="G1075" s="1">
        <v>2628828</v>
      </c>
      <c r="H1075" s="1">
        <v>2000000</v>
      </c>
      <c r="I1075">
        <v>3252</v>
      </c>
      <c r="J1075" s="1">
        <v>8548950000</v>
      </c>
      <c r="K1075" s="1">
        <v>2628828</v>
      </c>
      <c r="L1075" s="1">
        <v>2000000</v>
      </c>
      <c r="M1075">
        <v>3252</v>
      </c>
      <c r="N1075" t="s">
        <v>1640</v>
      </c>
      <c r="O1075">
        <v>6722</v>
      </c>
      <c r="P1075" t="s">
        <v>1673</v>
      </c>
      <c r="Q1075" t="s">
        <v>1674</v>
      </c>
      <c r="R1075" s="2">
        <v>43711</v>
      </c>
      <c r="S1075" t="s">
        <v>1675</v>
      </c>
      <c r="T1075">
        <v>2</v>
      </c>
      <c r="U1075" s="1">
        <v>2000000</v>
      </c>
      <c r="V1075" t="s">
        <v>1676</v>
      </c>
      <c r="W1075" t="s">
        <v>77</v>
      </c>
      <c r="X1075" t="s">
        <v>1677</v>
      </c>
      <c r="Y1075" t="s">
        <v>1667</v>
      </c>
      <c r="Z1075" t="s">
        <v>31</v>
      </c>
      <c r="AA1075">
        <v>1</v>
      </c>
      <c r="AB1075" t="s">
        <v>39</v>
      </c>
      <c r="AC1075">
        <v>2.1</v>
      </c>
      <c r="AD1075">
        <f t="shared" si="16"/>
        <v>0.10000000000000009</v>
      </c>
    </row>
    <row r="1076" spans="1:30" x14ac:dyDescent="0.25">
      <c r="A1076" t="s">
        <v>29</v>
      </c>
      <c r="B1076" s="1">
        <v>307800000</v>
      </c>
      <c r="C1076" t="s">
        <v>30</v>
      </c>
      <c r="D1076" t="s">
        <v>31</v>
      </c>
      <c r="E1076">
        <v>3252</v>
      </c>
      <c r="F1076" s="1">
        <v>8548950000</v>
      </c>
      <c r="G1076" s="1">
        <v>2628828</v>
      </c>
      <c r="H1076" s="1">
        <v>2000000</v>
      </c>
      <c r="I1076">
        <v>3252</v>
      </c>
      <c r="J1076" s="1">
        <v>8548950000</v>
      </c>
      <c r="K1076" s="1">
        <v>2628828</v>
      </c>
      <c r="L1076" s="1">
        <v>2000000</v>
      </c>
      <c r="M1076">
        <v>3252</v>
      </c>
      <c r="N1076" t="s">
        <v>1017</v>
      </c>
      <c r="O1076">
        <v>3913</v>
      </c>
      <c r="P1076" t="s">
        <v>168</v>
      </c>
      <c r="Q1076" t="s">
        <v>1678</v>
      </c>
      <c r="R1076" s="2">
        <v>43607</v>
      </c>
      <c r="S1076" t="s">
        <v>1679</v>
      </c>
      <c r="T1076">
        <v>8</v>
      </c>
      <c r="U1076" s="1">
        <v>8000000</v>
      </c>
      <c r="V1076" t="s">
        <v>1680</v>
      </c>
      <c r="W1076" t="s">
        <v>36</v>
      </c>
      <c r="X1076" t="s">
        <v>1681</v>
      </c>
      <c r="Y1076" t="s">
        <v>1022</v>
      </c>
      <c r="Z1076" t="s">
        <v>31</v>
      </c>
      <c r="AA1076">
        <v>7</v>
      </c>
      <c r="AB1076" t="s">
        <v>39</v>
      </c>
      <c r="AC1076">
        <v>2.2799999999999998</v>
      </c>
      <c r="AD1076">
        <f t="shared" si="16"/>
        <v>5.7200000000000006</v>
      </c>
    </row>
    <row r="1077" spans="1:30" x14ac:dyDescent="0.25">
      <c r="A1077" t="s">
        <v>29</v>
      </c>
      <c r="B1077" s="1">
        <v>307800000</v>
      </c>
      <c r="C1077" t="s">
        <v>30</v>
      </c>
      <c r="D1077" t="s">
        <v>31</v>
      </c>
      <c r="E1077">
        <v>3252</v>
      </c>
      <c r="F1077" s="1">
        <v>8548950000</v>
      </c>
      <c r="G1077" s="1">
        <v>2628828</v>
      </c>
      <c r="H1077" s="1">
        <v>2000000</v>
      </c>
      <c r="I1077">
        <v>3252</v>
      </c>
      <c r="J1077" s="1">
        <v>8548950000</v>
      </c>
      <c r="K1077" s="1">
        <v>2628828</v>
      </c>
      <c r="L1077" s="1">
        <v>2000000</v>
      </c>
      <c r="M1077">
        <v>3252</v>
      </c>
      <c r="N1077" t="s">
        <v>1640</v>
      </c>
      <c r="O1077">
        <v>12012</v>
      </c>
      <c r="P1077" t="s">
        <v>1667</v>
      </c>
      <c r="Q1077" t="s">
        <v>1682</v>
      </c>
      <c r="R1077" s="2">
        <v>43817</v>
      </c>
      <c r="S1077" t="s">
        <v>1683</v>
      </c>
      <c r="T1077">
        <v>1</v>
      </c>
      <c r="U1077" s="1">
        <v>1000000</v>
      </c>
      <c r="V1077" t="s">
        <v>1684</v>
      </c>
      <c r="W1077" t="s">
        <v>77</v>
      </c>
      <c r="Y1077" t="s">
        <v>134</v>
      </c>
      <c r="Z1077" t="s">
        <v>31</v>
      </c>
      <c r="AA1077">
        <v>1</v>
      </c>
      <c r="AB1077" t="s">
        <v>48</v>
      </c>
      <c r="AC1077">
        <v>1.1000000000000001</v>
      </c>
      <c r="AD1077">
        <f t="shared" si="16"/>
        <v>0.10000000000000009</v>
      </c>
    </row>
    <row r="1078" spans="1:30" x14ac:dyDescent="0.25">
      <c r="A1078" t="s">
        <v>29</v>
      </c>
      <c r="B1078" s="1">
        <v>307800000</v>
      </c>
      <c r="C1078" t="s">
        <v>30</v>
      </c>
      <c r="D1078" t="s">
        <v>31</v>
      </c>
      <c r="E1078">
        <v>3252</v>
      </c>
      <c r="F1078" s="1">
        <v>8548950000</v>
      </c>
      <c r="G1078" s="1">
        <v>2628828</v>
      </c>
      <c r="H1078" s="1">
        <v>2000000</v>
      </c>
      <c r="I1078">
        <v>3252</v>
      </c>
      <c r="J1078" s="1">
        <v>8548950000</v>
      </c>
      <c r="K1078" s="1">
        <v>2628828</v>
      </c>
      <c r="L1078" s="1">
        <v>2000000</v>
      </c>
      <c r="M1078">
        <v>3252</v>
      </c>
      <c r="N1078" t="s">
        <v>1640</v>
      </c>
      <c r="O1078">
        <v>12006</v>
      </c>
      <c r="P1078" t="s">
        <v>1667</v>
      </c>
      <c r="Q1078" t="s">
        <v>1682</v>
      </c>
      <c r="R1078" s="2">
        <v>43816</v>
      </c>
      <c r="S1078" t="s">
        <v>1683</v>
      </c>
      <c r="T1078">
        <v>1</v>
      </c>
      <c r="U1078" s="1">
        <v>1000000</v>
      </c>
      <c r="V1078" t="s">
        <v>1684</v>
      </c>
      <c r="W1078" t="s">
        <v>77</v>
      </c>
      <c r="Y1078" t="s">
        <v>134</v>
      </c>
      <c r="Z1078" t="s">
        <v>31</v>
      </c>
      <c r="AA1078">
        <v>1</v>
      </c>
      <c r="AB1078" t="s">
        <v>39</v>
      </c>
      <c r="AC1078">
        <v>1.1000000000000001</v>
      </c>
      <c r="AD1078">
        <f t="shared" si="16"/>
        <v>0.10000000000000009</v>
      </c>
    </row>
    <row r="1079" spans="1:30" x14ac:dyDescent="0.25">
      <c r="A1079" t="s">
        <v>29</v>
      </c>
      <c r="B1079" s="1">
        <v>307800000</v>
      </c>
      <c r="C1079" t="s">
        <v>30</v>
      </c>
      <c r="D1079" t="s">
        <v>31</v>
      </c>
      <c r="E1079">
        <v>3252</v>
      </c>
      <c r="F1079" s="1">
        <v>8548950000</v>
      </c>
      <c r="G1079" s="1">
        <v>2628828</v>
      </c>
      <c r="H1079" s="1">
        <v>2000000</v>
      </c>
      <c r="I1079">
        <v>3252</v>
      </c>
      <c r="J1079" s="1">
        <v>8548950000</v>
      </c>
      <c r="K1079" s="1">
        <v>2628828</v>
      </c>
      <c r="L1079" s="1">
        <v>2000000</v>
      </c>
      <c r="M1079">
        <v>3252</v>
      </c>
      <c r="N1079" t="s">
        <v>1017</v>
      </c>
      <c r="O1079">
        <v>4396</v>
      </c>
      <c r="P1079" t="s">
        <v>49</v>
      </c>
      <c r="Q1079" t="s">
        <v>1685</v>
      </c>
      <c r="R1079" s="2">
        <v>43595</v>
      </c>
      <c r="S1079" t="s">
        <v>1686</v>
      </c>
      <c r="T1079">
        <v>4.5</v>
      </c>
      <c r="U1079" s="1">
        <v>4500000</v>
      </c>
      <c r="V1079" t="s">
        <v>1687</v>
      </c>
      <c r="W1079" t="s">
        <v>36</v>
      </c>
      <c r="X1079" t="s">
        <v>1688</v>
      </c>
      <c r="Y1079" t="s">
        <v>1022</v>
      </c>
      <c r="Z1079" t="s">
        <v>31</v>
      </c>
      <c r="AA1079">
        <v>3</v>
      </c>
      <c r="AB1079" t="s">
        <v>39</v>
      </c>
      <c r="AC1079">
        <v>4.4000000000000004</v>
      </c>
      <c r="AD1079">
        <f t="shared" si="16"/>
        <v>9.9999999999999645E-2</v>
      </c>
    </row>
    <row r="1080" spans="1:30" x14ac:dyDescent="0.25">
      <c r="A1080" t="s">
        <v>29</v>
      </c>
      <c r="B1080" s="1">
        <v>307800000</v>
      </c>
      <c r="C1080" t="s">
        <v>30</v>
      </c>
      <c r="D1080" t="s">
        <v>31</v>
      </c>
      <c r="E1080">
        <v>3252</v>
      </c>
      <c r="F1080" s="1">
        <v>8548950000</v>
      </c>
      <c r="G1080" s="1">
        <v>2628828</v>
      </c>
      <c r="H1080" s="1">
        <v>2000000</v>
      </c>
      <c r="I1080">
        <v>3252</v>
      </c>
      <c r="J1080" s="1">
        <v>8548950000</v>
      </c>
      <c r="K1080" s="1">
        <v>2628828</v>
      </c>
      <c r="L1080" s="1">
        <v>2000000</v>
      </c>
      <c r="M1080">
        <v>3252</v>
      </c>
      <c r="N1080" t="s">
        <v>1017</v>
      </c>
      <c r="O1080">
        <v>4582</v>
      </c>
      <c r="P1080" t="s">
        <v>49</v>
      </c>
      <c r="Q1080" t="s">
        <v>1685</v>
      </c>
      <c r="R1080" s="2">
        <v>43591</v>
      </c>
      <c r="S1080" t="s">
        <v>1686</v>
      </c>
      <c r="T1080">
        <v>6.5</v>
      </c>
      <c r="U1080" s="1">
        <v>6500000</v>
      </c>
      <c r="V1080" t="s">
        <v>1687</v>
      </c>
      <c r="W1080" t="s">
        <v>36</v>
      </c>
      <c r="X1080" t="s">
        <v>230</v>
      </c>
      <c r="Y1080" t="s">
        <v>1022</v>
      </c>
      <c r="Z1080" t="s">
        <v>31</v>
      </c>
      <c r="AA1080">
        <v>3</v>
      </c>
      <c r="AB1080" t="s">
        <v>39</v>
      </c>
      <c r="AC1080">
        <v>4.4000000000000004</v>
      </c>
      <c r="AD1080">
        <f t="shared" si="16"/>
        <v>2.0999999999999996</v>
      </c>
    </row>
    <row r="1081" spans="1:30" x14ac:dyDescent="0.25">
      <c r="A1081" t="s">
        <v>29</v>
      </c>
      <c r="B1081" s="1">
        <v>307800000</v>
      </c>
      <c r="C1081" t="s">
        <v>30</v>
      </c>
      <c r="D1081" t="s">
        <v>31</v>
      </c>
      <c r="E1081">
        <v>3252</v>
      </c>
      <c r="F1081" s="1">
        <v>8548950000</v>
      </c>
      <c r="G1081" s="1">
        <v>2628828</v>
      </c>
      <c r="H1081" s="1">
        <v>2000000</v>
      </c>
      <c r="I1081">
        <v>3252</v>
      </c>
      <c r="J1081" s="1">
        <v>8548950000</v>
      </c>
      <c r="K1081" s="1">
        <v>2628828</v>
      </c>
      <c r="L1081" s="1">
        <v>2000000</v>
      </c>
      <c r="M1081">
        <v>3252</v>
      </c>
      <c r="N1081" t="s">
        <v>1640</v>
      </c>
      <c r="O1081">
        <v>2817</v>
      </c>
      <c r="P1081" t="s">
        <v>40</v>
      </c>
      <c r="Q1081" t="s">
        <v>1689</v>
      </c>
      <c r="R1081" s="2">
        <v>43577</v>
      </c>
      <c r="S1081" t="s">
        <v>1690</v>
      </c>
      <c r="T1081">
        <v>2</v>
      </c>
      <c r="U1081" s="1">
        <v>2000000</v>
      </c>
      <c r="V1081" t="s">
        <v>1684</v>
      </c>
      <c r="W1081" t="s">
        <v>36</v>
      </c>
      <c r="X1081" t="s">
        <v>1691</v>
      </c>
      <c r="Y1081" t="s">
        <v>1645</v>
      </c>
      <c r="Z1081" t="s">
        <v>31</v>
      </c>
      <c r="AA1081">
        <v>14</v>
      </c>
      <c r="AB1081" t="s">
        <v>39</v>
      </c>
      <c r="AC1081">
        <v>2.1</v>
      </c>
      <c r="AD1081">
        <f t="shared" si="16"/>
        <v>0.10000000000000009</v>
      </c>
    </row>
    <row r="1082" spans="1:30" x14ac:dyDescent="0.25">
      <c r="A1082" t="s">
        <v>29</v>
      </c>
      <c r="B1082" s="1">
        <v>307800000</v>
      </c>
      <c r="C1082" t="s">
        <v>30</v>
      </c>
      <c r="D1082" t="s">
        <v>31</v>
      </c>
      <c r="E1082">
        <v>3252</v>
      </c>
      <c r="F1082" s="1">
        <v>8548950000</v>
      </c>
      <c r="G1082" s="1">
        <v>2628828</v>
      </c>
      <c r="H1082" s="1">
        <v>2000000</v>
      </c>
      <c r="I1082">
        <v>3252</v>
      </c>
      <c r="J1082" s="1">
        <v>8548950000</v>
      </c>
      <c r="K1082" s="1">
        <v>2628828</v>
      </c>
      <c r="L1082" s="1">
        <v>2000000</v>
      </c>
      <c r="M1082">
        <v>3252</v>
      </c>
      <c r="N1082" t="s">
        <v>1636</v>
      </c>
      <c r="O1082">
        <v>9183</v>
      </c>
      <c r="P1082" t="s">
        <v>68</v>
      </c>
      <c r="Q1082" t="s">
        <v>1692</v>
      </c>
      <c r="R1082" s="2">
        <v>43766</v>
      </c>
      <c r="S1082" t="s">
        <v>1693</v>
      </c>
      <c r="T1082">
        <v>2</v>
      </c>
      <c r="U1082" s="1">
        <v>2000000</v>
      </c>
      <c r="V1082" t="s">
        <v>1694</v>
      </c>
      <c r="W1082" t="s">
        <v>36</v>
      </c>
      <c r="X1082" t="s">
        <v>1695</v>
      </c>
      <c r="Y1082" t="s">
        <v>128</v>
      </c>
      <c r="Z1082" t="s">
        <v>31</v>
      </c>
      <c r="AA1082">
        <v>1</v>
      </c>
      <c r="AB1082" t="s">
        <v>39</v>
      </c>
      <c r="AC1082">
        <v>1.92</v>
      </c>
      <c r="AD1082">
        <f t="shared" si="16"/>
        <v>8.0000000000000071E-2</v>
      </c>
    </row>
    <row r="1083" spans="1:30" x14ac:dyDescent="0.25">
      <c r="A1083" t="s">
        <v>29</v>
      </c>
      <c r="B1083" s="1">
        <v>307800000</v>
      </c>
      <c r="C1083" t="s">
        <v>30</v>
      </c>
      <c r="D1083" t="s">
        <v>31</v>
      </c>
      <c r="E1083">
        <v>3252</v>
      </c>
      <c r="F1083" s="1">
        <v>8548950000</v>
      </c>
      <c r="G1083" s="1">
        <v>2628828</v>
      </c>
      <c r="H1083" s="1">
        <v>2000000</v>
      </c>
      <c r="I1083">
        <v>3252</v>
      </c>
      <c r="J1083" s="1">
        <v>8548950000</v>
      </c>
      <c r="K1083" s="1">
        <v>2628828</v>
      </c>
      <c r="L1083" s="1">
        <v>2000000</v>
      </c>
      <c r="M1083">
        <v>3252</v>
      </c>
      <c r="N1083" t="s">
        <v>1017</v>
      </c>
      <c r="O1083">
        <v>3921</v>
      </c>
      <c r="P1083" t="s">
        <v>172</v>
      </c>
      <c r="Q1083" t="s">
        <v>1696</v>
      </c>
      <c r="R1083" s="2">
        <v>43607</v>
      </c>
      <c r="S1083" t="s">
        <v>1697</v>
      </c>
      <c r="T1083">
        <v>7</v>
      </c>
      <c r="U1083" s="1">
        <v>7000000</v>
      </c>
      <c r="V1083" t="s">
        <v>1698</v>
      </c>
      <c r="W1083" t="s">
        <v>138</v>
      </c>
      <c r="X1083" t="s">
        <v>1699</v>
      </c>
      <c r="Y1083" t="s">
        <v>1022</v>
      </c>
      <c r="Z1083" t="s">
        <v>31</v>
      </c>
      <c r="AA1083">
        <v>4</v>
      </c>
      <c r="AB1083" t="s">
        <v>48</v>
      </c>
      <c r="AC1083">
        <v>3.65</v>
      </c>
      <c r="AD1083">
        <f t="shared" si="16"/>
        <v>3.35</v>
      </c>
    </row>
    <row r="1084" spans="1:30" x14ac:dyDescent="0.25">
      <c r="A1084" t="s">
        <v>29</v>
      </c>
      <c r="B1084" s="1">
        <v>307800000</v>
      </c>
      <c r="C1084" t="s">
        <v>30</v>
      </c>
      <c r="D1084" t="s">
        <v>31</v>
      </c>
      <c r="E1084">
        <v>3252</v>
      </c>
      <c r="F1084" s="1">
        <v>8548950000</v>
      </c>
      <c r="G1084" s="1">
        <v>2628828</v>
      </c>
      <c r="H1084" s="1">
        <v>2000000</v>
      </c>
      <c r="I1084">
        <v>3252</v>
      </c>
      <c r="J1084" s="1">
        <v>8548950000</v>
      </c>
      <c r="K1084" s="1">
        <v>2628828</v>
      </c>
      <c r="L1084" s="1">
        <v>2000000</v>
      </c>
      <c r="M1084">
        <v>3252</v>
      </c>
      <c r="N1084" t="s">
        <v>1636</v>
      </c>
      <c r="O1084">
        <v>9182</v>
      </c>
      <c r="P1084" t="s">
        <v>741</v>
      </c>
      <c r="Q1084" t="s">
        <v>1700</v>
      </c>
      <c r="R1084" s="2">
        <v>43766</v>
      </c>
      <c r="S1084" t="s">
        <v>1701</v>
      </c>
      <c r="T1084">
        <v>0.5</v>
      </c>
      <c r="U1084" t="s">
        <v>52</v>
      </c>
      <c r="V1084" t="s">
        <v>71</v>
      </c>
      <c r="W1084" t="s">
        <v>36</v>
      </c>
      <c r="X1084" t="s">
        <v>1702</v>
      </c>
      <c r="Y1084" t="s">
        <v>128</v>
      </c>
      <c r="Z1084" t="s">
        <v>31</v>
      </c>
      <c r="AA1084">
        <v>14</v>
      </c>
      <c r="AB1084" t="s">
        <v>48</v>
      </c>
      <c r="AC1084">
        <v>0.88</v>
      </c>
      <c r="AD1084">
        <f t="shared" si="16"/>
        <v>0.38</v>
      </c>
    </row>
    <row r="1085" spans="1:30" x14ac:dyDescent="0.25">
      <c r="A1085" t="s">
        <v>29</v>
      </c>
      <c r="B1085" s="1">
        <v>307800000</v>
      </c>
      <c r="C1085" t="s">
        <v>30</v>
      </c>
      <c r="D1085" t="s">
        <v>31</v>
      </c>
      <c r="E1085">
        <v>3252</v>
      </c>
      <c r="F1085" s="1">
        <v>8548950000</v>
      </c>
      <c r="G1085" s="1">
        <v>2628828</v>
      </c>
      <c r="H1085" s="1">
        <v>2000000</v>
      </c>
      <c r="I1085">
        <v>3252</v>
      </c>
      <c r="J1085" s="1">
        <v>8548950000</v>
      </c>
      <c r="K1085" s="1">
        <v>2628828</v>
      </c>
      <c r="L1085" s="1">
        <v>2000000</v>
      </c>
      <c r="M1085">
        <v>3252</v>
      </c>
      <c r="N1085" t="s">
        <v>1636</v>
      </c>
      <c r="O1085">
        <v>13547</v>
      </c>
      <c r="P1085" t="s">
        <v>1703</v>
      </c>
      <c r="Q1085" t="s">
        <v>1704</v>
      </c>
      <c r="R1085" s="2">
        <v>43847</v>
      </c>
      <c r="S1085" t="s">
        <v>1705</v>
      </c>
      <c r="T1085">
        <v>4</v>
      </c>
      <c r="U1085" s="1">
        <v>4000000</v>
      </c>
      <c r="V1085" t="s">
        <v>1706</v>
      </c>
      <c r="W1085" t="s">
        <v>36</v>
      </c>
      <c r="X1085" t="s">
        <v>292</v>
      </c>
      <c r="Y1085" t="s">
        <v>1703</v>
      </c>
      <c r="Z1085" t="s">
        <v>31</v>
      </c>
      <c r="AA1085">
        <v>1</v>
      </c>
      <c r="AB1085" t="s">
        <v>39</v>
      </c>
      <c r="AC1085">
        <v>3.78</v>
      </c>
      <c r="AD1085">
        <f t="shared" si="16"/>
        <v>0.2200000000000002</v>
      </c>
    </row>
    <row r="1086" spans="1:30" x14ac:dyDescent="0.25">
      <c r="A1086" t="s">
        <v>29</v>
      </c>
      <c r="B1086" s="1">
        <v>307800000</v>
      </c>
      <c r="C1086" t="s">
        <v>30</v>
      </c>
      <c r="D1086" t="s">
        <v>31</v>
      </c>
      <c r="E1086">
        <v>3252</v>
      </c>
      <c r="F1086" s="1">
        <v>8548950000</v>
      </c>
      <c r="G1086" s="1">
        <v>2628828</v>
      </c>
      <c r="H1086" s="1">
        <v>2000000</v>
      </c>
      <c r="I1086">
        <v>3252</v>
      </c>
      <c r="J1086" s="1">
        <v>8548950000</v>
      </c>
      <c r="K1086" s="1">
        <v>2628828</v>
      </c>
      <c r="L1086" s="1">
        <v>2000000</v>
      </c>
      <c r="M1086">
        <v>3252</v>
      </c>
      <c r="N1086" t="s">
        <v>1017</v>
      </c>
      <c r="O1086">
        <v>3170</v>
      </c>
      <c r="P1086" t="s">
        <v>109</v>
      </c>
      <c r="Q1086" t="s">
        <v>1707</v>
      </c>
      <c r="R1086" s="2">
        <v>43565</v>
      </c>
      <c r="S1086" t="s">
        <v>1708</v>
      </c>
      <c r="T1086">
        <v>1.5</v>
      </c>
      <c r="U1086" s="1">
        <v>1500000</v>
      </c>
      <c r="V1086" t="s">
        <v>1709</v>
      </c>
      <c r="W1086" t="s">
        <v>36</v>
      </c>
      <c r="X1086" t="s">
        <v>1710</v>
      </c>
      <c r="Y1086" t="s">
        <v>168</v>
      </c>
      <c r="Z1086" t="s">
        <v>31</v>
      </c>
      <c r="AA1086">
        <v>7</v>
      </c>
      <c r="AB1086" t="s">
        <v>39</v>
      </c>
      <c r="AC1086">
        <v>1.6</v>
      </c>
      <c r="AD1086">
        <f t="shared" si="16"/>
        <v>0.10000000000000009</v>
      </c>
    </row>
    <row r="1087" spans="1:30" x14ac:dyDescent="0.25">
      <c r="A1087" t="s">
        <v>29</v>
      </c>
      <c r="B1087" s="1">
        <v>307800000</v>
      </c>
      <c r="C1087" t="s">
        <v>30</v>
      </c>
      <c r="D1087" t="s">
        <v>31</v>
      </c>
      <c r="E1087">
        <v>3252</v>
      </c>
      <c r="F1087" s="1">
        <v>8548950000</v>
      </c>
      <c r="G1087" s="1">
        <v>2628828</v>
      </c>
      <c r="H1087" s="1">
        <v>2000000</v>
      </c>
      <c r="I1087">
        <v>3252</v>
      </c>
      <c r="J1087" s="1">
        <v>8548950000</v>
      </c>
      <c r="K1087" s="1">
        <v>2628828</v>
      </c>
      <c r="L1087" s="1">
        <v>2000000</v>
      </c>
      <c r="M1087">
        <v>3252</v>
      </c>
      <c r="N1087" t="s">
        <v>1640</v>
      </c>
      <c r="O1087">
        <v>11970</v>
      </c>
      <c r="P1087" t="s">
        <v>40</v>
      </c>
      <c r="Q1087" t="s">
        <v>1682</v>
      </c>
      <c r="R1087" s="2">
        <v>43817</v>
      </c>
      <c r="S1087" t="s">
        <v>1683</v>
      </c>
      <c r="T1087">
        <v>3</v>
      </c>
      <c r="U1087" s="1">
        <v>3000000</v>
      </c>
      <c r="V1087" t="s">
        <v>1684</v>
      </c>
      <c r="W1087" t="s">
        <v>77</v>
      </c>
      <c r="X1087" t="s">
        <v>1711</v>
      </c>
      <c r="Y1087" t="s">
        <v>134</v>
      </c>
      <c r="Z1087" t="s">
        <v>31</v>
      </c>
      <c r="AA1087">
        <v>3</v>
      </c>
      <c r="AB1087" t="s">
        <v>39</v>
      </c>
      <c r="AC1087">
        <v>0.6</v>
      </c>
      <c r="AD1087">
        <f t="shared" si="16"/>
        <v>2.4</v>
      </c>
    </row>
    <row r="1088" spans="1:30" x14ac:dyDescent="0.25">
      <c r="A1088" t="s">
        <v>29</v>
      </c>
      <c r="B1088" s="1">
        <v>307800000</v>
      </c>
      <c r="C1088" t="s">
        <v>30</v>
      </c>
      <c r="D1088" t="s">
        <v>31</v>
      </c>
      <c r="E1088">
        <v>3252</v>
      </c>
      <c r="F1088" s="1">
        <v>8548950000</v>
      </c>
      <c r="G1088" s="1">
        <v>2628828</v>
      </c>
      <c r="H1088" s="1">
        <v>2000000</v>
      </c>
      <c r="I1088">
        <v>3252</v>
      </c>
      <c r="J1088" s="1">
        <v>8548950000</v>
      </c>
      <c r="K1088" s="1">
        <v>2628828</v>
      </c>
      <c r="L1088" s="1">
        <v>2000000</v>
      </c>
      <c r="M1088">
        <v>3252</v>
      </c>
      <c r="N1088" t="s">
        <v>1636</v>
      </c>
      <c r="O1088">
        <v>15289</v>
      </c>
      <c r="P1088" t="s">
        <v>1650</v>
      </c>
      <c r="Q1088" t="s">
        <v>1712</v>
      </c>
      <c r="R1088" s="2">
        <v>43875</v>
      </c>
      <c r="S1088" t="s">
        <v>1713</v>
      </c>
      <c r="T1088">
        <v>0.25</v>
      </c>
      <c r="U1088" t="s">
        <v>62</v>
      </c>
      <c r="V1088" t="s">
        <v>71</v>
      </c>
      <c r="W1088" t="s">
        <v>36</v>
      </c>
      <c r="X1088" t="s">
        <v>219</v>
      </c>
      <c r="Y1088" t="s">
        <v>850</v>
      </c>
      <c r="Z1088" t="s">
        <v>31</v>
      </c>
      <c r="AA1088">
        <v>1</v>
      </c>
      <c r="AB1088" t="s">
        <v>39</v>
      </c>
      <c r="AC1088">
        <v>0.4</v>
      </c>
      <c r="AD1088">
        <f t="shared" si="16"/>
        <v>0.15000000000000002</v>
      </c>
    </row>
    <row r="1089" spans="1:30" x14ac:dyDescent="0.25">
      <c r="A1089" t="s">
        <v>29</v>
      </c>
      <c r="B1089" s="1">
        <v>307800000</v>
      </c>
      <c r="C1089" t="s">
        <v>30</v>
      </c>
      <c r="D1089" t="s">
        <v>31</v>
      </c>
      <c r="E1089">
        <v>3252</v>
      </c>
      <c r="F1089" s="1">
        <v>8548950000</v>
      </c>
      <c r="G1089" s="1">
        <v>2628828</v>
      </c>
      <c r="H1089" s="1">
        <v>2000000</v>
      </c>
      <c r="I1089">
        <v>3252</v>
      </c>
      <c r="J1089" s="1">
        <v>8548950000</v>
      </c>
      <c r="K1089" s="1">
        <v>2628828</v>
      </c>
      <c r="L1089" s="1">
        <v>2000000</v>
      </c>
      <c r="M1089">
        <v>3252</v>
      </c>
      <c r="N1089" t="s">
        <v>1636</v>
      </c>
      <c r="O1089">
        <v>15284</v>
      </c>
      <c r="P1089" t="s">
        <v>1650</v>
      </c>
      <c r="Q1089" t="s">
        <v>1714</v>
      </c>
      <c r="R1089" s="2">
        <v>43875</v>
      </c>
      <c r="S1089" t="s">
        <v>1715</v>
      </c>
      <c r="T1089">
        <v>0.5</v>
      </c>
      <c r="U1089" t="s">
        <v>52</v>
      </c>
      <c r="V1089" t="s">
        <v>71</v>
      </c>
      <c r="W1089" t="s">
        <v>36</v>
      </c>
      <c r="X1089" t="s">
        <v>219</v>
      </c>
      <c r="Y1089" t="s">
        <v>850</v>
      </c>
      <c r="Z1089" t="s">
        <v>31</v>
      </c>
      <c r="AA1089">
        <v>1</v>
      </c>
      <c r="AB1089" t="s">
        <v>39</v>
      </c>
      <c r="AC1089">
        <v>0.4</v>
      </c>
      <c r="AD1089">
        <f t="shared" si="16"/>
        <v>9.9999999999999978E-2</v>
      </c>
    </row>
    <row r="1090" spans="1:30" x14ac:dyDescent="0.25">
      <c r="A1090" t="s">
        <v>29</v>
      </c>
      <c r="B1090" s="1">
        <v>307800000</v>
      </c>
      <c r="C1090" t="s">
        <v>30</v>
      </c>
      <c r="D1090" t="s">
        <v>31</v>
      </c>
      <c r="E1090">
        <v>3252</v>
      </c>
      <c r="F1090" s="1">
        <v>8548950000</v>
      </c>
      <c r="G1090" s="1">
        <v>2628828</v>
      </c>
      <c r="H1090" s="1">
        <v>2000000</v>
      </c>
      <c r="I1090">
        <v>3252</v>
      </c>
      <c r="J1090" s="1">
        <v>8548950000</v>
      </c>
      <c r="K1090" s="1">
        <v>2628828</v>
      </c>
      <c r="L1090" s="1">
        <v>2000000</v>
      </c>
      <c r="M1090">
        <v>3252</v>
      </c>
      <c r="N1090" t="s">
        <v>1636</v>
      </c>
      <c r="O1090">
        <v>12506</v>
      </c>
      <c r="P1090" t="s">
        <v>1664</v>
      </c>
      <c r="Q1090" t="s">
        <v>1716</v>
      </c>
      <c r="R1090" s="2">
        <v>43867</v>
      </c>
      <c r="S1090" t="s">
        <v>1717</v>
      </c>
      <c r="T1090">
        <v>3</v>
      </c>
      <c r="U1090" s="1">
        <v>3000000</v>
      </c>
      <c r="V1090" t="s">
        <v>71</v>
      </c>
      <c r="W1090" t="s">
        <v>36</v>
      </c>
      <c r="X1090" t="s">
        <v>1718</v>
      </c>
      <c r="Y1090" t="s">
        <v>1649</v>
      </c>
      <c r="Z1090" t="s">
        <v>31</v>
      </c>
      <c r="AA1090">
        <v>13</v>
      </c>
      <c r="AB1090" t="s">
        <v>48</v>
      </c>
      <c r="AC1090">
        <v>3.44</v>
      </c>
      <c r="AD1090">
        <f t="shared" si="16"/>
        <v>0.43999999999999995</v>
      </c>
    </row>
    <row r="1091" spans="1:30" x14ac:dyDescent="0.25">
      <c r="A1091" t="s">
        <v>29</v>
      </c>
      <c r="B1091" s="1">
        <v>307800000</v>
      </c>
      <c r="C1091" t="s">
        <v>30</v>
      </c>
      <c r="D1091" t="s">
        <v>31</v>
      </c>
      <c r="E1091">
        <v>3252</v>
      </c>
      <c r="F1091" s="1">
        <v>8548950000</v>
      </c>
      <c r="G1091" s="1">
        <v>2628828</v>
      </c>
      <c r="H1091" s="1">
        <v>2000000</v>
      </c>
      <c r="I1091">
        <v>3252</v>
      </c>
      <c r="J1091" s="1">
        <v>8548950000</v>
      </c>
      <c r="K1091" s="1">
        <v>2628828</v>
      </c>
      <c r="L1091" s="1">
        <v>2000000</v>
      </c>
      <c r="M1091">
        <v>3252</v>
      </c>
      <c r="N1091" t="s">
        <v>1636</v>
      </c>
      <c r="O1091">
        <v>12508</v>
      </c>
      <c r="P1091" t="s">
        <v>1664</v>
      </c>
      <c r="Q1091" t="s">
        <v>1719</v>
      </c>
      <c r="R1091" s="2">
        <v>43867</v>
      </c>
      <c r="S1091" t="s">
        <v>1720</v>
      </c>
      <c r="T1091">
        <v>3</v>
      </c>
      <c r="U1091" s="1">
        <v>3000000</v>
      </c>
      <c r="V1091" t="s">
        <v>71</v>
      </c>
      <c r="W1091" t="s">
        <v>36</v>
      </c>
      <c r="X1091" t="s">
        <v>1721</v>
      </c>
      <c r="Y1091" t="s">
        <v>1649</v>
      </c>
      <c r="Z1091" t="s">
        <v>52</v>
      </c>
      <c r="AA1091">
        <v>8</v>
      </c>
      <c r="AB1091" t="s">
        <v>39</v>
      </c>
      <c r="AC1091">
        <v>3.33</v>
      </c>
      <c r="AD1091">
        <f t="shared" si="16"/>
        <v>0.33000000000000007</v>
      </c>
    </row>
    <row r="1092" spans="1:30" x14ac:dyDescent="0.25">
      <c r="A1092" t="s">
        <v>29</v>
      </c>
      <c r="B1092" s="1">
        <v>307800000</v>
      </c>
      <c r="C1092" t="s">
        <v>30</v>
      </c>
      <c r="D1092" t="s">
        <v>31</v>
      </c>
      <c r="E1092">
        <v>3252</v>
      </c>
      <c r="F1092" s="1">
        <v>8548950000</v>
      </c>
      <c r="G1092" s="1">
        <v>2628828</v>
      </c>
      <c r="H1092" s="1">
        <v>2000000</v>
      </c>
      <c r="I1092">
        <v>3252</v>
      </c>
      <c r="J1092" s="1">
        <v>8548950000</v>
      </c>
      <c r="K1092" s="1">
        <v>2628828</v>
      </c>
      <c r="L1092" s="1">
        <v>2000000</v>
      </c>
      <c r="M1092">
        <v>3252</v>
      </c>
      <c r="N1092" t="s">
        <v>1640</v>
      </c>
      <c r="O1092">
        <v>6727</v>
      </c>
      <c r="P1092" t="s">
        <v>40</v>
      </c>
      <c r="Q1092" t="s">
        <v>1722</v>
      </c>
      <c r="R1092" s="2">
        <v>43712</v>
      </c>
      <c r="S1092" t="s">
        <v>1723</v>
      </c>
      <c r="T1092">
        <v>1</v>
      </c>
      <c r="U1092" s="1">
        <v>1000000</v>
      </c>
      <c r="V1092" t="s">
        <v>1724</v>
      </c>
      <c r="W1092" t="s">
        <v>77</v>
      </c>
      <c r="X1092" t="s">
        <v>1725</v>
      </c>
      <c r="Y1092" t="s">
        <v>1726</v>
      </c>
      <c r="Z1092" t="s">
        <v>31</v>
      </c>
      <c r="AA1092">
        <v>8</v>
      </c>
      <c r="AB1092" t="s">
        <v>48</v>
      </c>
      <c r="AC1092">
        <v>2.75</v>
      </c>
      <c r="AD1092">
        <f t="shared" si="16"/>
        <v>1.75</v>
      </c>
    </row>
    <row r="1093" spans="1:30" x14ac:dyDescent="0.25">
      <c r="A1093" t="s">
        <v>29</v>
      </c>
      <c r="B1093" s="1">
        <v>307800000</v>
      </c>
      <c r="C1093" t="s">
        <v>30</v>
      </c>
      <c r="D1093" t="s">
        <v>31</v>
      </c>
      <c r="E1093">
        <v>3252</v>
      </c>
      <c r="F1093" s="1">
        <v>8548950000</v>
      </c>
      <c r="G1093" s="1">
        <v>2628828</v>
      </c>
      <c r="H1093" s="1">
        <v>2000000</v>
      </c>
      <c r="I1093">
        <v>3252</v>
      </c>
      <c r="J1093" s="1">
        <v>8548950000</v>
      </c>
      <c r="K1093" s="1">
        <v>2628828</v>
      </c>
      <c r="L1093" s="1">
        <v>2000000</v>
      </c>
      <c r="M1093">
        <v>3252</v>
      </c>
      <c r="N1093" t="s">
        <v>1636</v>
      </c>
      <c r="O1093">
        <v>10987</v>
      </c>
      <c r="P1093" t="s">
        <v>1703</v>
      </c>
      <c r="Q1093" t="s">
        <v>1727</v>
      </c>
      <c r="R1093" s="2">
        <v>43789</v>
      </c>
      <c r="S1093" t="s">
        <v>1728</v>
      </c>
      <c r="T1093">
        <v>4</v>
      </c>
      <c r="U1093" s="1">
        <v>4000000</v>
      </c>
      <c r="V1093" t="s">
        <v>1729</v>
      </c>
      <c r="W1093" t="s">
        <v>36</v>
      </c>
      <c r="X1093" t="s">
        <v>292</v>
      </c>
      <c r="Y1093" t="s">
        <v>1703</v>
      </c>
      <c r="Z1093" s="1">
        <v>1000000</v>
      </c>
      <c r="AA1093">
        <v>1</v>
      </c>
      <c r="AB1093" t="s">
        <v>39</v>
      </c>
      <c r="AC1093">
        <v>3.43</v>
      </c>
      <c r="AD1093">
        <f t="shared" si="16"/>
        <v>0.56999999999999984</v>
      </c>
    </row>
    <row r="1094" spans="1:30" x14ac:dyDescent="0.25">
      <c r="A1094" t="s">
        <v>29</v>
      </c>
      <c r="B1094" s="1">
        <v>307800000</v>
      </c>
      <c r="C1094" t="s">
        <v>30</v>
      </c>
      <c r="D1094" t="s">
        <v>31</v>
      </c>
      <c r="E1094">
        <v>3252</v>
      </c>
      <c r="F1094" s="1">
        <v>8548950000</v>
      </c>
      <c r="G1094" s="1">
        <v>2628828</v>
      </c>
      <c r="H1094" s="1">
        <v>2000000</v>
      </c>
      <c r="I1094">
        <v>3252</v>
      </c>
      <c r="J1094" s="1">
        <v>8548950000</v>
      </c>
      <c r="K1094" s="1">
        <v>2628828</v>
      </c>
      <c r="L1094" s="1">
        <v>2000000</v>
      </c>
      <c r="M1094">
        <v>3252</v>
      </c>
      <c r="N1094" t="s">
        <v>1636</v>
      </c>
      <c r="O1094">
        <v>7987</v>
      </c>
      <c r="P1094" t="s">
        <v>128</v>
      </c>
      <c r="Q1094" t="s">
        <v>1730</v>
      </c>
      <c r="R1094" s="2">
        <v>43732</v>
      </c>
      <c r="S1094" t="s">
        <v>1731</v>
      </c>
      <c r="T1094">
        <v>0.25</v>
      </c>
      <c r="U1094" t="s">
        <v>62</v>
      </c>
      <c r="V1094" t="s">
        <v>71</v>
      </c>
      <c r="W1094" t="s">
        <v>36</v>
      </c>
      <c r="Y1094" t="s">
        <v>128</v>
      </c>
      <c r="Z1094" t="s">
        <v>31</v>
      </c>
      <c r="AA1094">
        <v>1</v>
      </c>
      <c r="AB1094" t="s">
        <v>39</v>
      </c>
      <c r="AC1094">
        <v>0.52</v>
      </c>
      <c r="AD1094">
        <f t="shared" si="16"/>
        <v>0.27</v>
      </c>
    </row>
    <row r="1095" spans="1:30" x14ac:dyDescent="0.25">
      <c r="A1095" t="s">
        <v>29</v>
      </c>
      <c r="B1095" s="1">
        <v>307800000</v>
      </c>
      <c r="C1095" t="s">
        <v>30</v>
      </c>
      <c r="D1095" t="s">
        <v>31</v>
      </c>
      <c r="E1095">
        <v>3252</v>
      </c>
      <c r="F1095" s="1">
        <v>8548950000</v>
      </c>
      <c r="G1095" s="1">
        <v>2628828</v>
      </c>
      <c r="H1095" s="1">
        <v>2000000</v>
      </c>
      <c r="I1095">
        <v>3252</v>
      </c>
      <c r="J1095" s="1">
        <v>8548950000</v>
      </c>
      <c r="K1095" s="1">
        <v>2628828</v>
      </c>
      <c r="L1095" s="1">
        <v>2000000</v>
      </c>
      <c r="M1095">
        <v>3252</v>
      </c>
      <c r="N1095" t="s">
        <v>1636</v>
      </c>
      <c r="O1095">
        <v>17581</v>
      </c>
      <c r="P1095" t="s">
        <v>741</v>
      </c>
      <c r="Q1095" t="s">
        <v>1732</v>
      </c>
      <c r="R1095" s="2">
        <v>43959</v>
      </c>
      <c r="S1095" t="s">
        <v>1733</v>
      </c>
      <c r="T1095">
        <v>1</v>
      </c>
      <c r="U1095" s="1">
        <v>1000000</v>
      </c>
      <c r="V1095" t="s">
        <v>1654</v>
      </c>
      <c r="W1095" t="s">
        <v>77</v>
      </c>
      <c r="X1095" t="s">
        <v>1734</v>
      </c>
      <c r="Y1095" t="s">
        <v>1650</v>
      </c>
      <c r="Z1095" t="s">
        <v>31</v>
      </c>
      <c r="AA1095">
        <v>3</v>
      </c>
      <c r="AB1095" t="s">
        <v>39</v>
      </c>
      <c r="AC1095">
        <v>0.9</v>
      </c>
      <c r="AD1095">
        <f t="shared" ref="AD1095:AD1158" si="17">ABS(T1095-AC1095)</f>
        <v>9.9999999999999978E-2</v>
      </c>
    </row>
    <row r="1096" spans="1:30" x14ac:dyDescent="0.25">
      <c r="A1096" t="s">
        <v>29</v>
      </c>
      <c r="B1096" s="1">
        <v>307800000</v>
      </c>
      <c r="C1096" t="s">
        <v>30</v>
      </c>
      <c r="D1096" t="s">
        <v>31</v>
      </c>
      <c r="E1096">
        <v>3252</v>
      </c>
      <c r="F1096" s="1">
        <v>8548950000</v>
      </c>
      <c r="G1096" s="1">
        <v>2628828</v>
      </c>
      <c r="H1096" s="1">
        <v>2000000</v>
      </c>
      <c r="I1096">
        <v>3252</v>
      </c>
      <c r="J1096" s="1">
        <v>8548950000</v>
      </c>
      <c r="K1096" s="1">
        <v>2628828</v>
      </c>
      <c r="L1096" s="1">
        <v>2000000</v>
      </c>
      <c r="M1096">
        <v>3252</v>
      </c>
      <c r="N1096" t="s">
        <v>1636</v>
      </c>
      <c r="O1096">
        <v>17580</v>
      </c>
      <c r="P1096" t="s">
        <v>741</v>
      </c>
      <c r="Q1096" t="s">
        <v>1735</v>
      </c>
      <c r="R1096" s="2">
        <v>43959</v>
      </c>
      <c r="S1096" t="s">
        <v>1736</v>
      </c>
      <c r="T1096">
        <v>1</v>
      </c>
      <c r="U1096" s="1">
        <v>1000000</v>
      </c>
      <c r="V1096" t="s">
        <v>1654</v>
      </c>
      <c r="W1096" t="s">
        <v>77</v>
      </c>
      <c r="X1096" t="s">
        <v>1734</v>
      </c>
      <c r="Y1096" t="s">
        <v>1650</v>
      </c>
      <c r="Z1096" t="s">
        <v>31</v>
      </c>
      <c r="AA1096">
        <v>3</v>
      </c>
      <c r="AB1096" t="s">
        <v>48</v>
      </c>
      <c r="AC1096">
        <v>0.9</v>
      </c>
      <c r="AD1096">
        <f t="shared" si="17"/>
        <v>9.9999999999999978E-2</v>
      </c>
    </row>
    <row r="1097" spans="1:30" x14ac:dyDescent="0.25">
      <c r="A1097" t="s">
        <v>29</v>
      </c>
      <c r="B1097" s="1">
        <v>307800000</v>
      </c>
      <c r="C1097" t="s">
        <v>30</v>
      </c>
      <c r="D1097" t="s">
        <v>31</v>
      </c>
      <c r="E1097">
        <v>3252</v>
      </c>
      <c r="F1097" s="1">
        <v>8548950000</v>
      </c>
      <c r="G1097" s="1">
        <v>2628828</v>
      </c>
      <c r="H1097" s="1">
        <v>2000000</v>
      </c>
      <c r="I1097">
        <v>3252</v>
      </c>
      <c r="J1097" s="1">
        <v>8548950000</v>
      </c>
      <c r="K1097" s="1">
        <v>2628828</v>
      </c>
      <c r="L1097" s="1">
        <v>2000000</v>
      </c>
      <c r="M1097">
        <v>3252</v>
      </c>
      <c r="N1097" t="s">
        <v>1636</v>
      </c>
      <c r="O1097">
        <v>10970</v>
      </c>
      <c r="P1097" t="s">
        <v>68</v>
      </c>
      <c r="Q1097" t="s">
        <v>1737</v>
      </c>
      <c r="R1097" s="2">
        <v>43790</v>
      </c>
      <c r="S1097" t="s">
        <v>1738</v>
      </c>
      <c r="T1097">
        <v>1</v>
      </c>
      <c r="U1097" s="1">
        <v>1000000</v>
      </c>
      <c r="V1097" t="s">
        <v>71</v>
      </c>
      <c r="W1097" t="s">
        <v>36</v>
      </c>
      <c r="X1097" t="s">
        <v>1739</v>
      </c>
      <c r="Y1097" t="s">
        <v>68</v>
      </c>
      <c r="Z1097" t="s">
        <v>31</v>
      </c>
      <c r="AA1097">
        <v>1</v>
      </c>
      <c r="AB1097" t="s">
        <v>39</v>
      </c>
      <c r="AC1097">
        <v>2.06</v>
      </c>
      <c r="AD1097">
        <f t="shared" si="17"/>
        <v>1.06</v>
      </c>
    </row>
    <row r="1098" spans="1:30" x14ac:dyDescent="0.25">
      <c r="A1098" t="s">
        <v>29</v>
      </c>
      <c r="B1098" s="1">
        <v>307800000</v>
      </c>
      <c r="C1098" t="s">
        <v>30</v>
      </c>
      <c r="D1098" t="s">
        <v>31</v>
      </c>
      <c r="E1098">
        <v>3252</v>
      </c>
      <c r="F1098" s="1">
        <v>8548950000</v>
      </c>
      <c r="G1098" s="1">
        <v>2628828</v>
      </c>
      <c r="H1098" s="1">
        <v>2000000</v>
      </c>
      <c r="I1098">
        <v>3252</v>
      </c>
      <c r="J1098" s="1">
        <v>8548950000</v>
      </c>
      <c r="K1098" s="1">
        <v>2628828</v>
      </c>
      <c r="L1098" s="1">
        <v>2000000</v>
      </c>
      <c r="M1098">
        <v>3252</v>
      </c>
      <c r="N1098" t="s">
        <v>1636</v>
      </c>
      <c r="O1098">
        <v>13481</v>
      </c>
      <c r="P1098" t="s">
        <v>1664</v>
      </c>
      <c r="Q1098" t="s">
        <v>1740</v>
      </c>
      <c r="R1098" s="2">
        <v>43850</v>
      </c>
      <c r="S1098" t="s">
        <v>1741</v>
      </c>
      <c r="T1098">
        <v>1</v>
      </c>
      <c r="U1098" s="1">
        <v>1000000</v>
      </c>
      <c r="V1098" t="s">
        <v>71</v>
      </c>
      <c r="W1098" t="s">
        <v>36</v>
      </c>
      <c r="X1098" t="s">
        <v>1742</v>
      </c>
      <c r="Y1098" t="s">
        <v>1664</v>
      </c>
      <c r="Z1098" t="s">
        <v>31</v>
      </c>
      <c r="AA1098">
        <v>3</v>
      </c>
      <c r="AB1098" t="s">
        <v>48</v>
      </c>
      <c r="AC1098">
        <v>2.21</v>
      </c>
      <c r="AD1098">
        <f t="shared" si="17"/>
        <v>1.21</v>
      </c>
    </row>
    <row r="1099" spans="1:30" x14ac:dyDescent="0.25">
      <c r="A1099" t="s">
        <v>29</v>
      </c>
      <c r="B1099" s="1">
        <v>307800000</v>
      </c>
      <c r="C1099" t="s">
        <v>30</v>
      </c>
      <c r="D1099" t="s">
        <v>31</v>
      </c>
      <c r="E1099">
        <v>3252</v>
      </c>
      <c r="F1099" s="1">
        <v>8548950000</v>
      </c>
      <c r="G1099" s="1">
        <v>2628828</v>
      </c>
      <c r="H1099" s="1">
        <v>2000000</v>
      </c>
      <c r="I1099">
        <v>3252</v>
      </c>
      <c r="J1099" s="1">
        <v>8548950000</v>
      </c>
      <c r="K1099" s="1">
        <v>2628828</v>
      </c>
      <c r="L1099" s="1">
        <v>2000000</v>
      </c>
      <c r="M1099">
        <v>3252</v>
      </c>
      <c r="N1099" t="s">
        <v>1017</v>
      </c>
      <c r="O1099">
        <v>3927</v>
      </c>
      <c r="P1099" t="s">
        <v>40</v>
      </c>
      <c r="Q1099" t="s">
        <v>1678</v>
      </c>
      <c r="R1099" s="2">
        <v>43607</v>
      </c>
      <c r="S1099" t="s">
        <v>1679</v>
      </c>
      <c r="T1099">
        <v>1</v>
      </c>
      <c r="U1099" s="1">
        <v>1000000</v>
      </c>
      <c r="V1099" t="s">
        <v>1680</v>
      </c>
      <c r="W1099" t="s">
        <v>36</v>
      </c>
      <c r="X1099" t="s">
        <v>776</v>
      </c>
      <c r="Y1099" t="s">
        <v>1022</v>
      </c>
      <c r="Z1099" t="s">
        <v>31</v>
      </c>
      <c r="AA1099">
        <v>1</v>
      </c>
      <c r="AB1099" t="s">
        <v>39</v>
      </c>
      <c r="AC1099">
        <v>1.1000000000000001</v>
      </c>
      <c r="AD1099">
        <f t="shared" si="17"/>
        <v>0.10000000000000009</v>
      </c>
    </row>
    <row r="1100" spans="1:30" x14ac:dyDescent="0.25">
      <c r="A1100" t="s">
        <v>29</v>
      </c>
      <c r="B1100" s="1">
        <v>307800000</v>
      </c>
      <c r="C1100" t="s">
        <v>30</v>
      </c>
      <c r="D1100" t="s">
        <v>31</v>
      </c>
      <c r="E1100">
        <v>3252</v>
      </c>
      <c r="F1100" s="1">
        <v>8548950000</v>
      </c>
      <c r="G1100" s="1">
        <v>2628828</v>
      </c>
      <c r="H1100" s="1">
        <v>2000000</v>
      </c>
      <c r="I1100">
        <v>3252</v>
      </c>
      <c r="J1100" s="1">
        <v>8548950000</v>
      </c>
      <c r="K1100" s="1">
        <v>2628828</v>
      </c>
      <c r="L1100" s="1">
        <v>2000000</v>
      </c>
      <c r="M1100">
        <v>3252</v>
      </c>
      <c r="N1100" t="s">
        <v>1640</v>
      </c>
      <c r="O1100">
        <v>4686</v>
      </c>
      <c r="P1100" t="s">
        <v>1673</v>
      </c>
      <c r="Q1100" t="s">
        <v>1743</v>
      </c>
      <c r="R1100" s="2">
        <v>43650</v>
      </c>
      <c r="S1100" t="s">
        <v>1744</v>
      </c>
      <c r="T1100">
        <v>2</v>
      </c>
      <c r="U1100" s="1">
        <v>2000000</v>
      </c>
      <c r="V1100" t="s">
        <v>1745</v>
      </c>
      <c r="W1100" t="s">
        <v>36</v>
      </c>
      <c r="X1100" t="s">
        <v>1677</v>
      </c>
      <c r="Y1100" t="s">
        <v>1726</v>
      </c>
      <c r="Z1100" t="s">
        <v>31</v>
      </c>
      <c r="AA1100">
        <v>1</v>
      </c>
      <c r="AB1100" t="s">
        <v>39</v>
      </c>
      <c r="AC1100">
        <v>3.9</v>
      </c>
      <c r="AD1100">
        <f t="shared" si="17"/>
        <v>1.9</v>
      </c>
    </row>
    <row r="1101" spans="1:30" x14ac:dyDescent="0.25">
      <c r="A1101" t="s">
        <v>29</v>
      </c>
      <c r="B1101" s="1">
        <v>307800000</v>
      </c>
      <c r="C1101" t="s">
        <v>30</v>
      </c>
      <c r="D1101" t="s">
        <v>31</v>
      </c>
      <c r="E1101">
        <v>3252</v>
      </c>
      <c r="F1101" s="1">
        <v>8548950000</v>
      </c>
      <c r="G1101" s="1">
        <v>2628828</v>
      </c>
      <c r="H1101" s="1">
        <v>2000000</v>
      </c>
      <c r="I1101">
        <v>3252</v>
      </c>
      <c r="J1101" s="1">
        <v>8548950000</v>
      </c>
      <c r="K1101" s="1">
        <v>2628828</v>
      </c>
      <c r="L1101" s="1">
        <v>2000000</v>
      </c>
      <c r="M1101">
        <v>3252</v>
      </c>
      <c r="N1101" t="s">
        <v>1640</v>
      </c>
      <c r="O1101">
        <v>6728</v>
      </c>
      <c r="P1101" t="s">
        <v>1673</v>
      </c>
      <c r="Q1101" t="s">
        <v>1746</v>
      </c>
      <c r="R1101" s="2">
        <v>43712</v>
      </c>
      <c r="S1101" t="s">
        <v>1747</v>
      </c>
      <c r="T1101">
        <v>3</v>
      </c>
      <c r="U1101" s="1">
        <v>3000000</v>
      </c>
      <c r="V1101" t="s">
        <v>1676</v>
      </c>
      <c r="W1101" t="s">
        <v>77</v>
      </c>
      <c r="X1101" t="s">
        <v>378</v>
      </c>
      <c r="Y1101" t="s">
        <v>1667</v>
      </c>
      <c r="Z1101" t="s">
        <v>31</v>
      </c>
      <c r="AA1101">
        <v>1</v>
      </c>
      <c r="AB1101" t="s">
        <v>39</v>
      </c>
      <c r="AC1101">
        <v>2.1</v>
      </c>
      <c r="AD1101">
        <f t="shared" si="17"/>
        <v>0.89999999999999991</v>
      </c>
    </row>
    <row r="1102" spans="1:30" x14ac:dyDescent="0.25">
      <c r="A1102" t="s">
        <v>29</v>
      </c>
      <c r="B1102" s="1">
        <v>307800000</v>
      </c>
      <c r="C1102" t="s">
        <v>30</v>
      </c>
      <c r="D1102" t="s">
        <v>31</v>
      </c>
      <c r="E1102">
        <v>3252</v>
      </c>
      <c r="F1102" s="1">
        <v>8548950000</v>
      </c>
      <c r="G1102" s="1">
        <v>2628828</v>
      </c>
      <c r="H1102" s="1">
        <v>2000000</v>
      </c>
      <c r="I1102">
        <v>3252</v>
      </c>
      <c r="J1102" s="1">
        <v>8548950000</v>
      </c>
      <c r="K1102" s="1">
        <v>2628828</v>
      </c>
      <c r="L1102" s="1">
        <v>2000000</v>
      </c>
      <c r="M1102">
        <v>3252</v>
      </c>
      <c r="N1102" t="s">
        <v>1640</v>
      </c>
      <c r="O1102">
        <v>4690</v>
      </c>
      <c r="P1102" t="s">
        <v>1673</v>
      </c>
      <c r="Q1102" t="s">
        <v>1743</v>
      </c>
      <c r="R1102" s="2">
        <v>43651</v>
      </c>
      <c r="S1102" t="s">
        <v>1744</v>
      </c>
      <c r="T1102">
        <v>3</v>
      </c>
      <c r="U1102" s="1">
        <v>3000000</v>
      </c>
      <c r="V1102" t="s">
        <v>1745</v>
      </c>
      <c r="W1102" t="s">
        <v>36</v>
      </c>
      <c r="X1102" t="s">
        <v>1677</v>
      </c>
      <c r="Y1102" t="s">
        <v>1726</v>
      </c>
      <c r="Z1102" t="s">
        <v>31</v>
      </c>
      <c r="AA1102">
        <v>1</v>
      </c>
      <c r="AB1102" t="s">
        <v>39</v>
      </c>
      <c r="AC1102">
        <v>3.9</v>
      </c>
      <c r="AD1102">
        <f t="shared" si="17"/>
        <v>0.89999999999999991</v>
      </c>
    </row>
    <row r="1103" spans="1:30" x14ac:dyDescent="0.25">
      <c r="A1103" t="s">
        <v>29</v>
      </c>
      <c r="B1103" s="1">
        <v>307800000</v>
      </c>
      <c r="C1103" t="s">
        <v>30</v>
      </c>
      <c r="D1103" t="s">
        <v>31</v>
      </c>
      <c r="E1103">
        <v>3252</v>
      </c>
      <c r="F1103" s="1">
        <v>8548950000</v>
      </c>
      <c r="G1103" s="1">
        <v>2628828</v>
      </c>
      <c r="H1103" s="1">
        <v>2000000</v>
      </c>
      <c r="I1103">
        <v>3252</v>
      </c>
      <c r="J1103" s="1">
        <v>8548950000</v>
      </c>
      <c r="K1103" s="1">
        <v>2628828</v>
      </c>
      <c r="L1103" s="1">
        <v>2000000</v>
      </c>
      <c r="M1103">
        <v>3252</v>
      </c>
      <c r="N1103" t="s">
        <v>1636</v>
      </c>
      <c r="O1103">
        <v>15199</v>
      </c>
      <c r="P1103" t="s">
        <v>1650</v>
      </c>
      <c r="Q1103" t="s">
        <v>1748</v>
      </c>
      <c r="R1103" s="2">
        <v>43878</v>
      </c>
      <c r="S1103" t="s">
        <v>1749</v>
      </c>
      <c r="T1103">
        <v>1</v>
      </c>
      <c r="U1103" s="1">
        <v>1000000</v>
      </c>
      <c r="V1103" t="s">
        <v>71</v>
      </c>
      <c r="W1103" t="s">
        <v>36</v>
      </c>
      <c r="X1103" t="s">
        <v>219</v>
      </c>
      <c r="Y1103" t="s">
        <v>850</v>
      </c>
      <c r="Z1103" t="s">
        <v>31</v>
      </c>
      <c r="AA1103">
        <v>1</v>
      </c>
      <c r="AB1103" t="s">
        <v>39</v>
      </c>
      <c r="AC1103">
        <v>0.4</v>
      </c>
      <c r="AD1103">
        <f t="shared" si="17"/>
        <v>0.6</v>
      </c>
    </row>
    <row r="1104" spans="1:30" x14ac:dyDescent="0.25">
      <c r="A1104" t="s">
        <v>29</v>
      </c>
      <c r="B1104" s="1">
        <v>307800000</v>
      </c>
      <c r="C1104" t="s">
        <v>30</v>
      </c>
      <c r="D1104" t="s">
        <v>31</v>
      </c>
      <c r="E1104">
        <v>3252</v>
      </c>
      <c r="F1104" s="1">
        <v>8548950000</v>
      </c>
      <c r="G1104" s="1">
        <v>2628828</v>
      </c>
      <c r="H1104" s="1">
        <v>2000000</v>
      </c>
      <c r="I1104">
        <v>3252</v>
      </c>
      <c r="J1104" s="1">
        <v>8548950000</v>
      </c>
      <c r="K1104" s="1">
        <v>2628828</v>
      </c>
      <c r="L1104" s="1">
        <v>2000000</v>
      </c>
      <c r="M1104">
        <v>3252</v>
      </c>
      <c r="N1104" t="s">
        <v>1636</v>
      </c>
      <c r="O1104">
        <v>12662</v>
      </c>
      <c r="P1104" t="s">
        <v>1649</v>
      </c>
      <c r="Q1104" t="s">
        <v>1750</v>
      </c>
      <c r="R1104" s="2">
        <v>43865</v>
      </c>
      <c r="S1104" t="s">
        <v>1751</v>
      </c>
      <c r="T1104">
        <v>6</v>
      </c>
      <c r="U1104" s="1">
        <v>6000000</v>
      </c>
      <c r="V1104" t="s">
        <v>1752</v>
      </c>
      <c r="W1104" t="s">
        <v>36</v>
      </c>
      <c r="X1104" t="s">
        <v>1753</v>
      </c>
      <c r="Y1104" t="s">
        <v>1649</v>
      </c>
      <c r="Z1104" t="s">
        <v>31</v>
      </c>
      <c r="AA1104">
        <v>4</v>
      </c>
      <c r="AB1104" t="s">
        <v>39</v>
      </c>
      <c r="AC1104">
        <v>4.33</v>
      </c>
      <c r="AD1104">
        <f t="shared" si="17"/>
        <v>1.67</v>
      </c>
    </row>
    <row r="1105" spans="1:30" x14ac:dyDescent="0.25">
      <c r="A1105" t="s">
        <v>29</v>
      </c>
      <c r="B1105" s="1">
        <v>307800000</v>
      </c>
      <c r="C1105" t="s">
        <v>30</v>
      </c>
      <c r="D1105" t="s">
        <v>31</v>
      </c>
      <c r="E1105">
        <v>3252</v>
      </c>
      <c r="F1105" s="1">
        <v>8548950000</v>
      </c>
      <c r="G1105" s="1">
        <v>2628828</v>
      </c>
      <c r="H1105" s="1">
        <v>2000000</v>
      </c>
      <c r="I1105">
        <v>3252</v>
      </c>
      <c r="J1105" s="1">
        <v>8548950000</v>
      </c>
      <c r="K1105" s="1">
        <v>2628828</v>
      </c>
      <c r="L1105" s="1">
        <v>2000000</v>
      </c>
      <c r="M1105">
        <v>3252</v>
      </c>
      <c r="N1105" t="s">
        <v>1017</v>
      </c>
      <c r="O1105">
        <v>3932</v>
      </c>
      <c r="P1105" t="s">
        <v>168</v>
      </c>
      <c r="Q1105" t="s">
        <v>1678</v>
      </c>
      <c r="R1105" s="2">
        <v>43606</v>
      </c>
      <c r="S1105" t="s">
        <v>1679</v>
      </c>
      <c r="T1105">
        <v>2</v>
      </c>
      <c r="U1105" s="1">
        <v>2000000</v>
      </c>
      <c r="V1105" t="s">
        <v>1680</v>
      </c>
      <c r="W1105" t="s">
        <v>36</v>
      </c>
      <c r="X1105" t="s">
        <v>1754</v>
      </c>
      <c r="Y1105" t="s">
        <v>1022</v>
      </c>
      <c r="Z1105" t="s">
        <v>31</v>
      </c>
      <c r="AA1105">
        <v>28</v>
      </c>
      <c r="AB1105" t="s">
        <v>39</v>
      </c>
      <c r="AC1105">
        <v>2.96</v>
      </c>
      <c r="AD1105">
        <f t="shared" si="17"/>
        <v>0.96</v>
      </c>
    </row>
    <row r="1106" spans="1:30" x14ac:dyDescent="0.25">
      <c r="A1106" t="s">
        <v>29</v>
      </c>
      <c r="B1106" s="1">
        <v>307800000</v>
      </c>
      <c r="C1106" t="s">
        <v>30</v>
      </c>
      <c r="D1106" t="s">
        <v>31</v>
      </c>
      <c r="E1106">
        <v>3252</v>
      </c>
      <c r="F1106" s="1">
        <v>8548950000</v>
      </c>
      <c r="G1106" s="1">
        <v>2628828</v>
      </c>
      <c r="H1106" s="1">
        <v>2000000</v>
      </c>
      <c r="I1106">
        <v>3252</v>
      </c>
      <c r="J1106" s="1">
        <v>8548950000</v>
      </c>
      <c r="K1106" s="1">
        <v>2628828</v>
      </c>
      <c r="L1106" s="1">
        <v>2000000</v>
      </c>
      <c r="M1106">
        <v>3252</v>
      </c>
      <c r="N1106" t="s">
        <v>1636</v>
      </c>
      <c r="O1106">
        <v>12659</v>
      </c>
      <c r="P1106" t="s">
        <v>741</v>
      </c>
      <c r="Q1106" t="s">
        <v>1755</v>
      </c>
      <c r="R1106" s="2">
        <v>43865</v>
      </c>
      <c r="S1106" t="s">
        <v>1756</v>
      </c>
      <c r="T1106">
        <v>3.5</v>
      </c>
      <c r="U1106" s="1">
        <v>3500000</v>
      </c>
      <c r="V1106" t="s">
        <v>71</v>
      </c>
      <c r="W1106" t="s">
        <v>36</v>
      </c>
      <c r="X1106" t="s">
        <v>321</v>
      </c>
      <c r="Y1106" t="s">
        <v>1649</v>
      </c>
      <c r="Z1106" t="s">
        <v>31</v>
      </c>
      <c r="AA1106">
        <v>3</v>
      </c>
      <c r="AB1106" t="s">
        <v>39</v>
      </c>
      <c r="AC1106">
        <v>1.3</v>
      </c>
      <c r="AD1106">
        <f t="shared" si="17"/>
        <v>2.2000000000000002</v>
      </c>
    </row>
    <row r="1107" spans="1:30" x14ac:dyDescent="0.25">
      <c r="A1107" t="s">
        <v>29</v>
      </c>
      <c r="B1107" s="1">
        <v>307800000</v>
      </c>
      <c r="C1107" t="s">
        <v>30</v>
      </c>
      <c r="D1107" t="s">
        <v>31</v>
      </c>
      <c r="E1107">
        <v>3252</v>
      </c>
      <c r="F1107" s="1">
        <v>8548950000</v>
      </c>
      <c r="G1107" s="1">
        <v>2628828</v>
      </c>
      <c r="H1107" s="1">
        <v>2000000</v>
      </c>
      <c r="I1107">
        <v>3252</v>
      </c>
      <c r="J1107" s="1">
        <v>8548950000</v>
      </c>
      <c r="K1107" s="1">
        <v>2628828</v>
      </c>
      <c r="L1107" s="1">
        <v>2000000</v>
      </c>
      <c r="M1107">
        <v>3252</v>
      </c>
      <c r="N1107" t="s">
        <v>1636</v>
      </c>
      <c r="O1107">
        <v>13463</v>
      </c>
      <c r="P1107" t="s">
        <v>1664</v>
      </c>
      <c r="Q1107" t="s">
        <v>1757</v>
      </c>
      <c r="R1107" s="2">
        <v>43850</v>
      </c>
      <c r="S1107" t="s">
        <v>1758</v>
      </c>
      <c r="T1107">
        <v>4</v>
      </c>
      <c r="U1107" s="1">
        <v>4000000</v>
      </c>
      <c r="V1107" t="s">
        <v>71</v>
      </c>
      <c r="W1107" t="s">
        <v>36</v>
      </c>
      <c r="X1107" t="s">
        <v>1759</v>
      </c>
      <c r="Y1107" t="s">
        <v>105</v>
      </c>
      <c r="Z1107" t="s">
        <v>31</v>
      </c>
      <c r="AA1107">
        <v>8</v>
      </c>
      <c r="AB1107" t="s">
        <v>48</v>
      </c>
      <c r="AC1107">
        <v>3.33</v>
      </c>
      <c r="AD1107">
        <f t="shared" si="17"/>
        <v>0.66999999999999993</v>
      </c>
    </row>
    <row r="1108" spans="1:30" x14ac:dyDescent="0.25">
      <c r="A1108" t="s">
        <v>29</v>
      </c>
      <c r="B1108" s="1">
        <v>307800000</v>
      </c>
      <c r="C1108" t="s">
        <v>30</v>
      </c>
      <c r="D1108" t="s">
        <v>31</v>
      </c>
      <c r="E1108">
        <v>3252</v>
      </c>
      <c r="F1108" s="1">
        <v>8548950000</v>
      </c>
      <c r="G1108" s="1">
        <v>2628828</v>
      </c>
      <c r="H1108" s="1">
        <v>2000000</v>
      </c>
      <c r="I1108">
        <v>3252</v>
      </c>
      <c r="J1108" s="1">
        <v>8548950000</v>
      </c>
      <c r="K1108" s="1">
        <v>2628828</v>
      </c>
      <c r="L1108" s="1">
        <v>2000000</v>
      </c>
      <c r="M1108">
        <v>3252</v>
      </c>
      <c r="N1108" t="s">
        <v>1640</v>
      </c>
      <c r="O1108">
        <v>7868</v>
      </c>
      <c r="P1108" t="s">
        <v>1673</v>
      </c>
      <c r="Q1108" t="s">
        <v>1760</v>
      </c>
      <c r="R1108" s="2">
        <v>43735</v>
      </c>
      <c r="S1108" t="s">
        <v>1761</v>
      </c>
      <c r="T1108">
        <v>1</v>
      </c>
      <c r="U1108" s="1">
        <v>1000000</v>
      </c>
      <c r="V1108" t="s">
        <v>1676</v>
      </c>
      <c r="W1108" t="s">
        <v>77</v>
      </c>
      <c r="X1108" t="s">
        <v>67</v>
      </c>
      <c r="Y1108" t="s">
        <v>1667</v>
      </c>
      <c r="Z1108" s="1">
        <v>3000000</v>
      </c>
      <c r="AA1108">
        <v>1</v>
      </c>
      <c r="AB1108" t="s">
        <v>39</v>
      </c>
      <c r="AC1108">
        <v>2.14</v>
      </c>
      <c r="AD1108">
        <f t="shared" si="17"/>
        <v>1.1400000000000001</v>
      </c>
    </row>
    <row r="1109" spans="1:30" x14ac:dyDescent="0.25">
      <c r="A1109" t="s">
        <v>29</v>
      </c>
      <c r="B1109" s="1">
        <v>307800000</v>
      </c>
      <c r="C1109" t="s">
        <v>30</v>
      </c>
      <c r="D1109" t="s">
        <v>31</v>
      </c>
      <c r="E1109">
        <v>3252</v>
      </c>
      <c r="F1109" s="1">
        <v>8548950000</v>
      </c>
      <c r="G1109" s="1">
        <v>2628828</v>
      </c>
      <c r="H1109" s="1">
        <v>2000000</v>
      </c>
      <c r="I1109">
        <v>3252</v>
      </c>
      <c r="J1109" s="1">
        <v>8548950000</v>
      </c>
      <c r="K1109" s="1">
        <v>2628828</v>
      </c>
      <c r="L1109" s="1">
        <v>2000000</v>
      </c>
      <c r="M1109">
        <v>3252</v>
      </c>
      <c r="N1109" t="s">
        <v>1636</v>
      </c>
      <c r="O1109">
        <v>12657</v>
      </c>
      <c r="P1109" t="s">
        <v>741</v>
      </c>
      <c r="Q1109" t="s">
        <v>1714</v>
      </c>
      <c r="R1109" s="2">
        <v>43865</v>
      </c>
      <c r="S1109" t="s">
        <v>1715</v>
      </c>
      <c r="T1109">
        <v>0.5</v>
      </c>
      <c r="U1109" t="s">
        <v>52</v>
      </c>
      <c r="V1109" t="s">
        <v>71</v>
      </c>
      <c r="W1109" t="s">
        <v>36</v>
      </c>
      <c r="X1109" t="s">
        <v>324</v>
      </c>
      <c r="Y1109" t="s">
        <v>850</v>
      </c>
      <c r="Z1109" t="s">
        <v>31</v>
      </c>
      <c r="AA1109">
        <v>1</v>
      </c>
      <c r="AB1109" t="s">
        <v>39</v>
      </c>
      <c r="AC1109">
        <v>0.97</v>
      </c>
      <c r="AD1109">
        <f t="shared" si="17"/>
        <v>0.47</v>
      </c>
    </row>
    <row r="1110" spans="1:30" x14ac:dyDescent="0.25">
      <c r="A1110" t="s">
        <v>29</v>
      </c>
      <c r="B1110" s="1">
        <v>307800000</v>
      </c>
      <c r="C1110" t="s">
        <v>30</v>
      </c>
      <c r="D1110" t="s">
        <v>31</v>
      </c>
      <c r="E1110">
        <v>3252</v>
      </c>
      <c r="F1110" s="1">
        <v>8548950000</v>
      </c>
      <c r="G1110" s="1">
        <v>2628828</v>
      </c>
      <c r="H1110" s="1">
        <v>2000000</v>
      </c>
      <c r="I1110">
        <v>3252</v>
      </c>
      <c r="J1110" s="1">
        <v>8548950000</v>
      </c>
      <c r="K1110" s="1">
        <v>2628828</v>
      </c>
      <c r="L1110" s="1">
        <v>2000000</v>
      </c>
      <c r="M1110">
        <v>3252</v>
      </c>
      <c r="N1110" t="s">
        <v>1640</v>
      </c>
      <c r="O1110">
        <v>10562</v>
      </c>
      <c r="P1110" t="s">
        <v>40</v>
      </c>
      <c r="Q1110" t="s">
        <v>1762</v>
      </c>
      <c r="R1110" s="2">
        <v>43798</v>
      </c>
      <c r="S1110" t="s">
        <v>1763</v>
      </c>
      <c r="T1110">
        <v>2</v>
      </c>
      <c r="U1110" s="1">
        <v>2000000</v>
      </c>
      <c r="V1110" t="s">
        <v>1724</v>
      </c>
      <c r="W1110" t="s">
        <v>77</v>
      </c>
      <c r="X1110" t="s">
        <v>1764</v>
      </c>
      <c r="Y1110" t="s">
        <v>134</v>
      </c>
      <c r="Z1110" t="s">
        <v>31</v>
      </c>
      <c r="AA1110">
        <v>5</v>
      </c>
      <c r="AB1110" t="s">
        <v>48</v>
      </c>
      <c r="AC1110">
        <v>2.06</v>
      </c>
      <c r="AD1110">
        <f t="shared" si="17"/>
        <v>6.0000000000000053E-2</v>
      </c>
    </row>
    <row r="1111" spans="1:30" x14ac:dyDescent="0.25">
      <c r="A1111" t="s">
        <v>29</v>
      </c>
      <c r="B1111" s="1">
        <v>307800000</v>
      </c>
      <c r="C1111" t="s">
        <v>30</v>
      </c>
      <c r="D1111" t="s">
        <v>31</v>
      </c>
      <c r="E1111">
        <v>3252</v>
      </c>
      <c r="F1111" s="1">
        <v>8548950000</v>
      </c>
      <c r="G1111" s="1">
        <v>2628828</v>
      </c>
      <c r="H1111" s="1">
        <v>2000000</v>
      </c>
      <c r="I1111">
        <v>3252</v>
      </c>
      <c r="J1111" s="1">
        <v>8548950000</v>
      </c>
      <c r="K1111" s="1">
        <v>2628828</v>
      </c>
      <c r="L1111" s="1">
        <v>2000000</v>
      </c>
      <c r="M1111">
        <v>3252</v>
      </c>
      <c r="N1111" t="s">
        <v>1636</v>
      </c>
      <c r="O1111">
        <v>13456</v>
      </c>
      <c r="P1111" t="s">
        <v>68</v>
      </c>
      <c r="Q1111" t="s">
        <v>1765</v>
      </c>
      <c r="R1111" s="2">
        <v>43851</v>
      </c>
      <c r="S1111" t="s">
        <v>1766</v>
      </c>
      <c r="T1111">
        <v>4</v>
      </c>
      <c r="U1111" s="1">
        <v>4000000</v>
      </c>
      <c r="V1111" t="s">
        <v>1694</v>
      </c>
      <c r="W1111" t="s">
        <v>36</v>
      </c>
      <c r="X1111" t="s">
        <v>1767</v>
      </c>
      <c r="Y1111" t="s">
        <v>1649</v>
      </c>
      <c r="Z1111" t="s">
        <v>31</v>
      </c>
      <c r="AA1111">
        <v>2</v>
      </c>
      <c r="AB1111" t="s">
        <v>39</v>
      </c>
      <c r="AC1111">
        <v>3.09</v>
      </c>
      <c r="AD1111">
        <f t="shared" si="17"/>
        <v>0.91000000000000014</v>
      </c>
    </row>
    <row r="1112" spans="1:30" x14ac:dyDescent="0.25">
      <c r="A1112" t="s">
        <v>29</v>
      </c>
      <c r="B1112" s="1">
        <v>307800000</v>
      </c>
      <c r="C1112" t="s">
        <v>30</v>
      </c>
      <c r="D1112" t="s">
        <v>31</v>
      </c>
      <c r="E1112">
        <v>3252</v>
      </c>
      <c r="F1112" s="1">
        <v>8548950000</v>
      </c>
      <c r="G1112" s="1">
        <v>2628828</v>
      </c>
      <c r="H1112" s="1">
        <v>2000000</v>
      </c>
      <c r="I1112">
        <v>3252</v>
      </c>
      <c r="J1112" s="1">
        <v>8548950000</v>
      </c>
      <c r="K1112" s="1">
        <v>2628828</v>
      </c>
      <c r="L1112" s="1">
        <v>2000000</v>
      </c>
      <c r="M1112">
        <v>3252</v>
      </c>
      <c r="N1112" t="s">
        <v>1017</v>
      </c>
      <c r="O1112">
        <v>4564</v>
      </c>
      <c r="P1112" t="s">
        <v>49</v>
      </c>
      <c r="Q1112" t="s">
        <v>1685</v>
      </c>
      <c r="R1112" s="2">
        <v>43592</v>
      </c>
      <c r="S1112" t="s">
        <v>1686</v>
      </c>
      <c r="T1112">
        <v>1</v>
      </c>
      <c r="U1112" s="1">
        <v>1000000</v>
      </c>
      <c r="V1112" t="s">
        <v>1687</v>
      </c>
      <c r="W1112" t="s">
        <v>36</v>
      </c>
      <c r="X1112" t="s">
        <v>1768</v>
      </c>
      <c r="Y1112" t="s">
        <v>1022</v>
      </c>
      <c r="Z1112" t="s">
        <v>31</v>
      </c>
      <c r="AA1112">
        <v>5</v>
      </c>
      <c r="AB1112" t="s">
        <v>48</v>
      </c>
      <c r="AC1112">
        <v>4.4800000000000004</v>
      </c>
      <c r="AD1112">
        <f t="shared" si="17"/>
        <v>3.4800000000000004</v>
      </c>
    </row>
    <row r="1113" spans="1:30" x14ac:dyDescent="0.25">
      <c r="A1113" t="s">
        <v>29</v>
      </c>
      <c r="B1113" s="1">
        <v>307800000</v>
      </c>
      <c r="C1113" t="s">
        <v>30</v>
      </c>
      <c r="D1113" t="s">
        <v>31</v>
      </c>
      <c r="E1113">
        <v>3252</v>
      </c>
      <c r="F1113" s="1">
        <v>8548950000</v>
      </c>
      <c r="G1113" s="1">
        <v>2628828</v>
      </c>
      <c r="H1113" s="1">
        <v>2000000</v>
      </c>
      <c r="I1113">
        <v>3252</v>
      </c>
      <c r="J1113" s="1">
        <v>8548950000</v>
      </c>
      <c r="K1113" s="1">
        <v>2628828</v>
      </c>
      <c r="L1113" s="1">
        <v>2000000</v>
      </c>
      <c r="M1113">
        <v>3252</v>
      </c>
      <c r="N1113" t="s">
        <v>1636</v>
      </c>
      <c r="O1113">
        <v>9170</v>
      </c>
      <c r="P1113" t="s">
        <v>105</v>
      </c>
      <c r="Q1113" t="s">
        <v>1769</v>
      </c>
      <c r="R1113" s="2">
        <v>43766</v>
      </c>
      <c r="S1113" t="s">
        <v>1770</v>
      </c>
      <c r="T1113">
        <v>2</v>
      </c>
      <c r="U1113" s="1">
        <v>2000000</v>
      </c>
      <c r="V1113" t="s">
        <v>1771</v>
      </c>
      <c r="W1113" t="s">
        <v>36</v>
      </c>
      <c r="X1113" t="s">
        <v>37</v>
      </c>
      <c r="Y1113" t="s">
        <v>1772</v>
      </c>
      <c r="Z1113" t="s">
        <v>31</v>
      </c>
      <c r="AA1113">
        <v>1</v>
      </c>
      <c r="AB1113" t="s">
        <v>39</v>
      </c>
      <c r="AC1113">
        <v>1.77</v>
      </c>
      <c r="AD1113">
        <f t="shared" si="17"/>
        <v>0.22999999999999998</v>
      </c>
    </row>
    <row r="1114" spans="1:30" x14ac:dyDescent="0.25">
      <c r="A1114" t="s">
        <v>29</v>
      </c>
      <c r="B1114" s="1">
        <v>307800000</v>
      </c>
      <c r="C1114" t="s">
        <v>30</v>
      </c>
      <c r="D1114" t="s">
        <v>31</v>
      </c>
      <c r="E1114">
        <v>3252</v>
      </c>
      <c r="F1114" s="1">
        <v>8548950000</v>
      </c>
      <c r="G1114" s="1">
        <v>2628828</v>
      </c>
      <c r="H1114" s="1">
        <v>2000000</v>
      </c>
      <c r="I1114">
        <v>3252</v>
      </c>
      <c r="J1114" s="1">
        <v>8548950000</v>
      </c>
      <c r="K1114" s="1">
        <v>2628828</v>
      </c>
      <c r="L1114" s="1">
        <v>2000000</v>
      </c>
      <c r="M1114">
        <v>3252</v>
      </c>
      <c r="N1114" t="s">
        <v>1640</v>
      </c>
      <c r="O1114">
        <v>4705</v>
      </c>
      <c r="P1114" t="s">
        <v>1773</v>
      </c>
      <c r="Q1114" t="s">
        <v>1774</v>
      </c>
      <c r="R1114" s="2">
        <v>43651</v>
      </c>
      <c r="S1114" t="s">
        <v>1775</v>
      </c>
      <c r="T1114">
        <v>6</v>
      </c>
      <c r="U1114" s="1">
        <v>6000000</v>
      </c>
      <c r="V1114" t="s">
        <v>1745</v>
      </c>
      <c r="W1114" t="s">
        <v>36</v>
      </c>
      <c r="X1114" t="s">
        <v>1776</v>
      </c>
      <c r="Y1114" t="s">
        <v>1726</v>
      </c>
      <c r="Z1114" t="s">
        <v>31</v>
      </c>
      <c r="AA1114">
        <v>0</v>
      </c>
      <c r="AB1114" t="s">
        <v>39</v>
      </c>
      <c r="AC1114">
        <v>7.9</v>
      </c>
      <c r="AD1114">
        <f t="shared" si="17"/>
        <v>1.9000000000000004</v>
      </c>
    </row>
    <row r="1115" spans="1:30" x14ac:dyDescent="0.25">
      <c r="A1115" t="s">
        <v>29</v>
      </c>
      <c r="B1115" s="1">
        <v>307800000</v>
      </c>
      <c r="C1115" t="s">
        <v>30</v>
      </c>
      <c r="D1115" t="s">
        <v>31</v>
      </c>
      <c r="E1115">
        <v>3252</v>
      </c>
      <c r="F1115" s="1">
        <v>8548950000</v>
      </c>
      <c r="G1115" s="1">
        <v>2628828</v>
      </c>
      <c r="H1115" s="1">
        <v>2000000</v>
      </c>
      <c r="I1115">
        <v>3252</v>
      </c>
      <c r="J1115" s="1">
        <v>8548950000</v>
      </c>
      <c r="K1115" s="1">
        <v>2628828</v>
      </c>
      <c r="L1115" s="1">
        <v>2000000</v>
      </c>
      <c r="M1115">
        <v>3252</v>
      </c>
      <c r="N1115" t="s">
        <v>1636</v>
      </c>
      <c r="O1115">
        <v>13446</v>
      </c>
      <c r="P1115" t="s">
        <v>68</v>
      </c>
      <c r="Q1115" t="s">
        <v>1777</v>
      </c>
      <c r="R1115" s="2">
        <v>43851</v>
      </c>
      <c r="S1115" t="s">
        <v>1778</v>
      </c>
      <c r="T1115">
        <v>0.2</v>
      </c>
      <c r="U1115" t="s">
        <v>1779</v>
      </c>
      <c r="V1115" t="s">
        <v>71</v>
      </c>
      <c r="W1115" t="s">
        <v>36</v>
      </c>
      <c r="X1115" t="s">
        <v>1780</v>
      </c>
      <c r="Y1115" t="s">
        <v>68</v>
      </c>
      <c r="Z1115" t="s">
        <v>31</v>
      </c>
      <c r="AA1115">
        <v>1</v>
      </c>
      <c r="AB1115" t="s">
        <v>39</v>
      </c>
      <c r="AC1115">
        <v>2.06</v>
      </c>
      <c r="AD1115">
        <f t="shared" si="17"/>
        <v>1.86</v>
      </c>
    </row>
    <row r="1116" spans="1:30" x14ac:dyDescent="0.25">
      <c r="A1116" t="s">
        <v>29</v>
      </c>
      <c r="B1116" s="1">
        <v>307800000</v>
      </c>
      <c r="C1116" t="s">
        <v>30</v>
      </c>
      <c r="D1116" t="s">
        <v>31</v>
      </c>
      <c r="E1116">
        <v>3252</v>
      </c>
      <c r="F1116" s="1">
        <v>8548950000</v>
      </c>
      <c r="G1116" s="1">
        <v>2628828</v>
      </c>
      <c r="H1116" s="1">
        <v>2000000</v>
      </c>
      <c r="I1116">
        <v>3252</v>
      </c>
      <c r="J1116" s="1">
        <v>8548950000</v>
      </c>
      <c r="K1116" s="1">
        <v>2628828</v>
      </c>
      <c r="L1116" s="1">
        <v>2000000</v>
      </c>
      <c r="M1116">
        <v>3252</v>
      </c>
      <c r="N1116" t="s">
        <v>1017</v>
      </c>
      <c r="O1116">
        <v>3219</v>
      </c>
      <c r="P1116" t="s">
        <v>168</v>
      </c>
      <c r="Q1116" t="s">
        <v>1707</v>
      </c>
      <c r="R1116" s="2">
        <v>43565</v>
      </c>
      <c r="S1116" t="s">
        <v>1708</v>
      </c>
      <c r="T1116">
        <v>4</v>
      </c>
      <c r="U1116" s="1">
        <v>4000000</v>
      </c>
      <c r="V1116" t="s">
        <v>1709</v>
      </c>
      <c r="W1116" t="s">
        <v>36</v>
      </c>
      <c r="X1116" t="s">
        <v>1781</v>
      </c>
      <c r="Y1116" t="s">
        <v>168</v>
      </c>
      <c r="Z1116" t="s">
        <v>31</v>
      </c>
      <c r="AA1116">
        <v>14</v>
      </c>
      <c r="AB1116" t="s">
        <v>39</v>
      </c>
      <c r="AC1116">
        <v>3.9</v>
      </c>
      <c r="AD1116">
        <f t="shared" si="17"/>
        <v>0.10000000000000009</v>
      </c>
    </row>
    <row r="1117" spans="1:30" x14ac:dyDescent="0.25">
      <c r="A1117" t="s">
        <v>29</v>
      </c>
      <c r="B1117" s="1">
        <v>307800000</v>
      </c>
      <c r="C1117" t="s">
        <v>30</v>
      </c>
      <c r="D1117" t="s">
        <v>31</v>
      </c>
      <c r="E1117">
        <v>3252</v>
      </c>
      <c r="F1117" s="1">
        <v>8548950000</v>
      </c>
      <c r="G1117" s="1">
        <v>2628828</v>
      </c>
      <c r="H1117" s="1">
        <v>2000000</v>
      </c>
      <c r="I1117">
        <v>3252</v>
      </c>
      <c r="J1117" s="1">
        <v>8548950000</v>
      </c>
      <c r="K1117" s="1">
        <v>2628828</v>
      </c>
      <c r="L1117" s="1">
        <v>2000000</v>
      </c>
      <c r="M1117">
        <v>3252</v>
      </c>
      <c r="N1117" t="s">
        <v>1017</v>
      </c>
      <c r="O1117">
        <v>10699</v>
      </c>
      <c r="P1117" t="s">
        <v>120</v>
      </c>
      <c r="Q1117" t="s">
        <v>1782</v>
      </c>
      <c r="R1117" s="2">
        <v>43797</v>
      </c>
      <c r="S1117" t="s">
        <v>1783</v>
      </c>
      <c r="T1117">
        <v>1</v>
      </c>
      <c r="U1117" s="1">
        <v>1000000</v>
      </c>
      <c r="V1117" t="s">
        <v>1784</v>
      </c>
      <c r="W1117" t="s">
        <v>36</v>
      </c>
      <c r="X1117" t="s">
        <v>1785</v>
      </c>
      <c r="Y1117" t="s">
        <v>1022</v>
      </c>
      <c r="Z1117" t="s">
        <v>31</v>
      </c>
      <c r="AA1117">
        <v>6</v>
      </c>
      <c r="AB1117" t="s">
        <v>48</v>
      </c>
      <c r="AC1117">
        <v>0.6</v>
      </c>
      <c r="AD1117">
        <f t="shared" si="17"/>
        <v>0.4</v>
      </c>
    </row>
    <row r="1118" spans="1:30" x14ac:dyDescent="0.25">
      <c r="A1118" t="s">
        <v>29</v>
      </c>
      <c r="B1118" s="1">
        <v>307800000</v>
      </c>
      <c r="C1118" t="s">
        <v>30</v>
      </c>
      <c r="D1118" t="s">
        <v>31</v>
      </c>
      <c r="E1118">
        <v>3252</v>
      </c>
      <c r="F1118" s="1">
        <v>8548950000</v>
      </c>
      <c r="G1118" s="1">
        <v>2628828</v>
      </c>
      <c r="H1118" s="1">
        <v>2000000</v>
      </c>
      <c r="I1118">
        <v>3252</v>
      </c>
      <c r="J1118" s="1">
        <v>8548950000</v>
      </c>
      <c r="K1118" s="1">
        <v>2628828</v>
      </c>
      <c r="L1118" s="1">
        <v>2000000</v>
      </c>
      <c r="M1118">
        <v>3252</v>
      </c>
      <c r="N1118" t="s">
        <v>1017</v>
      </c>
      <c r="O1118">
        <v>3220</v>
      </c>
      <c r="P1118" t="s">
        <v>109</v>
      </c>
      <c r="Q1118" t="s">
        <v>1707</v>
      </c>
      <c r="R1118" s="2">
        <v>43564</v>
      </c>
      <c r="S1118" t="s">
        <v>1708</v>
      </c>
      <c r="T1118">
        <v>1</v>
      </c>
      <c r="U1118" s="1">
        <v>1000000</v>
      </c>
      <c r="V1118" t="s">
        <v>1709</v>
      </c>
      <c r="W1118" t="s">
        <v>36</v>
      </c>
      <c r="X1118" t="s">
        <v>1786</v>
      </c>
      <c r="Y1118" t="s">
        <v>168</v>
      </c>
      <c r="Z1118" t="s">
        <v>31</v>
      </c>
      <c r="AA1118">
        <v>4</v>
      </c>
      <c r="AB1118" t="s">
        <v>48</v>
      </c>
      <c r="AC1118">
        <v>1.46</v>
      </c>
      <c r="AD1118">
        <f t="shared" si="17"/>
        <v>0.45999999999999996</v>
      </c>
    </row>
    <row r="1119" spans="1:30" x14ac:dyDescent="0.25">
      <c r="A1119" t="s">
        <v>29</v>
      </c>
      <c r="B1119" s="1">
        <v>307800000</v>
      </c>
      <c r="C1119" t="s">
        <v>30</v>
      </c>
      <c r="D1119" t="s">
        <v>31</v>
      </c>
      <c r="E1119">
        <v>3252</v>
      </c>
      <c r="F1119" s="1">
        <v>8548950000</v>
      </c>
      <c r="G1119" s="1">
        <v>2628828</v>
      </c>
      <c r="H1119" s="1">
        <v>2000000</v>
      </c>
      <c r="I1119">
        <v>3252</v>
      </c>
      <c r="J1119" s="1">
        <v>8548950000</v>
      </c>
      <c r="K1119" s="1">
        <v>2628828</v>
      </c>
      <c r="L1119" s="1">
        <v>2000000</v>
      </c>
      <c r="M1119">
        <v>3252</v>
      </c>
      <c r="N1119" t="s">
        <v>1017</v>
      </c>
      <c r="O1119">
        <v>14652</v>
      </c>
      <c r="P1119" t="s">
        <v>120</v>
      </c>
      <c r="Q1119" t="s">
        <v>1787</v>
      </c>
      <c r="R1119" s="2">
        <v>43887</v>
      </c>
      <c r="S1119" t="s">
        <v>1788</v>
      </c>
      <c r="T1119">
        <v>1</v>
      </c>
      <c r="U1119" s="1">
        <v>1000000</v>
      </c>
      <c r="V1119" t="s">
        <v>1789</v>
      </c>
      <c r="W1119" t="s">
        <v>77</v>
      </c>
      <c r="X1119" t="s">
        <v>1790</v>
      </c>
      <c r="Y1119" t="s">
        <v>1022</v>
      </c>
      <c r="Z1119" t="s">
        <v>31</v>
      </c>
      <c r="AA1119">
        <v>15</v>
      </c>
      <c r="AB1119" t="s">
        <v>39</v>
      </c>
      <c r="AC1119">
        <v>1.07</v>
      </c>
      <c r="AD1119">
        <f t="shared" si="17"/>
        <v>7.0000000000000062E-2</v>
      </c>
    </row>
    <row r="1120" spans="1:30" x14ac:dyDescent="0.25">
      <c r="A1120" t="s">
        <v>29</v>
      </c>
      <c r="B1120" s="1">
        <v>307800000</v>
      </c>
      <c r="C1120" t="s">
        <v>30</v>
      </c>
      <c r="D1120" t="s">
        <v>31</v>
      </c>
      <c r="E1120">
        <v>3252</v>
      </c>
      <c r="F1120" s="1">
        <v>8548950000</v>
      </c>
      <c r="G1120" s="1">
        <v>2628828</v>
      </c>
      <c r="H1120" s="1">
        <v>2000000</v>
      </c>
      <c r="I1120">
        <v>3252</v>
      </c>
      <c r="J1120" s="1">
        <v>8548950000</v>
      </c>
      <c r="K1120" s="1">
        <v>2628828</v>
      </c>
      <c r="L1120" s="1">
        <v>2000000</v>
      </c>
      <c r="M1120">
        <v>3252</v>
      </c>
      <c r="N1120" t="s">
        <v>1017</v>
      </c>
      <c r="O1120">
        <v>4432</v>
      </c>
      <c r="P1120" t="s">
        <v>145</v>
      </c>
      <c r="Q1120" t="s">
        <v>1791</v>
      </c>
      <c r="R1120" s="2">
        <v>43594</v>
      </c>
      <c r="S1120" t="s">
        <v>1792</v>
      </c>
      <c r="T1120">
        <v>0.5</v>
      </c>
      <c r="U1120" t="s">
        <v>52</v>
      </c>
      <c r="V1120" t="s">
        <v>1789</v>
      </c>
      <c r="W1120" t="s">
        <v>36</v>
      </c>
      <c r="X1120" t="s">
        <v>113</v>
      </c>
      <c r="Y1120" t="s">
        <v>1022</v>
      </c>
      <c r="Z1120" t="s">
        <v>31</v>
      </c>
      <c r="AA1120">
        <v>1</v>
      </c>
      <c r="AB1120" t="s">
        <v>48</v>
      </c>
      <c r="AC1120">
        <v>1.87</v>
      </c>
      <c r="AD1120">
        <f t="shared" si="17"/>
        <v>1.37</v>
      </c>
    </row>
    <row r="1121" spans="1:30" x14ac:dyDescent="0.25">
      <c r="A1121" t="s">
        <v>29</v>
      </c>
      <c r="B1121" s="1">
        <v>307800000</v>
      </c>
      <c r="C1121" t="s">
        <v>30</v>
      </c>
      <c r="D1121" t="s">
        <v>31</v>
      </c>
      <c r="E1121">
        <v>3252</v>
      </c>
      <c r="F1121" s="1">
        <v>8548950000</v>
      </c>
      <c r="G1121" s="1">
        <v>2628828</v>
      </c>
      <c r="H1121" s="1">
        <v>2000000</v>
      </c>
      <c r="I1121">
        <v>3252</v>
      </c>
      <c r="J1121" s="1">
        <v>8548950000</v>
      </c>
      <c r="K1121" s="1">
        <v>2628828</v>
      </c>
      <c r="L1121" s="1">
        <v>2000000</v>
      </c>
      <c r="M1121">
        <v>3252</v>
      </c>
      <c r="N1121" t="s">
        <v>1017</v>
      </c>
      <c r="O1121">
        <v>10124</v>
      </c>
      <c r="P1121" t="s">
        <v>120</v>
      </c>
      <c r="Q1121" t="s">
        <v>1793</v>
      </c>
      <c r="R1121" s="2">
        <v>43746</v>
      </c>
      <c r="S1121" t="s">
        <v>1794</v>
      </c>
      <c r="T1121">
        <v>1</v>
      </c>
      <c r="U1121" s="1">
        <v>1000000</v>
      </c>
      <c r="V1121" t="s">
        <v>1784</v>
      </c>
      <c r="W1121" t="s">
        <v>36</v>
      </c>
      <c r="X1121" t="s">
        <v>1795</v>
      </c>
      <c r="Y1121" t="s">
        <v>1022</v>
      </c>
      <c r="Z1121" t="s">
        <v>31</v>
      </c>
      <c r="AA1121">
        <v>11</v>
      </c>
      <c r="AB1121" t="s">
        <v>39</v>
      </c>
      <c r="AC1121">
        <v>0.82</v>
      </c>
      <c r="AD1121">
        <f t="shared" si="17"/>
        <v>0.18000000000000005</v>
      </c>
    </row>
    <row r="1122" spans="1:30" x14ac:dyDescent="0.25">
      <c r="A1122" t="s">
        <v>29</v>
      </c>
      <c r="B1122" s="1">
        <v>307800000</v>
      </c>
      <c r="C1122" t="s">
        <v>30</v>
      </c>
      <c r="D1122" t="s">
        <v>31</v>
      </c>
      <c r="E1122">
        <v>3252</v>
      </c>
      <c r="F1122" s="1">
        <v>8548950000</v>
      </c>
      <c r="G1122" s="1">
        <v>2628828</v>
      </c>
      <c r="H1122" s="1">
        <v>2000000</v>
      </c>
      <c r="I1122">
        <v>3252</v>
      </c>
      <c r="J1122" s="1">
        <v>8548950000</v>
      </c>
      <c r="K1122" s="1">
        <v>2628828</v>
      </c>
      <c r="L1122" s="1">
        <v>2000000</v>
      </c>
      <c r="M1122">
        <v>3252</v>
      </c>
      <c r="N1122" t="s">
        <v>1796</v>
      </c>
      <c r="O1122">
        <v>12313</v>
      </c>
      <c r="P1122" t="s">
        <v>64</v>
      </c>
      <c r="Q1122" t="s">
        <v>1797</v>
      </c>
      <c r="R1122" s="2">
        <v>43809</v>
      </c>
      <c r="S1122" t="s">
        <v>1798</v>
      </c>
      <c r="T1122">
        <v>1</v>
      </c>
      <c r="U1122" s="1">
        <v>1000000</v>
      </c>
      <c r="V1122" t="s">
        <v>1799</v>
      </c>
      <c r="W1122" t="s">
        <v>138</v>
      </c>
      <c r="X1122" t="s">
        <v>252</v>
      </c>
      <c r="Y1122" t="s">
        <v>64</v>
      </c>
      <c r="Z1122" t="s">
        <v>31</v>
      </c>
      <c r="AA1122">
        <v>1</v>
      </c>
      <c r="AB1122" t="s">
        <v>48</v>
      </c>
      <c r="AC1122">
        <v>1.9</v>
      </c>
      <c r="AD1122">
        <f t="shared" si="17"/>
        <v>0.89999999999999991</v>
      </c>
    </row>
    <row r="1123" spans="1:30" x14ac:dyDescent="0.25">
      <c r="A1123" t="s">
        <v>29</v>
      </c>
      <c r="B1123" s="1">
        <v>307800000</v>
      </c>
      <c r="C1123" t="s">
        <v>30</v>
      </c>
      <c r="D1123" t="s">
        <v>31</v>
      </c>
      <c r="E1123">
        <v>3252</v>
      </c>
      <c r="F1123" s="1">
        <v>8548950000</v>
      </c>
      <c r="G1123" s="1">
        <v>2628828</v>
      </c>
      <c r="H1123" s="1">
        <v>2000000</v>
      </c>
      <c r="I1123">
        <v>3252</v>
      </c>
      <c r="J1123" s="1">
        <v>8548950000</v>
      </c>
      <c r="K1123" s="1">
        <v>2628828</v>
      </c>
      <c r="L1123" s="1">
        <v>2000000</v>
      </c>
      <c r="M1123">
        <v>3252</v>
      </c>
      <c r="N1123" t="s">
        <v>1017</v>
      </c>
      <c r="O1123">
        <v>14650</v>
      </c>
      <c r="P1123" t="s">
        <v>120</v>
      </c>
      <c r="Q1123" t="s">
        <v>1800</v>
      </c>
      <c r="R1123" s="2">
        <v>43887</v>
      </c>
      <c r="S1123" t="s">
        <v>1801</v>
      </c>
      <c r="T1123">
        <v>0.5</v>
      </c>
      <c r="U1123" t="s">
        <v>52</v>
      </c>
      <c r="V1123" t="s">
        <v>1789</v>
      </c>
      <c r="W1123" t="s">
        <v>77</v>
      </c>
      <c r="X1123" t="s">
        <v>1802</v>
      </c>
      <c r="AD1123">
        <f t="shared" si="17"/>
        <v>0.5</v>
      </c>
    </row>
    <row r="1124" spans="1:30" x14ac:dyDescent="0.25">
      <c r="A1124" t="s">
        <v>29</v>
      </c>
      <c r="B1124" s="1">
        <v>307800000</v>
      </c>
      <c r="C1124" t="s">
        <v>30</v>
      </c>
      <c r="D1124" t="s">
        <v>31</v>
      </c>
      <c r="E1124">
        <v>3252</v>
      </c>
      <c r="F1124" s="1">
        <v>8548950000</v>
      </c>
      <c r="G1124" s="1">
        <v>2628828</v>
      </c>
      <c r="H1124" s="1">
        <v>2000000</v>
      </c>
      <c r="I1124">
        <v>3252</v>
      </c>
      <c r="J1124" s="1">
        <v>8548950000</v>
      </c>
      <c r="K1124" s="1">
        <v>2628828</v>
      </c>
      <c r="L1124" s="1">
        <v>2000000</v>
      </c>
      <c r="M1124">
        <v>3252</v>
      </c>
      <c r="N1124" t="s">
        <v>1636</v>
      </c>
      <c r="O1124">
        <v>17483</v>
      </c>
      <c r="P1124" t="s">
        <v>1650</v>
      </c>
      <c r="Q1124" t="s">
        <v>1803</v>
      </c>
      <c r="R1124" s="2">
        <v>43959</v>
      </c>
      <c r="S1124" t="s">
        <v>1804</v>
      </c>
      <c r="T1124">
        <v>0.5</v>
      </c>
      <c r="U1124" t="s">
        <v>52</v>
      </c>
      <c r="V1124" t="s">
        <v>1654</v>
      </c>
      <c r="W1124" t="s">
        <v>77</v>
      </c>
      <c r="X1124" t="s">
        <v>219</v>
      </c>
      <c r="Y1124" t="s">
        <v>1650</v>
      </c>
      <c r="Z1124" t="s">
        <v>31</v>
      </c>
      <c r="AA1124">
        <v>1</v>
      </c>
      <c r="AB1124" t="s">
        <v>48</v>
      </c>
      <c r="AC1124">
        <v>0.49</v>
      </c>
      <c r="AD1124">
        <f t="shared" si="17"/>
        <v>1.0000000000000009E-2</v>
      </c>
    </row>
    <row r="1125" spans="1:30" x14ac:dyDescent="0.25">
      <c r="A1125" t="s">
        <v>29</v>
      </c>
      <c r="B1125" s="1">
        <v>307800000</v>
      </c>
      <c r="C1125" t="s">
        <v>30</v>
      </c>
      <c r="D1125" t="s">
        <v>31</v>
      </c>
      <c r="E1125">
        <v>3252</v>
      </c>
      <c r="F1125" s="1">
        <v>8548950000</v>
      </c>
      <c r="G1125" s="1">
        <v>2628828</v>
      </c>
      <c r="H1125" s="1">
        <v>2000000</v>
      </c>
      <c r="I1125">
        <v>3252</v>
      </c>
      <c r="J1125" s="1">
        <v>8548950000</v>
      </c>
      <c r="K1125" s="1">
        <v>2628828</v>
      </c>
      <c r="L1125" s="1">
        <v>2000000</v>
      </c>
      <c r="M1125">
        <v>3252</v>
      </c>
      <c r="N1125" t="s">
        <v>1017</v>
      </c>
      <c r="O1125">
        <v>10674</v>
      </c>
      <c r="P1125" t="s">
        <v>1649</v>
      </c>
      <c r="Q1125" t="s">
        <v>1805</v>
      </c>
      <c r="R1125" s="2">
        <v>43797</v>
      </c>
      <c r="S1125" t="s">
        <v>1806</v>
      </c>
      <c r="T1125">
        <v>1.5</v>
      </c>
      <c r="U1125" s="1">
        <v>1500000</v>
      </c>
      <c r="V1125" t="s">
        <v>1784</v>
      </c>
      <c r="W1125" t="s">
        <v>36</v>
      </c>
      <c r="X1125" t="s">
        <v>53</v>
      </c>
      <c r="Y1125" t="s">
        <v>1022</v>
      </c>
      <c r="Z1125" t="s">
        <v>31</v>
      </c>
      <c r="AA1125">
        <v>1</v>
      </c>
      <c r="AB1125" t="s">
        <v>48</v>
      </c>
      <c r="AC1125">
        <v>0.81</v>
      </c>
      <c r="AD1125">
        <f t="shared" si="17"/>
        <v>0.69</v>
      </c>
    </row>
    <row r="1126" spans="1:30" x14ac:dyDescent="0.25">
      <c r="A1126" t="s">
        <v>29</v>
      </c>
      <c r="B1126" s="1">
        <v>307800000</v>
      </c>
      <c r="C1126" t="s">
        <v>30</v>
      </c>
      <c r="D1126" t="s">
        <v>31</v>
      </c>
      <c r="E1126">
        <v>3252</v>
      </c>
      <c r="F1126" s="1">
        <v>8548950000</v>
      </c>
      <c r="G1126" s="1">
        <v>2628828</v>
      </c>
      <c r="H1126" s="1">
        <v>2000000</v>
      </c>
      <c r="I1126">
        <v>3252</v>
      </c>
      <c r="J1126" s="1">
        <v>8548950000</v>
      </c>
      <c r="K1126" s="1">
        <v>2628828</v>
      </c>
      <c r="L1126" s="1">
        <v>2000000</v>
      </c>
      <c r="M1126">
        <v>3252</v>
      </c>
      <c r="N1126" t="s">
        <v>1636</v>
      </c>
      <c r="O1126">
        <v>13444</v>
      </c>
      <c r="P1126" t="s">
        <v>1649</v>
      </c>
      <c r="Q1126" t="s">
        <v>1765</v>
      </c>
      <c r="R1126" s="2">
        <v>43851</v>
      </c>
      <c r="S1126" t="s">
        <v>1766</v>
      </c>
      <c r="T1126">
        <v>1</v>
      </c>
      <c r="U1126" s="1">
        <v>1000000</v>
      </c>
      <c r="V1126" t="s">
        <v>1694</v>
      </c>
      <c r="W1126" t="s">
        <v>36</v>
      </c>
      <c r="X1126" t="s">
        <v>1807</v>
      </c>
      <c r="Y1126" t="s">
        <v>1649</v>
      </c>
      <c r="Z1126" t="s">
        <v>31</v>
      </c>
      <c r="AA1126">
        <v>1</v>
      </c>
      <c r="AB1126" t="s">
        <v>39</v>
      </c>
      <c r="AC1126">
        <v>1.1000000000000001</v>
      </c>
      <c r="AD1126">
        <f t="shared" si="17"/>
        <v>0.10000000000000009</v>
      </c>
    </row>
    <row r="1127" spans="1:30" x14ac:dyDescent="0.25">
      <c r="A1127" t="s">
        <v>29</v>
      </c>
      <c r="B1127" s="1">
        <v>307800000</v>
      </c>
      <c r="C1127" t="s">
        <v>30</v>
      </c>
      <c r="D1127" t="s">
        <v>31</v>
      </c>
      <c r="E1127">
        <v>3252</v>
      </c>
      <c r="F1127" s="1">
        <v>8548950000</v>
      </c>
      <c r="G1127" s="1">
        <v>2628828</v>
      </c>
      <c r="H1127" s="1">
        <v>2000000</v>
      </c>
      <c r="I1127">
        <v>3252</v>
      </c>
      <c r="J1127" s="1">
        <v>8548950000</v>
      </c>
      <c r="K1127" s="1">
        <v>2628828</v>
      </c>
      <c r="L1127" s="1">
        <v>2000000</v>
      </c>
      <c r="M1127">
        <v>3252</v>
      </c>
      <c r="N1127" t="s">
        <v>1640</v>
      </c>
      <c r="O1127">
        <v>9788</v>
      </c>
      <c r="P1127" t="s">
        <v>109</v>
      </c>
      <c r="Q1127" t="s">
        <v>1808</v>
      </c>
      <c r="R1127" s="2">
        <v>43749</v>
      </c>
      <c r="S1127" t="s">
        <v>1809</v>
      </c>
      <c r="T1127">
        <v>1</v>
      </c>
      <c r="U1127" s="1">
        <v>1000000</v>
      </c>
      <c r="V1127" t="s">
        <v>1724</v>
      </c>
      <c r="W1127" t="s">
        <v>77</v>
      </c>
      <c r="X1127" t="s">
        <v>1810</v>
      </c>
      <c r="Y1127" t="s">
        <v>1667</v>
      </c>
      <c r="Z1127" t="s">
        <v>31</v>
      </c>
      <c r="AA1127">
        <v>1</v>
      </c>
      <c r="AB1127" t="s">
        <v>48</v>
      </c>
      <c r="AC1127">
        <v>2.76</v>
      </c>
      <c r="AD1127">
        <f t="shared" si="17"/>
        <v>1.7599999999999998</v>
      </c>
    </row>
    <row r="1128" spans="1:30" x14ac:dyDescent="0.25">
      <c r="A1128" t="s">
        <v>29</v>
      </c>
      <c r="B1128" s="1">
        <v>307800000</v>
      </c>
      <c r="C1128" t="s">
        <v>30</v>
      </c>
      <c r="D1128" t="s">
        <v>31</v>
      </c>
      <c r="E1128">
        <v>3252</v>
      </c>
      <c r="F1128" s="1">
        <v>8548950000</v>
      </c>
      <c r="G1128" s="1">
        <v>2628828</v>
      </c>
      <c r="H1128" s="1">
        <v>2000000</v>
      </c>
      <c r="I1128">
        <v>3252</v>
      </c>
      <c r="J1128" s="1">
        <v>8548950000</v>
      </c>
      <c r="K1128" s="1">
        <v>2628828</v>
      </c>
      <c r="L1128" s="1">
        <v>2000000</v>
      </c>
      <c r="M1128">
        <v>3252</v>
      </c>
      <c r="N1128" t="s">
        <v>1636</v>
      </c>
      <c r="O1128">
        <v>5814</v>
      </c>
      <c r="P1128" t="s">
        <v>68</v>
      </c>
      <c r="Q1128" t="s">
        <v>1811</v>
      </c>
      <c r="R1128" s="2">
        <v>43682</v>
      </c>
      <c r="S1128" t="s">
        <v>1812</v>
      </c>
      <c r="T1128">
        <v>2</v>
      </c>
      <c r="U1128" s="1">
        <v>2000000</v>
      </c>
      <c r="V1128" t="s">
        <v>71</v>
      </c>
      <c r="W1128" t="s">
        <v>36</v>
      </c>
      <c r="X1128" t="s">
        <v>1813</v>
      </c>
      <c r="Y1128" t="s">
        <v>68</v>
      </c>
      <c r="Z1128" t="s">
        <v>31</v>
      </c>
      <c r="AA1128">
        <v>2</v>
      </c>
      <c r="AB1128" t="s">
        <v>39</v>
      </c>
      <c r="AC1128">
        <v>2.1</v>
      </c>
      <c r="AD1128">
        <f t="shared" si="17"/>
        <v>0.10000000000000009</v>
      </c>
    </row>
    <row r="1129" spans="1:30" x14ac:dyDescent="0.25">
      <c r="A1129" t="s">
        <v>29</v>
      </c>
      <c r="B1129" s="1">
        <v>307800000</v>
      </c>
      <c r="C1129" t="s">
        <v>30</v>
      </c>
      <c r="D1129" t="s">
        <v>31</v>
      </c>
      <c r="E1129">
        <v>3252</v>
      </c>
      <c r="F1129" s="1">
        <v>8548950000</v>
      </c>
      <c r="G1129" s="1">
        <v>2628828</v>
      </c>
      <c r="H1129" s="1">
        <v>2000000</v>
      </c>
      <c r="I1129">
        <v>3252</v>
      </c>
      <c r="J1129" s="1">
        <v>8548950000</v>
      </c>
      <c r="K1129" s="1">
        <v>2628828</v>
      </c>
      <c r="L1129" s="1">
        <v>2000000</v>
      </c>
      <c r="M1129">
        <v>3252</v>
      </c>
      <c r="N1129" t="s">
        <v>1017</v>
      </c>
      <c r="O1129">
        <v>1579</v>
      </c>
      <c r="P1129" t="s">
        <v>1814</v>
      </c>
      <c r="Q1129" t="s">
        <v>1815</v>
      </c>
      <c r="R1129" s="2">
        <v>43549</v>
      </c>
      <c r="S1129" t="s">
        <v>1816</v>
      </c>
      <c r="T1129">
        <v>2.5</v>
      </c>
      <c r="U1129" s="1">
        <v>2500000</v>
      </c>
      <c r="V1129" t="s">
        <v>1817</v>
      </c>
      <c r="W1129" t="s">
        <v>36</v>
      </c>
      <c r="X1129" t="s">
        <v>1818</v>
      </c>
      <c r="Y1129" t="s">
        <v>1022</v>
      </c>
      <c r="Z1129" t="s">
        <v>31</v>
      </c>
      <c r="AA1129">
        <v>1</v>
      </c>
      <c r="AB1129" t="s">
        <v>39</v>
      </c>
      <c r="AC1129">
        <v>0.6</v>
      </c>
      <c r="AD1129">
        <f t="shared" si="17"/>
        <v>1.9</v>
      </c>
    </row>
    <row r="1130" spans="1:30" x14ac:dyDescent="0.25">
      <c r="A1130" t="s">
        <v>29</v>
      </c>
      <c r="B1130" s="1">
        <v>307800000</v>
      </c>
      <c r="C1130" t="s">
        <v>30</v>
      </c>
      <c r="D1130" t="s">
        <v>31</v>
      </c>
      <c r="E1130">
        <v>3252</v>
      </c>
      <c r="F1130" s="1">
        <v>8548950000</v>
      </c>
      <c r="G1130" s="1">
        <v>2628828</v>
      </c>
      <c r="H1130" s="1">
        <v>2000000</v>
      </c>
      <c r="I1130">
        <v>3252</v>
      </c>
      <c r="J1130" s="1">
        <v>8548950000</v>
      </c>
      <c r="K1130" s="1">
        <v>2628828</v>
      </c>
      <c r="L1130" s="1">
        <v>2000000</v>
      </c>
      <c r="M1130">
        <v>3252</v>
      </c>
      <c r="N1130" t="s">
        <v>1636</v>
      </c>
      <c r="O1130">
        <v>5815</v>
      </c>
      <c r="P1130" t="s">
        <v>68</v>
      </c>
      <c r="Q1130" t="s">
        <v>1811</v>
      </c>
      <c r="R1130" s="2">
        <v>43679</v>
      </c>
      <c r="S1130" t="s">
        <v>1812</v>
      </c>
      <c r="T1130">
        <v>6</v>
      </c>
      <c r="U1130" s="1">
        <v>6000000</v>
      </c>
      <c r="V1130" t="s">
        <v>71</v>
      </c>
      <c r="W1130" t="s">
        <v>36</v>
      </c>
      <c r="X1130" t="s">
        <v>1813</v>
      </c>
      <c r="Y1130" t="s">
        <v>68</v>
      </c>
      <c r="Z1130" t="s">
        <v>31</v>
      </c>
      <c r="AA1130">
        <v>2</v>
      </c>
      <c r="AB1130" t="s">
        <v>39</v>
      </c>
      <c r="AC1130">
        <v>2.1</v>
      </c>
      <c r="AD1130">
        <f t="shared" si="17"/>
        <v>3.9</v>
      </c>
    </row>
    <row r="1131" spans="1:30" x14ac:dyDescent="0.25">
      <c r="A1131" t="s">
        <v>29</v>
      </c>
      <c r="B1131" s="1">
        <v>307800000</v>
      </c>
      <c r="C1131" t="s">
        <v>30</v>
      </c>
      <c r="D1131" t="s">
        <v>31</v>
      </c>
      <c r="E1131">
        <v>3252</v>
      </c>
      <c r="F1131" s="1">
        <v>8548950000</v>
      </c>
      <c r="G1131" s="1">
        <v>2628828</v>
      </c>
      <c r="H1131" s="1">
        <v>2000000</v>
      </c>
      <c r="I1131">
        <v>3252</v>
      </c>
      <c r="J1131" s="1">
        <v>8548950000</v>
      </c>
      <c r="K1131" s="1">
        <v>2628828</v>
      </c>
      <c r="L1131" s="1">
        <v>2000000</v>
      </c>
      <c r="M1131">
        <v>3252</v>
      </c>
      <c r="N1131" t="s">
        <v>1636</v>
      </c>
      <c r="O1131">
        <v>5816</v>
      </c>
      <c r="P1131" t="s">
        <v>68</v>
      </c>
      <c r="Q1131" t="s">
        <v>1811</v>
      </c>
      <c r="R1131" s="2">
        <v>43678</v>
      </c>
      <c r="S1131" t="s">
        <v>1812</v>
      </c>
      <c r="T1131">
        <v>6</v>
      </c>
      <c r="U1131" s="1">
        <v>6000000</v>
      </c>
      <c r="V1131" t="s">
        <v>71</v>
      </c>
      <c r="W1131" t="s">
        <v>36</v>
      </c>
      <c r="X1131" t="s">
        <v>1813</v>
      </c>
      <c r="Y1131" t="s">
        <v>68</v>
      </c>
      <c r="Z1131" t="s">
        <v>31</v>
      </c>
      <c r="AA1131">
        <v>2</v>
      </c>
      <c r="AB1131" t="s">
        <v>39</v>
      </c>
      <c r="AC1131">
        <v>2.1</v>
      </c>
      <c r="AD1131">
        <f t="shared" si="17"/>
        <v>3.9</v>
      </c>
    </row>
    <row r="1132" spans="1:30" x14ac:dyDescent="0.25">
      <c r="A1132" t="s">
        <v>29</v>
      </c>
      <c r="B1132" s="1">
        <v>307800000</v>
      </c>
      <c r="C1132" t="s">
        <v>30</v>
      </c>
      <c r="D1132" t="s">
        <v>31</v>
      </c>
      <c r="E1132">
        <v>3252</v>
      </c>
      <c r="F1132" s="1">
        <v>8548950000</v>
      </c>
      <c r="G1132" s="1">
        <v>2628828</v>
      </c>
      <c r="H1132" s="1">
        <v>2000000</v>
      </c>
      <c r="I1132">
        <v>3252</v>
      </c>
      <c r="J1132" s="1">
        <v>8548950000</v>
      </c>
      <c r="K1132" s="1">
        <v>2628828</v>
      </c>
      <c r="L1132" s="1">
        <v>2000000</v>
      </c>
      <c r="M1132">
        <v>3252</v>
      </c>
      <c r="N1132" t="s">
        <v>1636</v>
      </c>
      <c r="O1132">
        <v>15139</v>
      </c>
      <c r="P1132" t="s">
        <v>741</v>
      </c>
      <c r="Q1132" t="s">
        <v>1712</v>
      </c>
      <c r="R1132" s="2">
        <v>43879</v>
      </c>
      <c r="S1132" t="s">
        <v>1713</v>
      </c>
      <c r="T1132">
        <v>1</v>
      </c>
      <c r="U1132" s="1">
        <v>1000000</v>
      </c>
      <c r="V1132" t="s">
        <v>71</v>
      </c>
      <c r="W1132" t="s">
        <v>36</v>
      </c>
      <c r="X1132" t="s">
        <v>1819</v>
      </c>
      <c r="Y1132" t="s">
        <v>850</v>
      </c>
      <c r="Z1132" t="s">
        <v>31</v>
      </c>
      <c r="AA1132">
        <v>9</v>
      </c>
      <c r="AB1132" t="s">
        <v>39</v>
      </c>
      <c r="AC1132">
        <v>1.1000000000000001</v>
      </c>
      <c r="AD1132">
        <f t="shared" si="17"/>
        <v>0.10000000000000009</v>
      </c>
    </row>
    <row r="1133" spans="1:30" x14ac:dyDescent="0.25">
      <c r="A1133" t="s">
        <v>29</v>
      </c>
      <c r="B1133" s="1">
        <v>307800000</v>
      </c>
      <c r="C1133" t="s">
        <v>30</v>
      </c>
      <c r="D1133" t="s">
        <v>31</v>
      </c>
      <c r="E1133">
        <v>3252</v>
      </c>
      <c r="F1133" s="1">
        <v>8548950000</v>
      </c>
      <c r="G1133" s="1">
        <v>2628828</v>
      </c>
      <c r="H1133" s="1">
        <v>2000000</v>
      </c>
      <c r="I1133">
        <v>3252</v>
      </c>
      <c r="J1133" s="1">
        <v>8548950000</v>
      </c>
      <c r="K1133" s="1">
        <v>2628828</v>
      </c>
      <c r="L1133" s="1">
        <v>2000000</v>
      </c>
      <c r="M1133">
        <v>3252</v>
      </c>
      <c r="N1133" t="s">
        <v>1640</v>
      </c>
      <c r="O1133">
        <v>8404</v>
      </c>
      <c r="P1133" t="s">
        <v>1673</v>
      </c>
      <c r="Q1133" t="s">
        <v>1820</v>
      </c>
      <c r="R1133" s="2">
        <v>43720</v>
      </c>
      <c r="S1133" t="s">
        <v>1821</v>
      </c>
      <c r="T1133">
        <v>2</v>
      </c>
      <c r="U1133" s="1">
        <v>2000000</v>
      </c>
      <c r="V1133" t="s">
        <v>1676</v>
      </c>
      <c r="W1133" t="s">
        <v>77</v>
      </c>
      <c r="X1133" t="s">
        <v>1822</v>
      </c>
      <c r="Y1133" t="s">
        <v>134</v>
      </c>
      <c r="Z1133" t="s">
        <v>31</v>
      </c>
      <c r="AA1133">
        <v>2</v>
      </c>
      <c r="AB1133" t="s">
        <v>48</v>
      </c>
      <c r="AC1133">
        <v>2.15</v>
      </c>
      <c r="AD1133">
        <f t="shared" si="17"/>
        <v>0.14999999999999991</v>
      </c>
    </row>
    <row r="1134" spans="1:30" x14ac:dyDescent="0.25">
      <c r="A1134" t="s">
        <v>29</v>
      </c>
      <c r="B1134" s="1">
        <v>307800000</v>
      </c>
      <c r="C1134" t="s">
        <v>30</v>
      </c>
      <c r="D1134" t="s">
        <v>31</v>
      </c>
      <c r="E1134">
        <v>3252</v>
      </c>
      <c r="F1134" s="1">
        <v>8548950000</v>
      </c>
      <c r="G1134" s="1">
        <v>2628828</v>
      </c>
      <c r="H1134" s="1">
        <v>2000000</v>
      </c>
      <c r="I1134">
        <v>3252</v>
      </c>
      <c r="J1134" s="1">
        <v>8548950000</v>
      </c>
      <c r="K1134" s="1">
        <v>2628828</v>
      </c>
      <c r="L1134" s="1">
        <v>2000000</v>
      </c>
      <c r="M1134">
        <v>3252</v>
      </c>
      <c r="N1134" t="s">
        <v>1636</v>
      </c>
      <c r="O1134">
        <v>5817</v>
      </c>
      <c r="P1134" t="s">
        <v>68</v>
      </c>
      <c r="Q1134" t="s">
        <v>1811</v>
      </c>
      <c r="R1134" s="2">
        <v>43676</v>
      </c>
      <c r="S1134" t="s">
        <v>1812</v>
      </c>
      <c r="T1134">
        <v>4</v>
      </c>
      <c r="U1134" s="1">
        <v>4000000</v>
      </c>
      <c r="V1134" t="s">
        <v>71</v>
      </c>
      <c r="W1134" t="s">
        <v>36</v>
      </c>
      <c r="X1134" t="s">
        <v>1823</v>
      </c>
      <c r="Y1134" t="s">
        <v>68</v>
      </c>
      <c r="Z1134" t="s">
        <v>31</v>
      </c>
      <c r="AA1134">
        <v>2</v>
      </c>
      <c r="AB1134" t="s">
        <v>39</v>
      </c>
      <c r="AC1134">
        <v>2.1</v>
      </c>
      <c r="AD1134">
        <f t="shared" si="17"/>
        <v>1.9</v>
      </c>
    </row>
    <row r="1135" spans="1:30" x14ac:dyDescent="0.25">
      <c r="A1135" t="s">
        <v>29</v>
      </c>
      <c r="B1135" s="1">
        <v>307800000</v>
      </c>
      <c r="C1135" t="s">
        <v>30</v>
      </c>
      <c r="D1135" t="s">
        <v>31</v>
      </c>
      <c r="E1135">
        <v>3252</v>
      </c>
      <c r="F1135" s="1">
        <v>8548950000</v>
      </c>
      <c r="G1135" s="1">
        <v>2628828</v>
      </c>
      <c r="H1135" s="1">
        <v>2000000</v>
      </c>
      <c r="I1135">
        <v>3252</v>
      </c>
      <c r="J1135" s="1">
        <v>8548950000</v>
      </c>
      <c r="K1135" s="1">
        <v>2628828</v>
      </c>
      <c r="L1135" s="1">
        <v>2000000</v>
      </c>
      <c r="M1135">
        <v>3252</v>
      </c>
      <c r="N1135" t="s">
        <v>1636</v>
      </c>
      <c r="O1135">
        <v>13430</v>
      </c>
      <c r="P1135" t="s">
        <v>105</v>
      </c>
      <c r="Q1135" t="s">
        <v>1765</v>
      </c>
      <c r="R1135" s="2">
        <v>43851</v>
      </c>
      <c r="S1135" t="s">
        <v>1766</v>
      </c>
      <c r="T1135">
        <v>1</v>
      </c>
      <c r="U1135" s="1">
        <v>1000000</v>
      </c>
      <c r="V1135" t="s">
        <v>1694</v>
      </c>
      <c r="W1135" t="s">
        <v>36</v>
      </c>
      <c r="X1135" t="s">
        <v>1824</v>
      </c>
      <c r="Y1135" t="s">
        <v>1649</v>
      </c>
      <c r="Z1135" t="s">
        <v>31</v>
      </c>
      <c r="AA1135">
        <v>4</v>
      </c>
      <c r="AB1135" t="s">
        <v>39</v>
      </c>
      <c r="AC1135">
        <v>1.1000000000000001</v>
      </c>
      <c r="AD1135">
        <f t="shared" si="17"/>
        <v>0.10000000000000009</v>
      </c>
    </row>
    <row r="1136" spans="1:30" x14ac:dyDescent="0.25">
      <c r="A1136" t="s">
        <v>29</v>
      </c>
      <c r="B1136" s="1">
        <v>307800000</v>
      </c>
      <c r="C1136" t="s">
        <v>30</v>
      </c>
      <c r="D1136" t="s">
        <v>31</v>
      </c>
      <c r="E1136">
        <v>3252</v>
      </c>
      <c r="F1136" s="1">
        <v>8548950000</v>
      </c>
      <c r="G1136" s="1">
        <v>2628828</v>
      </c>
      <c r="H1136" s="1">
        <v>2000000</v>
      </c>
      <c r="I1136">
        <v>3252</v>
      </c>
      <c r="J1136" s="1">
        <v>8548950000</v>
      </c>
      <c r="K1136" s="1">
        <v>2628828</v>
      </c>
      <c r="L1136" s="1">
        <v>2000000</v>
      </c>
      <c r="M1136">
        <v>3252</v>
      </c>
      <c r="N1136" t="s">
        <v>1636</v>
      </c>
      <c r="O1136">
        <v>13429</v>
      </c>
      <c r="P1136" t="s">
        <v>105</v>
      </c>
      <c r="Q1136" t="s">
        <v>1825</v>
      </c>
      <c r="R1136" s="2">
        <v>43851</v>
      </c>
      <c r="S1136" t="s">
        <v>1826</v>
      </c>
      <c r="T1136">
        <v>2</v>
      </c>
      <c r="U1136" s="1">
        <v>2000000</v>
      </c>
      <c r="V1136" t="s">
        <v>1694</v>
      </c>
      <c r="W1136" t="s">
        <v>36</v>
      </c>
      <c r="X1136" t="s">
        <v>1395</v>
      </c>
      <c r="Y1136" t="s">
        <v>1649</v>
      </c>
      <c r="Z1136" t="s">
        <v>31</v>
      </c>
      <c r="AA1136">
        <v>1</v>
      </c>
      <c r="AB1136" t="s">
        <v>48</v>
      </c>
      <c r="AC1136">
        <v>0.96</v>
      </c>
      <c r="AD1136">
        <f t="shared" si="17"/>
        <v>1.04</v>
      </c>
    </row>
    <row r="1137" spans="1:30" x14ac:dyDescent="0.25">
      <c r="A1137" t="s">
        <v>29</v>
      </c>
      <c r="B1137" s="1">
        <v>307800000</v>
      </c>
      <c r="C1137" t="s">
        <v>30</v>
      </c>
      <c r="D1137" t="s">
        <v>31</v>
      </c>
      <c r="E1137">
        <v>3252</v>
      </c>
      <c r="F1137" s="1">
        <v>8548950000</v>
      </c>
      <c r="G1137" s="1">
        <v>2628828</v>
      </c>
      <c r="H1137" s="1">
        <v>2000000</v>
      </c>
      <c r="I1137">
        <v>3252</v>
      </c>
      <c r="J1137" s="1">
        <v>8548950000</v>
      </c>
      <c r="K1137" s="1">
        <v>2628828</v>
      </c>
      <c r="L1137" s="1">
        <v>2000000</v>
      </c>
      <c r="M1137">
        <v>3252</v>
      </c>
      <c r="N1137" t="s">
        <v>1636</v>
      </c>
      <c r="O1137">
        <v>17448</v>
      </c>
      <c r="P1137" t="s">
        <v>1664</v>
      </c>
      <c r="Q1137" t="s">
        <v>1827</v>
      </c>
      <c r="R1137" s="2">
        <v>43901</v>
      </c>
      <c r="S1137" t="s">
        <v>1828</v>
      </c>
      <c r="T1137">
        <v>5</v>
      </c>
      <c r="U1137" s="1">
        <v>5000000</v>
      </c>
      <c r="V1137" t="s">
        <v>1654</v>
      </c>
      <c r="W1137" t="s">
        <v>276</v>
      </c>
      <c r="X1137" t="s">
        <v>1829</v>
      </c>
      <c r="Y1137" t="s">
        <v>68</v>
      </c>
      <c r="Z1137" t="s">
        <v>31</v>
      </c>
      <c r="AA1137">
        <v>2</v>
      </c>
      <c r="AB1137" t="s">
        <v>48</v>
      </c>
      <c r="AC1137">
        <v>5.45</v>
      </c>
      <c r="AD1137">
        <f t="shared" si="17"/>
        <v>0.45000000000000018</v>
      </c>
    </row>
    <row r="1138" spans="1:30" x14ac:dyDescent="0.25">
      <c r="A1138" t="s">
        <v>29</v>
      </c>
      <c r="B1138" s="1">
        <v>307800000</v>
      </c>
      <c r="C1138" t="s">
        <v>30</v>
      </c>
      <c r="D1138" t="s">
        <v>31</v>
      </c>
      <c r="E1138">
        <v>3252</v>
      </c>
      <c r="F1138" s="1">
        <v>8548950000</v>
      </c>
      <c r="G1138" s="1">
        <v>2628828</v>
      </c>
      <c r="H1138" s="1">
        <v>2000000</v>
      </c>
      <c r="I1138">
        <v>3252</v>
      </c>
      <c r="J1138" s="1">
        <v>8548950000</v>
      </c>
      <c r="K1138" s="1">
        <v>2628828</v>
      </c>
      <c r="L1138" s="1">
        <v>2000000</v>
      </c>
      <c r="M1138">
        <v>3252</v>
      </c>
      <c r="N1138" t="s">
        <v>1636</v>
      </c>
      <c r="O1138">
        <v>12554</v>
      </c>
      <c r="P1138" t="s">
        <v>56</v>
      </c>
      <c r="Q1138" t="s">
        <v>1712</v>
      </c>
      <c r="R1138" s="2">
        <v>43866</v>
      </c>
      <c r="S1138" t="s">
        <v>1713</v>
      </c>
      <c r="T1138">
        <v>3</v>
      </c>
      <c r="U1138" s="1">
        <v>3000000</v>
      </c>
      <c r="V1138" t="s">
        <v>71</v>
      </c>
      <c r="W1138" t="s">
        <v>36</v>
      </c>
      <c r="X1138" t="s">
        <v>60</v>
      </c>
      <c r="Y1138" t="s">
        <v>850</v>
      </c>
      <c r="Z1138" t="s">
        <v>31</v>
      </c>
      <c r="AA1138">
        <v>1</v>
      </c>
      <c r="AB1138" t="s">
        <v>48</v>
      </c>
      <c r="AC1138">
        <v>1.1000000000000001</v>
      </c>
      <c r="AD1138">
        <f t="shared" si="17"/>
        <v>1.9</v>
      </c>
    </row>
    <row r="1139" spans="1:30" x14ac:dyDescent="0.25">
      <c r="A1139" t="s">
        <v>29</v>
      </c>
      <c r="B1139" s="1">
        <v>307800000</v>
      </c>
      <c r="C1139" t="s">
        <v>30</v>
      </c>
      <c r="D1139" t="s">
        <v>31</v>
      </c>
      <c r="E1139">
        <v>3252</v>
      </c>
      <c r="F1139" s="1">
        <v>8548950000</v>
      </c>
      <c r="G1139" s="1">
        <v>2628828</v>
      </c>
      <c r="H1139" s="1">
        <v>2000000</v>
      </c>
      <c r="I1139">
        <v>3252</v>
      </c>
      <c r="J1139" s="1">
        <v>8548950000</v>
      </c>
      <c r="K1139" s="1">
        <v>2628828</v>
      </c>
      <c r="L1139" s="1">
        <v>2000000</v>
      </c>
      <c r="M1139">
        <v>3252</v>
      </c>
      <c r="N1139" t="s">
        <v>1636</v>
      </c>
      <c r="O1139">
        <v>15109</v>
      </c>
      <c r="P1139" t="s">
        <v>1703</v>
      </c>
      <c r="Q1139" t="s">
        <v>1830</v>
      </c>
      <c r="R1139" s="2">
        <v>43879</v>
      </c>
      <c r="S1139" t="s">
        <v>1831</v>
      </c>
      <c r="T1139">
        <v>7</v>
      </c>
      <c r="U1139" s="1">
        <v>7000000</v>
      </c>
      <c r="V1139" t="s">
        <v>1706</v>
      </c>
      <c r="W1139" t="s">
        <v>36</v>
      </c>
      <c r="X1139" t="s">
        <v>292</v>
      </c>
      <c r="Y1139" t="s">
        <v>1703</v>
      </c>
      <c r="Z1139" t="s">
        <v>31</v>
      </c>
      <c r="AA1139">
        <v>1</v>
      </c>
      <c r="AB1139" t="s">
        <v>39</v>
      </c>
      <c r="AC1139">
        <v>3.78</v>
      </c>
      <c r="AD1139">
        <f t="shared" si="17"/>
        <v>3.22</v>
      </c>
    </row>
    <row r="1140" spans="1:30" x14ac:dyDescent="0.25">
      <c r="A1140" t="s">
        <v>29</v>
      </c>
      <c r="B1140" s="1">
        <v>307800000</v>
      </c>
      <c r="C1140" t="s">
        <v>30</v>
      </c>
      <c r="D1140" t="s">
        <v>31</v>
      </c>
      <c r="E1140">
        <v>3252</v>
      </c>
      <c r="F1140" s="1">
        <v>8548950000</v>
      </c>
      <c r="G1140" s="1">
        <v>2628828</v>
      </c>
      <c r="H1140" s="1">
        <v>2000000</v>
      </c>
      <c r="I1140">
        <v>3252</v>
      </c>
      <c r="J1140" s="1">
        <v>8548950000</v>
      </c>
      <c r="K1140" s="1">
        <v>2628828</v>
      </c>
      <c r="L1140" s="1">
        <v>2000000</v>
      </c>
      <c r="M1140">
        <v>3252</v>
      </c>
      <c r="N1140" t="s">
        <v>1640</v>
      </c>
      <c r="O1140">
        <v>6737</v>
      </c>
      <c r="P1140" t="s">
        <v>1673</v>
      </c>
      <c r="Q1140" t="s">
        <v>1674</v>
      </c>
      <c r="R1140" s="2">
        <v>43712</v>
      </c>
      <c r="S1140" t="s">
        <v>1675</v>
      </c>
      <c r="T1140">
        <v>4</v>
      </c>
      <c r="U1140" s="1">
        <v>4000000</v>
      </c>
      <c r="V1140" t="s">
        <v>1676</v>
      </c>
      <c r="W1140" t="s">
        <v>77</v>
      </c>
      <c r="X1140" t="s">
        <v>67</v>
      </c>
      <c r="Y1140" t="s">
        <v>1667</v>
      </c>
      <c r="Z1140" t="s">
        <v>31</v>
      </c>
      <c r="AA1140">
        <v>1</v>
      </c>
      <c r="AB1140" t="s">
        <v>48</v>
      </c>
      <c r="AC1140">
        <v>2.1</v>
      </c>
      <c r="AD1140">
        <f t="shared" si="17"/>
        <v>1.9</v>
      </c>
    </row>
    <row r="1141" spans="1:30" x14ac:dyDescent="0.25">
      <c r="A1141" t="s">
        <v>29</v>
      </c>
      <c r="B1141" s="1">
        <v>307800000</v>
      </c>
      <c r="C1141" t="s">
        <v>30</v>
      </c>
      <c r="D1141" t="s">
        <v>31</v>
      </c>
      <c r="E1141">
        <v>3252</v>
      </c>
      <c r="F1141" s="1">
        <v>8548950000</v>
      </c>
      <c r="G1141" s="1">
        <v>2628828</v>
      </c>
      <c r="H1141" s="1">
        <v>2000000</v>
      </c>
      <c r="I1141">
        <v>3252</v>
      </c>
      <c r="J1141" s="1">
        <v>8548950000</v>
      </c>
      <c r="K1141" s="1">
        <v>2628828</v>
      </c>
      <c r="L1141" s="1">
        <v>2000000</v>
      </c>
      <c r="M1141">
        <v>3252</v>
      </c>
      <c r="N1141" t="s">
        <v>1640</v>
      </c>
      <c r="O1141">
        <v>10710</v>
      </c>
      <c r="P1141" t="s">
        <v>109</v>
      </c>
      <c r="Q1141" t="s">
        <v>1832</v>
      </c>
      <c r="R1141" s="2">
        <v>43788</v>
      </c>
      <c r="S1141" t="s">
        <v>1833</v>
      </c>
      <c r="T1141">
        <v>1</v>
      </c>
      <c r="U1141" s="1">
        <v>1000000</v>
      </c>
      <c r="V1141" t="s">
        <v>1724</v>
      </c>
      <c r="W1141" t="s">
        <v>77</v>
      </c>
      <c r="X1141" t="s">
        <v>113</v>
      </c>
      <c r="Y1141" t="s">
        <v>134</v>
      </c>
      <c r="Z1141" t="s">
        <v>31</v>
      </c>
      <c r="AA1141">
        <v>1</v>
      </c>
      <c r="AB1141" t="s">
        <v>48</v>
      </c>
      <c r="AC1141">
        <v>2.74</v>
      </c>
      <c r="AD1141">
        <f t="shared" si="17"/>
        <v>1.7400000000000002</v>
      </c>
    </row>
    <row r="1142" spans="1:30" x14ac:dyDescent="0.25">
      <c r="A1142" t="s">
        <v>29</v>
      </c>
      <c r="B1142" s="1">
        <v>307800000</v>
      </c>
      <c r="C1142" t="s">
        <v>30</v>
      </c>
      <c r="D1142" t="s">
        <v>31</v>
      </c>
      <c r="E1142">
        <v>3252</v>
      </c>
      <c r="F1142" s="1">
        <v>8548950000</v>
      </c>
      <c r="G1142" s="1">
        <v>2628828</v>
      </c>
      <c r="H1142" s="1">
        <v>2000000</v>
      </c>
      <c r="I1142">
        <v>3252</v>
      </c>
      <c r="J1142" s="1">
        <v>8548950000</v>
      </c>
      <c r="K1142" s="1">
        <v>2628828</v>
      </c>
      <c r="L1142" s="1">
        <v>2000000</v>
      </c>
      <c r="M1142">
        <v>3252</v>
      </c>
      <c r="N1142" t="s">
        <v>1636</v>
      </c>
      <c r="O1142">
        <v>13416</v>
      </c>
      <c r="P1142" t="s">
        <v>1664</v>
      </c>
      <c r="Q1142" t="s">
        <v>1834</v>
      </c>
      <c r="R1142" s="2">
        <v>43851</v>
      </c>
      <c r="S1142" t="s">
        <v>1835</v>
      </c>
      <c r="T1142">
        <v>8</v>
      </c>
      <c r="U1142" s="1">
        <v>8000000</v>
      </c>
      <c r="V1142" t="s">
        <v>71</v>
      </c>
      <c r="W1142" t="s">
        <v>36</v>
      </c>
      <c r="X1142" t="s">
        <v>1836</v>
      </c>
      <c r="Y1142" t="s">
        <v>1664</v>
      </c>
      <c r="Z1142" t="s">
        <v>31</v>
      </c>
      <c r="AA1142">
        <v>5</v>
      </c>
      <c r="AB1142" t="s">
        <v>48</v>
      </c>
      <c r="AC1142">
        <v>2.29</v>
      </c>
      <c r="AD1142">
        <f t="shared" si="17"/>
        <v>5.71</v>
      </c>
    </row>
    <row r="1143" spans="1:30" x14ac:dyDescent="0.25">
      <c r="A1143" t="s">
        <v>29</v>
      </c>
      <c r="B1143" s="1">
        <v>307800000</v>
      </c>
      <c r="C1143" t="s">
        <v>30</v>
      </c>
      <c r="D1143" t="s">
        <v>31</v>
      </c>
      <c r="E1143">
        <v>3252</v>
      </c>
      <c r="F1143" s="1">
        <v>8548950000</v>
      </c>
      <c r="G1143" s="1">
        <v>2628828</v>
      </c>
      <c r="H1143" s="1">
        <v>2000000</v>
      </c>
      <c r="I1143">
        <v>3252</v>
      </c>
      <c r="J1143" s="1">
        <v>8548950000</v>
      </c>
      <c r="K1143" s="1">
        <v>2628828</v>
      </c>
      <c r="L1143" s="1">
        <v>2000000</v>
      </c>
      <c r="M1143">
        <v>3252</v>
      </c>
      <c r="N1143" t="s">
        <v>1636</v>
      </c>
      <c r="O1143">
        <v>15085</v>
      </c>
      <c r="P1143" t="s">
        <v>1664</v>
      </c>
      <c r="Q1143" t="s">
        <v>1837</v>
      </c>
      <c r="R1143" s="2">
        <v>43879</v>
      </c>
      <c r="S1143" t="s">
        <v>1838</v>
      </c>
      <c r="T1143">
        <v>7</v>
      </c>
      <c r="U1143" s="1">
        <v>7000000</v>
      </c>
      <c r="V1143" t="s">
        <v>71</v>
      </c>
      <c r="W1143" t="s">
        <v>36</v>
      </c>
      <c r="X1143" t="s">
        <v>1839</v>
      </c>
      <c r="Y1143" t="s">
        <v>850</v>
      </c>
      <c r="Z1143" t="s">
        <v>31</v>
      </c>
      <c r="AA1143">
        <v>2</v>
      </c>
      <c r="AB1143" t="s">
        <v>48</v>
      </c>
      <c r="AC1143">
        <v>1.76</v>
      </c>
      <c r="AD1143">
        <f t="shared" si="17"/>
        <v>5.24</v>
      </c>
    </row>
    <row r="1144" spans="1:30" x14ac:dyDescent="0.25">
      <c r="A1144" t="s">
        <v>29</v>
      </c>
      <c r="B1144" s="1">
        <v>307800000</v>
      </c>
      <c r="C1144" t="s">
        <v>30</v>
      </c>
      <c r="D1144" t="s">
        <v>31</v>
      </c>
      <c r="E1144">
        <v>3252</v>
      </c>
      <c r="F1144" s="1">
        <v>8548950000</v>
      </c>
      <c r="G1144" s="1">
        <v>2628828</v>
      </c>
      <c r="H1144" s="1">
        <v>2000000</v>
      </c>
      <c r="I1144">
        <v>3252</v>
      </c>
      <c r="J1144" s="1">
        <v>8548950000</v>
      </c>
      <c r="K1144" s="1">
        <v>2628828</v>
      </c>
      <c r="L1144" s="1">
        <v>2000000</v>
      </c>
      <c r="M1144">
        <v>3252</v>
      </c>
      <c r="N1144" t="s">
        <v>1640</v>
      </c>
      <c r="O1144">
        <v>10709</v>
      </c>
      <c r="P1144" t="s">
        <v>109</v>
      </c>
      <c r="Q1144" t="s">
        <v>1832</v>
      </c>
      <c r="R1144" s="2">
        <v>43789</v>
      </c>
      <c r="S1144" t="s">
        <v>1833</v>
      </c>
      <c r="T1144">
        <v>3</v>
      </c>
      <c r="U1144" s="1">
        <v>3000000</v>
      </c>
      <c r="V1144" t="s">
        <v>1724</v>
      </c>
      <c r="W1144" t="s">
        <v>77</v>
      </c>
      <c r="X1144" t="s">
        <v>1840</v>
      </c>
      <c r="Y1144" t="s">
        <v>134</v>
      </c>
      <c r="Z1144" t="s">
        <v>31</v>
      </c>
      <c r="AA1144">
        <v>4</v>
      </c>
      <c r="AB1144" t="s">
        <v>39</v>
      </c>
      <c r="AC1144">
        <v>2.9</v>
      </c>
      <c r="AD1144">
        <f t="shared" si="17"/>
        <v>0.10000000000000009</v>
      </c>
    </row>
    <row r="1145" spans="1:30" x14ac:dyDescent="0.25">
      <c r="A1145" t="s">
        <v>29</v>
      </c>
      <c r="B1145" s="1">
        <v>307800000</v>
      </c>
      <c r="C1145" t="s">
        <v>30</v>
      </c>
      <c r="D1145" t="s">
        <v>31</v>
      </c>
      <c r="E1145">
        <v>3252</v>
      </c>
      <c r="F1145" s="1">
        <v>8548950000</v>
      </c>
      <c r="G1145" s="1">
        <v>2628828</v>
      </c>
      <c r="H1145" s="1">
        <v>2000000</v>
      </c>
      <c r="I1145">
        <v>3252</v>
      </c>
      <c r="J1145" s="1">
        <v>8548950000</v>
      </c>
      <c r="K1145" s="1">
        <v>2628828</v>
      </c>
      <c r="L1145" s="1">
        <v>2000000</v>
      </c>
      <c r="M1145">
        <v>3252</v>
      </c>
      <c r="N1145" t="s">
        <v>1640</v>
      </c>
      <c r="O1145">
        <v>9791</v>
      </c>
      <c r="P1145" t="s">
        <v>109</v>
      </c>
      <c r="Q1145" t="s">
        <v>1808</v>
      </c>
      <c r="R1145" s="2">
        <v>43749</v>
      </c>
      <c r="S1145" t="s">
        <v>1809</v>
      </c>
      <c r="T1145">
        <v>1</v>
      </c>
      <c r="U1145" s="1">
        <v>1000000</v>
      </c>
      <c r="V1145" t="s">
        <v>1724</v>
      </c>
      <c r="W1145" t="s">
        <v>77</v>
      </c>
      <c r="X1145" t="s">
        <v>1810</v>
      </c>
      <c r="Y1145" t="s">
        <v>1667</v>
      </c>
      <c r="Z1145" t="s">
        <v>31</v>
      </c>
      <c r="AA1145">
        <v>1</v>
      </c>
      <c r="AB1145" t="s">
        <v>39</v>
      </c>
      <c r="AC1145">
        <v>2.76</v>
      </c>
      <c r="AD1145">
        <f t="shared" si="17"/>
        <v>1.7599999999999998</v>
      </c>
    </row>
    <row r="1146" spans="1:30" x14ac:dyDescent="0.25">
      <c r="A1146" t="s">
        <v>29</v>
      </c>
      <c r="B1146" s="1">
        <v>307800000</v>
      </c>
      <c r="C1146" t="s">
        <v>30</v>
      </c>
      <c r="D1146" t="s">
        <v>31</v>
      </c>
      <c r="E1146">
        <v>3252</v>
      </c>
      <c r="F1146" s="1">
        <v>8548950000</v>
      </c>
      <c r="G1146" s="1">
        <v>2628828</v>
      </c>
      <c r="H1146" s="1">
        <v>2000000</v>
      </c>
      <c r="I1146">
        <v>3252</v>
      </c>
      <c r="J1146" s="1">
        <v>8548950000</v>
      </c>
      <c r="K1146" s="1">
        <v>2628828</v>
      </c>
      <c r="L1146" s="1">
        <v>2000000</v>
      </c>
      <c r="M1146">
        <v>3252</v>
      </c>
      <c r="N1146" t="s">
        <v>1636</v>
      </c>
      <c r="O1146">
        <v>13405</v>
      </c>
      <c r="P1146" t="s">
        <v>1650</v>
      </c>
      <c r="Q1146" t="s">
        <v>1704</v>
      </c>
      <c r="R1146" s="2">
        <v>43852</v>
      </c>
      <c r="S1146" t="s">
        <v>1705</v>
      </c>
      <c r="T1146">
        <v>0.25</v>
      </c>
      <c r="U1146" t="s">
        <v>62</v>
      </c>
      <c r="V1146" t="s">
        <v>1706</v>
      </c>
      <c r="W1146" t="s">
        <v>36</v>
      </c>
      <c r="X1146" t="s">
        <v>219</v>
      </c>
      <c r="Y1146" t="s">
        <v>1703</v>
      </c>
      <c r="Z1146" t="s">
        <v>31</v>
      </c>
      <c r="AA1146">
        <v>1</v>
      </c>
      <c r="AB1146" t="s">
        <v>39</v>
      </c>
      <c r="AC1146">
        <v>0.35</v>
      </c>
      <c r="AD1146">
        <f t="shared" si="17"/>
        <v>9.9999999999999978E-2</v>
      </c>
    </row>
    <row r="1147" spans="1:30" x14ac:dyDescent="0.25">
      <c r="A1147" t="s">
        <v>29</v>
      </c>
      <c r="B1147" s="1">
        <v>307800000</v>
      </c>
      <c r="C1147" t="s">
        <v>30</v>
      </c>
      <c r="D1147" t="s">
        <v>31</v>
      </c>
      <c r="E1147">
        <v>3252</v>
      </c>
      <c r="F1147" s="1">
        <v>8548950000</v>
      </c>
      <c r="G1147" s="1">
        <v>2628828</v>
      </c>
      <c r="H1147" s="1">
        <v>2000000</v>
      </c>
      <c r="I1147">
        <v>3252</v>
      </c>
      <c r="J1147" s="1">
        <v>8548950000</v>
      </c>
      <c r="K1147" s="1">
        <v>2628828</v>
      </c>
      <c r="L1147" s="1">
        <v>2000000</v>
      </c>
      <c r="M1147">
        <v>3252</v>
      </c>
      <c r="N1147" t="s">
        <v>1636</v>
      </c>
      <c r="O1147">
        <v>17380</v>
      </c>
      <c r="P1147" t="s">
        <v>1650</v>
      </c>
      <c r="Q1147" t="s">
        <v>1841</v>
      </c>
      <c r="R1147" s="2">
        <v>43901</v>
      </c>
      <c r="S1147" t="s">
        <v>1842</v>
      </c>
      <c r="T1147">
        <v>0.67</v>
      </c>
      <c r="U1147" t="s">
        <v>1843</v>
      </c>
      <c r="V1147" t="s">
        <v>71</v>
      </c>
      <c r="W1147" t="s">
        <v>36</v>
      </c>
      <c r="X1147" t="s">
        <v>219</v>
      </c>
      <c r="Y1147" t="s">
        <v>741</v>
      </c>
      <c r="Z1147" t="s">
        <v>31</v>
      </c>
      <c r="AA1147">
        <v>1</v>
      </c>
      <c r="AB1147" t="s">
        <v>48</v>
      </c>
      <c r="AC1147">
        <v>0.52</v>
      </c>
      <c r="AD1147">
        <f t="shared" si="17"/>
        <v>0.15000000000000002</v>
      </c>
    </row>
    <row r="1148" spans="1:30" x14ac:dyDescent="0.25">
      <c r="A1148" t="s">
        <v>29</v>
      </c>
      <c r="B1148" s="1">
        <v>307800000</v>
      </c>
      <c r="C1148" t="s">
        <v>30</v>
      </c>
      <c r="D1148" t="s">
        <v>31</v>
      </c>
      <c r="E1148">
        <v>3252</v>
      </c>
      <c r="F1148" s="1">
        <v>8548950000</v>
      </c>
      <c r="G1148" s="1">
        <v>2628828</v>
      </c>
      <c r="H1148" s="1">
        <v>2000000</v>
      </c>
      <c r="I1148">
        <v>3252</v>
      </c>
      <c r="J1148" s="1">
        <v>8548950000</v>
      </c>
      <c r="K1148" s="1">
        <v>2628828</v>
      </c>
      <c r="L1148" s="1">
        <v>2000000</v>
      </c>
      <c r="M1148">
        <v>3252</v>
      </c>
      <c r="N1148" t="s">
        <v>1640</v>
      </c>
      <c r="O1148">
        <v>101</v>
      </c>
      <c r="P1148" t="s">
        <v>1773</v>
      </c>
      <c r="Q1148" t="s">
        <v>1844</v>
      </c>
      <c r="R1148" s="2">
        <v>43494</v>
      </c>
      <c r="S1148" t="s">
        <v>1845</v>
      </c>
      <c r="T1148">
        <v>4</v>
      </c>
      <c r="U1148" s="1">
        <v>4000000</v>
      </c>
      <c r="V1148" t="s">
        <v>1846</v>
      </c>
      <c r="W1148" t="s">
        <v>36</v>
      </c>
      <c r="X1148" t="s">
        <v>1847</v>
      </c>
      <c r="Y1148" t="s">
        <v>1645</v>
      </c>
      <c r="Z1148" t="s">
        <v>31</v>
      </c>
      <c r="AA1148">
        <v>5</v>
      </c>
      <c r="AB1148" t="s">
        <v>39</v>
      </c>
      <c r="AC1148">
        <v>4.21</v>
      </c>
      <c r="AD1148">
        <f t="shared" si="17"/>
        <v>0.20999999999999996</v>
      </c>
    </row>
    <row r="1149" spans="1:30" x14ac:dyDescent="0.25">
      <c r="A1149" t="s">
        <v>29</v>
      </c>
      <c r="B1149" s="1">
        <v>307800000</v>
      </c>
      <c r="C1149" t="s">
        <v>30</v>
      </c>
      <c r="D1149" t="s">
        <v>31</v>
      </c>
      <c r="E1149">
        <v>3252</v>
      </c>
      <c r="F1149" s="1">
        <v>8548950000</v>
      </c>
      <c r="G1149" s="1">
        <v>2628828</v>
      </c>
      <c r="H1149" s="1">
        <v>2000000</v>
      </c>
      <c r="I1149">
        <v>3252</v>
      </c>
      <c r="J1149" s="1">
        <v>8548950000</v>
      </c>
      <c r="K1149" s="1">
        <v>2628828</v>
      </c>
      <c r="L1149" s="1">
        <v>2000000</v>
      </c>
      <c r="M1149">
        <v>3252</v>
      </c>
      <c r="N1149" t="s">
        <v>1640</v>
      </c>
      <c r="O1149">
        <v>14624</v>
      </c>
      <c r="P1149" t="s">
        <v>315</v>
      </c>
      <c r="Q1149" t="s">
        <v>1848</v>
      </c>
      <c r="R1149" s="2">
        <v>43888</v>
      </c>
      <c r="S1149" t="s">
        <v>1849</v>
      </c>
      <c r="T1149">
        <v>2</v>
      </c>
      <c r="U1149" s="1">
        <v>2000000</v>
      </c>
      <c r="V1149" t="s">
        <v>1684</v>
      </c>
      <c r="W1149" t="s">
        <v>77</v>
      </c>
      <c r="X1149" t="s">
        <v>1850</v>
      </c>
      <c r="Y1149" t="s">
        <v>134</v>
      </c>
      <c r="Z1149" t="s">
        <v>31</v>
      </c>
      <c r="AA1149">
        <v>5</v>
      </c>
      <c r="AB1149" t="s">
        <v>39</v>
      </c>
      <c r="AC1149">
        <v>1.19</v>
      </c>
      <c r="AD1149">
        <f t="shared" si="17"/>
        <v>0.81</v>
      </c>
    </row>
    <row r="1150" spans="1:30" x14ac:dyDescent="0.25">
      <c r="A1150" t="s">
        <v>29</v>
      </c>
      <c r="B1150" s="1">
        <v>307800000</v>
      </c>
      <c r="C1150" t="s">
        <v>30</v>
      </c>
      <c r="D1150" t="s">
        <v>31</v>
      </c>
      <c r="E1150">
        <v>3252</v>
      </c>
      <c r="F1150" s="1">
        <v>8548950000</v>
      </c>
      <c r="G1150" s="1">
        <v>2628828</v>
      </c>
      <c r="H1150" s="1">
        <v>2000000</v>
      </c>
      <c r="I1150">
        <v>3252</v>
      </c>
      <c r="J1150" s="1">
        <v>8548950000</v>
      </c>
      <c r="K1150" s="1">
        <v>2628828</v>
      </c>
      <c r="L1150" s="1">
        <v>2000000</v>
      </c>
      <c r="M1150">
        <v>3252</v>
      </c>
      <c r="N1150" t="s">
        <v>1636</v>
      </c>
      <c r="O1150">
        <v>17379</v>
      </c>
      <c r="P1150" t="s">
        <v>1650</v>
      </c>
      <c r="Q1150" t="s">
        <v>1851</v>
      </c>
      <c r="R1150" s="2">
        <v>43901</v>
      </c>
      <c r="S1150" t="s">
        <v>1852</v>
      </c>
      <c r="T1150">
        <v>0.67</v>
      </c>
      <c r="U1150" t="s">
        <v>1843</v>
      </c>
      <c r="V1150" t="s">
        <v>71</v>
      </c>
      <c r="W1150" t="s">
        <v>36</v>
      </c>
      <c r="X1150" t="s">
        <v>219</v>
      </c>
      <c r="Y1150" t="s">
        <v>1650</v>
      </c>
      <c r="Z1150" t="s">
        <v>31</v>
      </c>
      <c r="AA1150">
        <v>1</v>
      </c>
      <c r="AB1150" t="s">
        <v>39</v>
      </c>
      <c r="AC1150">
        <v>0.52</v>
      </c>
      <c r="AD1150">
        <f t="shared" si="17"/>
        <v>0.15000000000000002</v>
      </c>
    </row>
    <row r="1151" spans="1:30" x14ac:dyDescent="0.25">
      <c r="A1151" t="s">
        <v>29</v>
      </c>
      <c r="B1151" s="1">
        <v>307800000</v>
      </c>
      <c r="C1151" t="s">
        <v>30</v>
      </c>
      <c r="D1151" t="s">
        <v>31</v>
      </c>
      <c r="E1151">
        <v>3252</v>
      </c>
      <c r="F1151" s="1">
        <v>8548950000</v>
      </c>
      <c r="G1151" s="1">
        <v>2628828</v>
      </c>
      <c r="H1151" s="1">
        <v>2000000</v>
      </c>
      <c r="I1151">
        <v>3252</v>
      </c>
      <c r="J1151" s="1">
        <v>8548950000</v>
      </c>
      <c r="K1151" s="1">
        <v>2628828</v>
      </c>
      <c r="L1151" s="1">
        <v>2000000</v>
      </c>
      <c r="M1151">
        <v>3252</v>
      </c>
      <c r="N1151" t="s">
        <v>1017</v>
      </c>
      <c r="O1151">
        <v>1609</v>
      </c>
      <c r="P1151" t="s">
        <v>1814</v>
      </c>
      <c r="Q1151" t="s">
        <v>1853</v>
      </c>
      <c r="R1151" s="2">
        <v>43535</v>
      </c>
      <c r="S1151" t="s">
        <v>1854</v>
      </c>
      <c r="T1151">
        <v>1.5</v>
      </c>
      <c r="U1151" s="1">
        <v>1500000</v>
      </c>
      <c r="V1151" t="s">
        <v>1687</v>
      </c>
      <c r="W1151" t="s">
        <v>36</v>
      </c>
      <c r="X1151" t="s">
        <v>1855</v>
      </c>
      <c r="Y1151" t="s">
        <v>1022</v>
      </c>
      <c r="Z1151" t="s">
        <v>31</v>
      </c>
      <c r="AA1151">
        <v>1</v>
      </c>
      <c r="AB1151" t="s">
        <v>48</v>
      </c>
      <c r="AC1151">
        <v>0.89</v>
      </c>
      <c r="AD1151">
        <f t="shared" si="17"/>
        <v>0.61</v>
      </c>
    </row>
    <row r="1152" spans="1:30" x14ac:dyDescent="0.25">
      <c r="A1152" t="s">
        <v>29</v>
      </c>
      <c r="B1152" s="1">
        <v>307800000</v>
      </c>
      <c r="C1152" t="s">
        <v>30</v>
      </c>
      <c r="D1152" t="s">
        <v>31</v>
      </c>
      <c r="E1152">
        <v>3252</v>
      </c>
      <c r="F1152" s="1">
        <v>8548950000</v>
      </c>
      <c r="G1152" s="1">
        <v>2628828</v>
      </c>
      <c r="H1152" s="1">
        <v>2000000</v>
      </c>
      <c r="I1152">
        <v>3252</v>
      </c>
      <c r="J1152" s="1">
        <v>8548950000</v>
      </c>
      <c r="K1152" s="1">
        <v>2628828</v>
      </c>
      <c r="L1152" s="1">
        <v>2000000</v>
      </c>
      <c r="M1152">
        <v>3252</v>
      </c>
      <c r="N1152" t="s">
        <v>1017</v>
      </c>
      <c r="O1152">
        <v>1610</v>
      </c>
      <c r="P1152" t="s">
        <v>1814</v>
      </c>
      <c r="Q1152" t="s">
        <v>1853</v>
      </c>
      <c r="R1152" s="2">
        <v>43532</v>
      </c>
      <c r="S1152" t="s">
        <v>1854</v>
      </c>
      <c r="T1152">
        <v>0.75</v>
      </c>
      <c r="U1152" t="s">
        <v>350</v>
      </c>
      <c r="V1152" t="s">
        <v>1687</v>
      </c>
      <c r="W1152" t="s">
        <v>36</v>
      </c>
      <c r="X1152" t="s">
        <v>1818</v>
      </c>
      <c r="Y1152" t="s">
        <v>1022</v>
      </c>
      <c r="Z1152" t="s">
        <v>31</v>
      </c>
      <c r="AA1152">
        <v>1</v>
      </c>
      <c r="AB1152" t="s">
        <v>48</v>
      </c>
      <c r="AC1152">
        <v>0.89</v>
      </c>
      <c r="AD1152">
        <f t="shared" si="17"/>
        <v>0.14000000000000001</v>
      </c>
    </row>
    <row r="1153" spans="1:30" x14ac:dyDescent="0.25">
      <c r="A1153" t="s">
        <v>29</v>
      </c>
      <c r="B1153" s="1">
        <v>307800000</v>
      </c>
      <c r="C1153" t="s">
        <v>30</v>
      </c>
      <c r="D1153" t="s">
        <v>31</v>
      </c>
      <c r="E1153">
        <v>3252</v>
      </c>
      <c r="F1153" s="1">
        <v>8548950000</v>
      </c>
      <c r="G1153" s="1">
        <v>2628828</v>
      </c>
      <c r="H1153" s="1">
        <v>2000000</v>
      </c>
      <c r="I1153">
        <v>3252</v>
      </c>
      <c r="J1153" s="1">
        <v>8548950000</v>
      </c>
      <c r="K1153" s="1">
        <v>2628828</v>
      </c>
      <c r="L1153" s="1">
        <v>2000000</v>
      </c>
      <c r="M1153">
        <v>3252</v>
      </c>
      <c r="N1153" t="s">
        <v>1017</v>
      </c>
      <c r="O1153">
        <v>1615</v>
      </c>
      <c r="P1153" t="s">
        <v>120</v>
      </c>
      <c r="Q1153" t="s">
        <v>1856</v>
      </c>
      <c r="R1153" s="2">
        <v>43552</v>
      </c>
      <c r="S1153" t="s">
        <v>1857</v>
      </c>
      <c r="T1153">
        <v>4</v>
      </c>
      <c r="U1153" s="1">
        <v>4000000</v>
      </c>
      <c r="V1153" t="s">
        <v>1789</v>
      </c>
      <c r="W1153" t="s">
        <v>36</v>
      </c>
      <c r="X1153" t="s">
        <v>1858</v>
      </c>
      <c r="Y1153" t="s">
        <v>1022</v>
      </c>
      <c r="Z1153" t="s">
        <v>31</v>
      </c>
      <c r="AA1153">
        <v>4</v>
      </c>
      <c r="AB1153" t="s">
        <v>39</v>
      </c>
      <c r="AC1153">
        <v>0.92</v>
      </c>
      <c r="AD1153">
        <f t="shared" si="17"/>
        <v>3.08</v>
      </c>
    </row>
    <row r="1154" spans="1:30" x14ac:dyDescent="0.25">
      <c r="A1154" t="s">
        <v>29</v>
      </c>
      <c r="B1154" s="1">
        <v>307800000</v>
      </c>
      <c r="C1154" t="s">
        <v>30</v>
      </c>
      <c r="D1154" t="s">
        <v>31</v>
      </c>
      <c r="E1154">
        <v>3252</v>
      </c>
      <c r="F1154" s="1">
        <v>8548950000</v>
      </c>
      <c r="G1154" s="1">
        <v>2628828</v>
      </c>
      <c r="H1154" s="1">
        <v>2000000</v>
      </c>
      <c r="I1154">
        <v>3252</v>
      </c>
      <c r="J1154" s="1">
        <v>8548950000</v>
      </c>
      <c r="K1154" s="1">
        <v>2628828</v>
      </c>
      <c r="L1154" s="1">
        <v>2000000</v>
      </c>
      <c r="M1154">
        <v>3252</v>
      </c>
      <c r="N1154" t="s">
        <v>1017</v>
      </c>
      <c r="O1154">
        <v>1616</v>
      </c>
      <c r="P1154" t="s">
        <v>120</v>
      </c>
      <c r="Q1154" t="s">
        <v>1856</v>
      </c>
      <c r="R1154" s="2">
        <v>43553</v>
      </c>
      <c r="S1154" t="s">
        <v>1857</v>
      </c>
      <c r="T1154">
        <v>8</v>
      </c>
      <c r="U1154" s="1">
        <v>8000000</v>
      </c>
      <c r="V1154" t="s">
        <v>1789</v>
      </c>
      <c r="W1154" t="s">
        <v>36</v>
      </c>
      <c r="X1154" t="s">
        <v>1859</v>
      </c>
      <c r="Y1154" t="s">
        <v>1022</v>
      </c>
      <c r="Z1154" t="s">
        <v>31</v>
      </c>
      <c r="AA1154">
        <v>8</v>
      </c>
      <c r="AB1154" t="s">
        <v>39</v>
      </c>
      <c r="AC1154">
        <v>1.04</v>
      </c>
      <c r="AD1154">
        <f t="shared" si="17"/>
        <v>6.96</v>
      </c>
    </row>
    <row r="1155" spans="1:30" x14ac:dyDescent="0.25">
      <c r="A1155" t="s">
        <v>29</v>
      </c>
      <c r="B1155" s="1">
        <v>307800000</v>
      </c>
      <c r="C1155" t="s">
        <v>30</v>
      </c>
      <c r="D1155" t="s">
        <v>31</v>
      </c>
      <c r="E1155">
        <v>3252</v>
      </c>
      <c r="F1155" s="1">
        <v>8548950000</v>
      </c>
      <c r="G1155" s="1">
        <v>2628828</v>
      </c>
      <c r="H1155" s="1">
        <v>2000000</v>
      </c>
      <c r="I1155">
        <v>3252</v>
      </c>
      <c r="J1155" s="1">
        <v>8548950000</v>
      </c>
      <c r="K1155" s="1">
        <v>2628828</v>
      </c>
      <c r="L1155" s="1">
        <v>2000000</v>
      </c>
      <c r="M1155">
        <v>3252</v>
      </c>
      <c r="N1155" t="s">
        <v>1017</v>
      </c>
      <c r="O1155">
        <v>1617</v>
      </c>
      <c r="P1155" t="s">
        <v>120</v>
      </c>
      <c r="Q1155" t="s">
        <v>1856</v>
      </c>
      <c r="R1155" s="2">
        <v>43551</v>
      </c>
      <c r="S1155" t="s">
        <v>1857</v>
      </c>
      <c r="T1155">
        <v>7</v>
      </c>
      <c r="U1155" s="1">
        <v>7000000</v>
      </c>
      <c r="V1155" t="s">
        <v>1789</v>
      </c>
      <c r="W1155" t="s">
        <v>36</v>
      </c>
      <c r="X1155" t="s">
        <v>1860</v>
      </c>
      <c r="Y1155" t="s">
        <v>1022</v>
      </c>
      <c r="Z1155" t="s">
        <v>31</v>
      </c>
      <c r="AA1155">
        <v>10</v>
      </c>
      <c r="AB1155" t="s">
        <v>48</v>
      </c>
      <c r="AC1155">
        <v>1.1000000000000001</v>
      </c>
      <c r="AD1155">
        <f t="shared" si="17"/>
        <v>5.9</v>
      </c>
    </row>
    <row r="1156" spans="1:30" x14ac:dyDescent="0.25">
      <c r="A1156" t="s">
        <v>29</v>
      </c>
      <c r="B1156" s="1">
        <v>307800000</v>
      </c>
      <c r="C1156" t="s">
        <v>30</v>
      </c>
      <c r="D1156" t="s">
        <v>31</v>
      </c>
      <c r="E1156">
        <v>3252</v>
      </c>
      <c r="F1156" s="1">
        <v>8548950000</v>
      </c>
      <c r="G1156" s="1">
        <v>2628828</v>
      </c>
      <c r="H1156" s="1">
        <v>2000000</v>
      </c>
      <c r="I1156">
        <v>3252</v>
      </c>
      <c r="J1156" s="1">
        <v>8548950000</v>
      </c>
      <c r="K1156" s="1">
        <v>2628828</v>
      </c>
      <c r="L1156" s="1">
        <v>2000000</v>
      </c>
      <c r="M1156">
        <v>3252</v>
      </c>
      <c r="N1156" t="s">
        <v>1640</v>
      </c>
      <c r="O1156">
        <v>14550</v>
      </c>
      <c r="P1156" t="s">
        <v>315</v>
      </c>
      <c r="Q1156" t="s">
        <v>1848</v>
      </c>
      <c r="R1156" s="2">
        <v>43889</v>
      </c>
      <c r="S1156" t="s">
        <v>1849</v>
      </c>
      <c r="T1156">
        <v>0.5</v>
      </c>
      <c r="U1156" t="s">
        <v>52</v>
      </c>
      <c r="V1156" t="s">
        <v>1684</v>
      </c>
      <c r="W1156" t="s">
        <v>77</v>
      </c>
      <c r="X1156" t="s">
        <v>1861</v>
      </c>
      <c r="Y1156" t="s">
        <v>134</v>
      </c>
      <c r="Z1156" t="s">
        <v>31</v>
      </c>
      <c r="AA1156">
        <v>3</v>
      </c>
      <c r="AB1156" t="s">
        <v>39</v>
      </c>
      <c r="AC1156">
        <v>1.1100000000000001</v>
      </c>
      <c r="AD1156">
        <f t="shared" si="17"/>
        <v>0.6100000000000001</v>
      </c>
    </row>
    <row r="1157" spans="1:30" x14ac:dyDescent="0.25">
      <c r="A1157" t="s">
        <v>29</v>
      </c>
      <c r="B1157" s="1">
        <v>307800000</v>
      </c>
      <c r="C1157" t="s">
        <v>30</v>
      </c>
      <c r="D1157" t="s">
        <v>31</v>
      </c>
      <c r="E1157">
        <v>3252</v>
      </c>
      <c r="F1157" s="1">
        <v>8548950000</v>
      </c>
      <c r="G1157" s="1">
        <v>2628828</v>
      </c>
      <c r="H1157" s="1">
        <v>2000000</v>
      </c>
      <c r="I1157">
        <v>3252</v>
      </c>
      <c r="J1157" s="1">
        <v>8548950000</v>
      </c>
      <c r="K1157" s="1">
        <v>2628828</v>
      </c>
      <c r="L1157" s="1">
        <v>2000000</v>
      </c>
      <c r="M1157">
        <v>3252</v>
      </c>
      <c r="N1157" t="s">
        <v>1636</v>
      </c>
      <c r="O1157">
        <v>17378</v>
      </c>
      <c r="P1157" t="s">
        <v>1650</v>
      </c>
      <c r="Q1157" t="s">
        <v>1862</v>
      </c>
      <c r="R1157" s="2">
        <v>43901</v>
      </c>
      <c r="S1157" t="s">
        <v>1863</v>
      </c>
      <c r="T1157">
        <v>0.67</v>
      </c>
      <c r="U1157" t="s">
        <v>1843</v>
      </c>
      <c r="V1157" t="s">
        <v>71</v>
      </c>
      <c r="W1157" t="s">
        <v>36</v>
      </c>
      <c r="X1157" t="s">
        <v>219</v>
      </c>
      <c r="Y1157" t="s">
        <v>741</v>
      </c>
      <c r="Z1157" t="s">
        <v>31</v>
      </c>
      <c r="AA1157">
        <v>1</v>
      </c>
      <c r="AB1157" t="s">
        <v>39</v>
      </c>
      <c r="AC1157">
        <v>0.52</v>
      </c>
      <c r="AD1157">
        <f t="shared" si="17"/>
        <v>0.15000000000000002</v>
      </c>
    </row>
    <row r="1158" spans="1:30" x14ac:dyDescent="0.25">
      <c r="A1158" t="s">
        <v>29</v>
      </c>
      <c r="B1158" s="1">
        <v>307800000</v>
      </c>
      <c r="C1158" t="s">
        <v>30</v>
      </c>
      <c r="D1158" t="s">
        <v>31</v>
      </c>
      <c r="E1158">
        <v>3252</v>
      </c>
      <c r="F1158" s="1">
        <v>8548950000</v>
      </c>
      <c r="G1158" s="1">
        <v>2628828</v>
      </c>
      <c r="H1158" s="1">
        <v>2000000</v>
      </c>
      <c r="I1158">
        <v>3252</v>
      </c>
      <c r="J1158" s="1">
        <v>8548950000</v>
      </c>
      <c r="K1158" s="1">
        <v>2628828</v>
      </c>
      <c r="L1158" s="1">
        <v>2000000</v>
      </c>
      <c r="M1158">
        <v>3252</v>
      </c>
      <c r="N1158" t="s">
        <v>1640</v>
      </c>
      <c r="O1158">
        <v>14422</v>
      </c>
      <c r="P1158" t="s">
        <v>315</v>
      </c>
      <c r="Q1158" t="s">
        <v>1848</v>
      </c>
      <c r="R1158" s="2">
        <v>43892</v>
      </c>
      <c r="S1158" t="s">
        <v>1849</v>
      </c>
      <c r="T1158">
        <v>1.5</v>
      </c>
      <c r="U1158" s="1">
        <v>1500000</v>
      </c>
      <c r="V1158" t="s">
        <v>1684</v>
      </c>
      <c r="W1158" t="s">
        <v>77</v>
      </c>
      <c r="X1158" t="s">
        <v>1864</v>
      </c>
      <c r="Y1158" t="s">
        <v>134</v>
      </c>
      <c r="Z1158" t="s">
        <v>31</v>
      </c>
      <c r="AA1158">
        <v>15</v>
      </c>
      <c r="AB1158" t="s">
        <v>39</v>
      </c>
      <c r="AC1158">
        <v>1.6</v>
      </c>
      <c r="AD1158">
        <f t="shared" si="17"/>
        <v>0.10000000000000009</v>
      </c>
    </row>
    <row r="1159" spans="1:30" x14ac:dyDescent="0.25">
      <c r="A1159" t="s">
        <v>29</v>
      </c>
      <c r="B1159" s="1">
        <v>307800000</v>
      </c>
      <c r="C1159" t="s">
        <v>30</v>
      </c>
      <c r="D1159" t="s">
        <v>31</v>
      </c>
      <c r="E1159">
        <v>3252</v>
      </c>
      <c r="F1159" s="1">
        <v>8548950000</v>
      </c>
      <c r="G1159" s="1">
        <v>2628828</v>
      </c>
      <c r="H1159" s="1">
        <v>2000000</v>
      </c>
      <c r="I1159">
        <v>3252</v>
      </c>
      <c r="J1159" s="1">
        <v>8548950000</v>
      </c>
      <c r="K1159" s="1">
        <v>2628828</v>
      </c>
      <c r="L1159" s="1">
        <v>2000000</v>
      </c>
      <c r="M1159">
        <v>3252</v>
      </c>
      <c r="N1159" t="s">
        <v>1640</v>
      </c>
      <c r="O1159">
        <v>10335</v>
      </c>
      <c r="P1159" t="s">
        <v>315</v>
      </c>
      <c r="Q1159" t="s">
        <v>1832</v>
      </c>
      <c r="R1159" s="2">
        <v>43803</v>
      </c>
      <c r="S1159" t="s">
        <v>1833</v>
      </c>
      <c r="T1159">
        <v>4</v>
      </c>
      <c r="U1159" s="1">
        <v>4000000</v>
      </c>
      <c r="V1159" t="s">
        <v>1724</v>
      </c>
      <c r="W1159" t="s">
        <v>77</v>
      </c>
      <c r="X1159" t="s">
        <v>1865</v>
      </c>
      <c r="Y1159" t="s">
        <v>134</v>
      </c>
      <c r="Z1159" t="s">
        <v>31</v>
      </c>
      <c r="AA1159">
        <v>7</v>
      </c>
      <c r="AB1159" t="s">
        <v>48</v>
      </c>
      <c r="AC1159">
        <v>1.99</v>
      </c>
      <c r="AD1159">
        <f t="shared" ref="AD1159:AD1222" si="18">ABS(T1159-AC1159)</f>
        <v>2.0099999999999998</v>
      </c>
    </row>
    <row r="1160" spans="1:30" x14ac:dyDescent="0.25">
      <c r="A1160" t="s">
        <v>29</v>
      </c>
      <c r="B1160" s="1">
        <v>307800000</v>
      </c>
      <c r="C1160" t="s">
        <v>30</v>
      </c>
      <c r="D1160" t="s">
        <v>31</v>
      </c>
      <c r="E1160">
        <v>3252</v>
      </c>
      <c r="F1160" s="1">
        <v>8548950000</v>
      </c>
      <c r="G1160" s="1">
        <v>2628828</v>
      </c>
      <c r="H1160" s="1">
        <v>2000000</v>
      </c>
      <c r="I1160">
        <v>3252</v>
      </c>
      <c r="J1160" s="1">
        <v>8548950000</v>
      </c>
      <c r="K1160" s="1">
        <v>2628828</v>
      </c>
      <c r="L1160" s="1">
        <v>2000000</v>
      </c>
      <c r="M1160">
        <v>3252</v>
      </c>
      <c r="N1160" t="s">
        <v>1017</v>
      </c>
      <c r="O1160">
        <v>4446</v>
      </c>
      <c r="P1160" t="s">
        <v>40</v>
      </c>
      <c r="Q1160" t="s">
        <v>1866</v>
      </c>
      <c r="R1160" s="2">
        <v>43594</v>
      </c>
      <c r="S1160" t="s">
        <v>1867</v>
      </c>
      <c r="T1160">
        <v>2</v>
      </c>
      <c r="U1160" s="1">
        <v>2000000</v>
      </c>
      <c r="V1160" t="s">
        <v>1687</v>
      </c>
      <c r="W1160" t="s">
        <v>36</v>
      </c>
      <c r="X1160" t="s">
        <v>1868</v>
      </c>
      <c r="Y1160" t="s">
        <v>1022</v>
      </c>
      <c r="Z1160" t="s">
        <v>31</v>
      </c>
      <c r="AA1160">
        <v>6</v>
      </c>
      <c r="AB1160" t="s">
        <v>39</v>
      </c>
      <c r="AC1160">
        <v>1.75</v>
      </c>
      <c r="AD1160">
        <f t="shared" si="18"/>
        <v>0.25</v>
      </c>
    </row>
    <row r="1161" spans="1:30" x14ac:dyDescent="0.25">
      <c r="A1161" t="s">
        <v>29</v>
      </c>
      <c r="B1161" s="1">
        <v>307800000</v>
      </c>
      <c r="C1161" t="s">
        <v>30</v>
      </c>
      <c r="D1161" t="s">
        <v>31</v>
      </c>
      <c r="E1161">
        <v>3252</v>
      </c>
      <c r="F1161" s="1">
        <v>8548950000</v>
      </c>
      <c r="G1161" s="1">
        <v>2628828</v>
      </c>
      <c r="H1161" s="1">
        <v>2000000</v>
      </c>
      <c r="I1161">
        <v>3252</v>
      </c>
      <c r="J1161" s="1">
        <v>8548950000</v>
      </c>
      <c r="K1161" s="1">
        <v>2628828</v>
      </c>
      <c r="L1161" s="1">
        <v>2000000</v>
      </c>
      <c r="M1161">
        <v>3252</v>
      </c>
      <c r="N1161" t="s">
        <v>1636</v>
      </c>
      <c r="O1161">
        <v>17375</v>
      </c>
      <c r="P1161" t="s">
        <v>741</v>
      </c>
      <c r="Q1161" t="s">
        <v>1869</v>
      </c>
      <c r="R1161" s="2">
        <v>43902</v>
      </c>
      <c r="S1161" t="s">
        <v>1870</v>
      </c>
      <c r="T1161">
        <v>1</v>
      </c>
      <c r="U1161" s="1">
        <v>1000000</v>
      </c>
      <c r="V1161" t="s">
        <v>1654</v>
      </c>
      <c r="W1161" t="s">
        <v>77</v>
      </c>
      <c r="X1161" t="s">
        <v>1871</v>
      </c>
      <c r="Y1161" t="s">
        <v>1650</v>
      </c>
      <c r="Z1161" t="s">
        <v>31</v>
      </c>
      <c r="AA1161">
        <v>10</v>
      </c>
      <c r="AB1161" t="s">
        <v>39</v>
      </c>
      <c r="AC1161">
        <v>1.08</v>
      </c>
      <c r="AD1161">
        <f t="shared" si="18"/>
        <v>8.0000000000000071E-2</v>
      </c>
    </row>
    <row r="1162" spans="1:30" x14ac:dyDescent="0.25">
      <c r="A1162" t="s">
        <v>29</v>
      </c>
      <c r="B1162" s="1">
        <v>307800000</v>
      </c>
      <c r="C1162" t="s">
        <v>30</v>
      </c>
      <c r="D1162" t="s">
        <v>31</v>
      </c>
      <c r="E1162">
        <v>3252</v>
      </c>
      <c r="F1162" s="1">
        <v>8548950000</v>
      </c>
      <c r="G1162" s="1">
        <v>2628828</v>
      </c>
      <c r="H1162" s="1">
        <v>2000000</v>
      </c>
      <c r="I1162">
        <v>3252</v>
      </c>
      <c r="J1162" s="1">
        <v>8548950000</v>
      </c>
      <c r="K1162" s="1">
        <v>2628828</v>
      </c>
      <c r="L1162" s="1">
        <v>2000000</v>
      </c>
      <c r="M1162">
        <v>3252</v>
      </c>
      <c r="N1162" t="s">
        <v>1636</v>
      </c>
      <c r="O1162">
        <v>13404</v>
      </c>
      <c r="P1162" t="s">
        <v>68</v>
      </c>
      <c r="Q1162" t="s">
        <v>1872</v>
      </c>
      <c r="R1162" s="2">
        <v>43852</v>
      </c>
      <c r="S1162" t="s">
        <v>1873</v>
      </c>
      <c r="T1162">
        <v>1</v>
      </c>
      <c r="U1162" s="1">
        <v>1000000</v>
      </c>
      <c r="V1162" t="s">
        <v>71</v>
      </c>
      <c r="W1162" t="s">
        <v>36</v>
      </c>
      <c r="X1162" t="s">
        <v>1874</v>
      </c>
      <c r="Y1162" t="s">
        <v>68</v>
      </c>
      <c r="Z1162" t="s">
        <v>31</v>
      </c>
      <c r="AA1162">
        <v>1</v>
      </c>
      <c r="AB1162" t="s">
        <v>48</v>
      </c>
      <c r="AC1162">
        <v>2.06</v>
      </c>
      <c r="AD1162">
        <f t="shared" si="18"/>
        <v>1.06</v>
      </c>
    </row>
    <row r="1163" spans="1:30" x14ac:dyDescent="0.25">
      <c r="A1163" t="s">
        <v>29</v>
      </c>
      <c r="B1163" s="1">
        <v>307800000</v>
      </c>
      <c r="C1163" t="s">
        <v>30</v>
      </c>
      <c r="D1163" t="s">
        <v>31</v>
      </c>
      <c r="E1163">
        <v>3252</v>
      </c>
      <c r="F1163" s="1">
        <v>8548950000</v>
      </c>
      <c r="G1163" s="1">
        <v>2628828</v>
      </c>
      <c r="H1163" s="1">
        <v>2000000</v>
      </c>
      <c r="I1163">
        <v>3252</v>
      </c>
      <c r="J1163" s="1">
        <v>8548950000</v>
      </c>
      <c r="K1163" s="1">
        <v>2628828</v>
      </c>
      <c r="L1163" s="1">
        <v>2000000</v>
      </c>
      <c r="M1163">
        <v>3252</v>
      </c>
      <c r="N1163" t="s">
        <v>1017</v>
      </c>
      <c r="O1163">
        <v>10666</v>
      </c>
      <c r="P1163" t="s">
        <v>1875</v>
      </c>
      <c r="Q1163" t="s">
        <v>1876</v>
      </c>
      <c r="R1163" s="2">
        <v>43797</v>
      </c>
      <c r="S1163" t="s">
        <v>1877</v>
      </c>
      <c r="T1163">
        <v>1.5</v>
      </c>
      <c r="U1163" s="1">
        <v>1500000</v>
      </c>
      <c r="V1163" t="s">
        <v>1784</v>
      </c>
      <c r="W1163" t="s">
        <v>36</v>
      </c>
      <c r="Y1163" t="s">
        <v>1022</v>
      </c>
      <c r="Z1163" t="s">
        <v>31</v>
      </c>
      <c r="AA1163">
        <v>1</v>
      </c>
      <c r="AB1163" t="s">
        <v>39</v>
      </c>
      <c r="AC1163">
        <v>4.4000000000000004</v>
      </c>
      <c r="AD1163">
        <f t="shared" si="18"/>
        <v>2.9000000000000004</v>
      </c>
    </row>
    <row r="1164" spans="1:30" x14ac:dyDescent="0.25">
      <c r="A1164" t="s">
        <v>29</v>
      </c>
      <c r="B1164" s="1">
        <v>307800000</v>
      </c>
      <c r="C1164" t="s">
        <v>30</v>
      </c>
      <c r="D1164" t="s">
        <v>31</v>
      </c>
      <c r="E1164">
        <v>3252</v>
      </c>
      <c r="F1164" s="1">
        <v>8548950000</v>
      </c>
      <c r="G1164" s="1">
        <v>2628828</v>
      </c>
      <c r="H1164" s="1">
        <v>2000000</v>
      </c>
      <c r="I1164">
        <v>3252</v>
      </c>
      <c r="J1164" s="1">
        <v>8548950000</v>
      </c>
      <c r="K1164" s="1">
        <v>2628828</v>
      </c>
      <c r="L1164" s="1">
        <v>2000000</v>
      </c>
      <c r="M1164">
        <v>3252</v>
      </c>
      <c r="N1164" t="s">
        <v>1640</v>
      </c>
      <c r="O1164">
        <v>7245</v>
      </c>
      <c r="P1164" t="s">
        <v>1773</v>
      </c>
      <c r="Q1164" t="s">
        <v>1743</v>
      </c>
      <c r="R1164" s="2">
        <v>43686</v>
      </c>
      <c r="S1164" t="s">
        <v>1744</v>
      </c>
      <c r="T1164">
        <v>8</v>
      </c>
      <c r="U1164" s="1">
        <v>8000000</v>
      </c>
      <c r="V1164" t="s">
        <v>1745</v>
      </c>
      <c r="W1164" t="s">
        <v>36</v>
      </c>
      <c r="X1164" t="s">
        <v>1776</v>
      </c>
      <c r="Y1164" t="s">
        <v>1726</v>
      </c>
      <c r="Z1164" t="s">
        <v>31</v>
      </c>
      <c r="AA1164">
        <v>0</v>
      </c>
      <c r="AB1164" t="s">
        <v>39</v>
      </c>
      <c r="AC1164">
        <v>7.9</v>
      </c>
      <c r="AD1164">
        <f t="shared" si="18"/>
        <v>9.9999999999999645E-2</v>
      </c>
    </row>
    <row r="1165" spans="1:30" x14ac:dyDescent="0.25">
      <c r="A1165" t="s">
        <v>29</v>
      </c>
      <c r="B1165" s="1">
        <v>307800000</v>
      </c>
      <c r="C1165" t="s">
        <v>30</v>
      </c>
      <c r="D1165" t="s">
        <v>31</v>
      </c>
      <c r="E1165">
        <v>3252</v>
      </c>
      <c r="F1165" s="1">
        <v>8548950000</v>
      </c>
      <c r="G1165" s="1">
        <v>2628828</v>
      </c>
      <c r="H1165" s="1">
        <v>2000000</v>
      </c>
      <c r="I1165">
        <v>3252</v>
      </c>
      <c r="J1165" s="1">
        <v>8548950000</v>
      </c>
      <c r="K1165" s="1">
        <v>2628828</v>
      </c>
      <c r="L1165" s="1">
        <v>2000000</v>
      </c>
      <c r="M1165">
        <v>3252</v>
      </c>
      <c r="N1165" t="s">
        <v>1640</v>
      </c>
      <c r="O1165">
        <v>7246</v>
      </c>
      <c r="P1165" t="s">
        <v>1773</v>
      </c>
      <c r="Q1165" t="s">
        <v>1743</v>
      </c>
      <c r="R1165" s="2">
        <v>43693</v>
      </c>
      <c r="S1165" t="s">
        <v>1744</v>
      </c>
      <c r="T1165">
        <v>8</v>
      </c>
      <c r="U1165" s="1">
        <v>8000000</v>
      </c>
      <c r="V1165" t="s">
        <v>1745</v>
      </c>
      <c r="W1165" t="s">
        <v>36</v>
      </c>
      <c r="X1165" t="s">
        <v>1776</v>
      </c>
      <c r="Y1165" t="s">
        <v>1726</v>
      </c>
      <c r="Z1165" t="s">
        <v>31</v>
      </c>
      <c r="AA1165">
        <v>0</v>
      </c>
      <c r="AB1165" t="s">
        <v>48</v>
      </c>
      <c r="AC1165">
        <v>7.9</v>
      </c>
      <c r="AD1165">
        <f t="shared" si="18"/>
        <v>9.9999999999999645E-2</v>
      </c>
    </row>
    <row r="1166" spans="1:30" x14ac:dyDescent="0.25">
      <c r="A1166" t="s">
        <v>29</v>
      </c>
      <c r="B1166" s="1">
        <v>307800000</v>
      </c>
      <c r="C1166" t="s">
        <v>30</v>
      </c>
      <c r="D1166" t="s">
        <v>31</v>
      </c>
      <c r="E1166">
        <v>3252</v>
      </c>
      <c r="F1166" s="1">
        <v>8548950000</v>
      </c>
      <c r="G1166" s="1">
        <v>2628828</v>
      </c>
      <c r="H1166" s="1">
        <v>2000000</v>
      </c>
      <c r="I1166">
        <v>3252</v>
      </c>
      <c r="J1166" s="1">
        <v>8548950000</v>
      </c>
      <c r="K1166" s="1">
        <v>2628828</v>
      </c>
      <c r="L1166" s="1">
        <v>2000000</v>
      </c>
      <c r="M1166">
        <v>3252</v>
      </c>
      <c r="N1166" t="s">
        <v>1640</v>
      </c>
      <c r="O1166">
        <v>552</v>
      </c>
      <c r="P1166" t="s">
        <v>1773</v>
      </c>
      <c r="Q1166" t="s">
        <v>1878</v>
      </c>
      <c r="R1166" s="2">
        <v>43474</v>
      </c>
      <c r="S1166" t="s">
        <v>1879</v>
      </c>
      <c r="T1166">
        <v>4</v>
      </c>
      <c r="U1166" s="1">
        <v>4000000</v>
      </c>
      <c r="V1166" t="s">
        <v>1846</v>
      </c>
      <c r="W1166" t="s">
        <v>36</v>
      </c>
      <c r="X1166" t="s">
        <v>1880</v>
      </c>
      <c r="Y1166" t="s">
        <v>1645</v>
      </c>
      <c r="Z1166" t="s">
        <v>31</v>
      </c>
      <c r="AA1166">
        <v>7</v>
      </c>
      <c r="AB1166" t="s">
        <v>39</v>
      </c>
      <c r="AC1166">
        <v>4.26</v>
      </c>
      <c r="AD1166">
        <f t="shared" si="18"/>
        <v>0.25999999999999979</v>
      </c>
    </row>
    <row r="1167" spans="1:30" x14ac:dyDescent="0.25">
      <c r="A1167" t="s">
        <v>29</v>
      </c>
      <c r="B1167" s="1">
        <v>307800000</v>
      </c>
      <c r="C1167" t="s">
        <v>30</v>
      </c>
      <c r="D1167" t="s">
        <v>31</v>
      </c>
      <c r="E1167">
        <v>3252</v>
      </c>
      <c r="F1167" s="1">
        <v>8548950000</v>
      </c>
      <c r="G1167" s="1">
        <v>2628828</v>
      </c>
      <c r="H1167" s="1">
        <v>2000000</v>
      </c>
      <c r="I1167">
        <v>3252</v>
      </c>
      <c r="J1167" s="1">
        <v>8548950000</v>
      </c>
      <c r="K1167" s="1">
        <v>2628828</v>
      </c>
      <c r="L1167" s="1">
        <v>2000000</v>
      </c>
      <c r="M1167">
        <v>3252</v>
      </c>
      <c r="N1167" t="s">
        <v>1640</v>
      </c>
      <c r="O1167">
        <v>7247</v>
      </c>
      <c r="P1167" t="s">
        <v>1773</v>
      </c>
      <c r="Q1167" t="s">
        <v>1743</v>
      </c>
      <c r="R1167" s="2">
        <v>43691</v>
      </c>
      <c r="S1167" t="s">
        <v>1744</v>
      </c>
      <c r="T1167">
        <v>8</v>
      </c>
      <c r="U1167" s="1">
        <v>8000000</v>
      </c>
      <c r="V1167" t="s">
        <v>1745</v>
      </c>
      <c r="W1167" t="s">
        <v>36</v>
      </c>
      <c r="X1167" t="s">
        <v>1776</v>
      </c>
      <c r="Y1167" t="s">
        <v>1726</v>
      </c>
      <c r="Z1167" t="s">
        <v>31</v>
      </c>
      <c r="AA1167">
        <v>0</v>
      </c>
      <c r="AB1167" t="s">
        <v>48</v>
      </c>
      <c r="AC1167">
        <v>7.9</v>
      </c>
      <c r="AD1167">
        <f t="shared" si="18"/>
        <v>9.9999999999999645E-2</v>
      </c>
    </row>
    <row r="1168" spans="1:30" x14ac:dyDescent="0.25">
      <c r="A1168" t="s">
        <v>29</v>
      </c>
      <c r="B1168" s="1">
        <v>307800000</v>
      </c>
      <c r="C1168" t="s">
        <v>30</v>
      </c>
      <c r="D1168" t="s">
        <v>31</v>
      </c>
      <c r="E1168">
        <v>3252</v>
      </c>
      <c r="F1168" s="1">
        <v>8548950000</v>
      </c>
      <c r="G1168" s="1">
        <v>2628828</v>
      </c>
      <c r="H1168" s="1">
        <v>2000000</v>
      </c>
      <c r="I1168">
        <v>3252</v>
      </c>
      <c r="J1168" s="1">
        <v>8548950000</v>
      </c>
      <c r="K1168" s="1">
        <v>2628828</v>
      </c>
      <c r="L1168" s="1">
        <v>2000000</v>
      </c>
      <c r="M1168">
        <v>3252</v>
      </c>
      <c r="N1168" t="s">
        <v>1640</v>
      </c>
      <c r="O1168">
        <v>7248</v>
      </c>
      <c r="P1168" t="s">
        <v>1773</v>
      </c>
      <c r="Q1168" t="s">
        <v>1743</v>
      </c>
      <c r="R1168" s="2">
        <v>43690</v>
      </c>
      <c r="S1168" t="s">
        <v>1744</v>
      </c>
      <c r="T1168">
        <v>8</v>
      </c>
      <c r="U1168" s="1">
        <v>8000000</v>
      </c>
      <c r="V1168" t="s">
        <v>1745</v>
      </c>
      <c r="W1168" t="s">
        <v>36</v>
      </c>
      <c r="X1168" t="s">
        <v>1776</v>
      </c>
      <c r="Y1168" t="s">
        <v>1726</v>
      </c>
      <c r="Z1168" t="s">
        <v>31</v>
      </c>
      <c r="AA1168">
        <v>0</v>
      </c>
      <c r="AB1168" t="s">
        <v>39</v>
      </c>
      <c r="AC1168">
        <v>7.9</v>
      </c>
      <c r="AD1168">
        <f t="shared" si="18"/>
        <v>9.9999999999999645E-2</v>
      </c>
    </row>
    <row r="1169" spans="1:30" x14ac:dyDescent="0.25">
      <c r="A1169" t="s">
        <v>29</v>
      </c>
      <c r="B1169" s="1">
        <v>307800000</v>
      </c>
      <c r="C1169" t="s">
        <v>30</v>
      </c>
      <c r="D1169" t="s">
        <v>31</v>
      </c>
      <c r="E1169">
        <v>3252</v>
      </c>
      <c r="F1169" s="1">
        <v>8548950000</v>
      </c>
      <c r="G1169" s="1">
        <v>2628828</v>
      </c>
      <c r="H1169" s="1">
        <v>2000000</v>
      </c>
      <c r="I1169">
        <v>3252</v>
      </c>
      <c r="J1169" s="1">
        <v>8548950000</v>
      </c>
      <c r="K1169" s="1">
        <v>2628828</v>
      </c>
      <c r="L1169" s="1">
        <v>2000000</v>
      </c>
      <c r="M1169">
        <v>3252</v>
      </c>
      <c r="N1169" t="s">
        <v>1640</v>
      </c>
      <c r="O1169">
        <v>7249</v>
      </c>
      <c r="P1169" t="s">
        <v>1773</v>
      </c>
      <c r="Q1169" t="s">
        <v>1743</v>
      </c>
      <c r="R1169" s="2">
        <v>43689</v>
      </c>
      <c r="S1169" t="s">
        <v>1744</v>
      </c>
      <c r="T1169">
        <v>8</v>
      </c>
      <c r="U1169" s="1">
        <v>8000000</v>
      </c>
      <c r="V1169" t="s">
        <v>1745</v>
      </c>
      <c r="W1169" t="s">
        <v>36</v>
      </c>
      <c r="X1169" t="s">
        <v>1776</v>
      </c>
      <c r="Y1169" t="s">
        <v>1726</v>
      </c>
      <c r="Z1169" t="s">
        <v>31</v>
      </c>
      <c r="AA1169">
        <v>0</v>
      </c>
      <c r="AB1169" t="s">
        <v>39</v>
      </c>
      <c r="AC1169">
        <v>7.9</v>
      </c>
      <c r="AD1169">
        <f t="shared" si="18"/>
        <v>9.9999999999999645E-2</v>
      </c>
    </row>
    <row r="1170" spans="1:30" x14ac:dyDescent="0.25">
      <c r="A1170" t="s">
        <v>29</v>
      </c>
      <c r="B1170" s="1">
        <v>307800000</v>
      </c>
      <c r="C1170" t="s">
        <v>30</v>
      </c>
      <c r="D1170" t="s">
        <v>31</v>
      </c>
      <c r="E1170">
        <v>3252</v>
      </c>
      <c r="F1170" s="1">
        <v>8548950000</v>
      </c>
      <c r="G1170" s="1">
        <v>2628828</v>
      </c>
      <c r="H1170" s="1">
        <v>2000000</v>
      </c>
      <c r="I1170">
        <v>3252</v>
      </c>
      <c r="J1170" s="1">
        <v>8548950000</v>
      </c>
      <c r="K1170" s="1">
        <v>2628828</v>
      </c>
      <c r="L1170" s="1">
        <v>2000000</v>
      </c>
      <c r="M1170">
        <v>3252</v>
      </c>
      <c r="N1170" t="s">
        <v>1636</v>
      </c>
      <c r="O1170">
        <v>10902</v>
      </c>
      <c r="P1170" t="s">
        <v>1703</v>
      </c>
      <c r="Q1170" t="s">
        <v>1727</v>
      </c>
      <c r="R1170" s="2">
        <v>43791</v>
      </c>
      <c r="S1170" t="s">
        <v>1728</v>
      </c>
      <c r="T1170">
        <v>3</v>
      </c>
      <c r="U1170" s="1">
        <v>3000000</v>
      </c>
      <c r="V1170" t="s">
        <v>1729</v>
      </c>
      <c r="W1170" t="s">
        <v>36</v>
      </c>
      <c r="X1170" t="s">
        <v>292</v>
      </c>
      <c r="Y1170" t="s">
        <v>1703</v>
      </c>
      <c r="Z1170" s="1">
        <v>1000000</v>
      </c>
      <c r="AA1170">
        <v>1</v>
      </c>
      <c r="AB1170" t="s">
        <v>39</v>
      </c>
      <c r="AC1170">
        <v>3.43</v>
      </c>
      <c r="AD1170">
        <f t="shared" si="18"/>
        <v>0.43000000000000016</v>
      </c>
    </row>
    <row r="1171" spans="1:30" x14ac:dyDescent="0.25">
      <c r="A1171" t="s">
        <v>29</v>
      </c>
      <c r="B1171" s="1">
        <v>307800000</v>
      </c>
      <c r="C1171" t="s">
        <v>30</v>
      </c>
      <c r="D1171" t="s">
        <v>31</v>
      </c>
      <c r="E1171">
        <v>3252</v>
      </c>
      <c r="F1171" s="1">
        <v>8548950000</v>
      </c>
      <c r="G1171" s="1">
        <v>2628828</v>
      </c>
      <c r="H1171" s="1">
        <v>2000000</v>
      </c>
      <c r="I1171">
        <v>3252</v>
      </c>
      <c r="J1171" s="1">
        <v>8548950000</v>
      </c>
      <c r="K1171" s="1">
        <v>2628828</v>
      </c>
      <c r="L1171" s="1">
        <v>2000000</v>
      </c>
      <c r="M1171">
        <v>3252</v>
      </c>
      <c r="N1171" t="s">
        <v>1640</v>
      </c>
      <c r="O1171">
        <v>553</v>
      </c>
      <c r="P1171" t="s">
        <v>1773</v>
      </c>
      <c r="Q1171" t="s">
        <v>1881</v>
      </c>
      <c r="R1171" s="2">
        <v>43474</v>
      </c>
      <c r="S1171" t="s">
        <v>1882</v>
      </c>
      <c r="T1171">
        <v>4</v>
      </c>
      <c r="U1171" s="1">
        <v>4000000</v>
      </c>
      <c r="V1171" t="s">
        <v>1846</v>
      </c>
      <c r="W1171" t="s">
        <v>36</v>
      </c>
      <c r="X1171" t="s">
        <v>1883</v>
      </c>
      <c r="Y1171" t="s">
        <v>1645</v>
      </c>
      <c r="Z1171" t="s">
        <v>31</v>
      </c>
      <c r="AA1171">
        <v>1</v>
      </c>
      <c r="AB1171" t="s">
        <v>39</v>
      </c>
      <c r="AC1171">
        <v>4.0999999999999996</v>
      </c>
      <c r="AD1171">
        <f t="shared" si="18"/>
        <v>9.9999999999999645E-2</v>
      </c>
    </row>
    <row r="1172" spans="1:30" x14ac:dyDescent="0.25">
      <c r="A1172" t="s">
        <v>29</v>
      </c>
      <c r="B1172" s="1">
        <v>307800000</v>
      </c>
      <c r="C1172" t="s">
        <v>30</v>
      </c>
      <c r="D1172" t="s">
        <v>31</v>
      </c>
      <c r="E1172">
        <v>3252</v>
      </c>
      <c r="F1172" s="1">
        <v>8548950000</v>
      </c>
      <c r="G1172" s="1">
        <v>2628828</v>
      </c>
      <c r="H1172" s="1">
        <v>2000000</v>
      </c>
      <c r="I1172">
        <v>3252</v>
      </c>
      <c r="J1172" s="1">
        <v>8548950000</v>
      </c>
      <c r="K1172" s="1">
        <v>2628828</v>
      </c>
      <c r="L1172" s="1">
        <v>2000000</v>
      </c>
      <c r="M1172">
        <v>3252</v>
      </c>
      <c r="N1172" t="s">
        <v>173</v>
      </c>
      <c r="O1172">
        <v>7605</v>
      </c>
      <c r="P1172" t="s">
        <v>160</v>
      </c>
      <c r="Q1172" t="s">
        <v>1884</v>
      </c>
      <c r="R1172" s="2">
        <v>43881</v>
      </c>
      <c r="S1172" t="s">
        <v>1885</v>
      </c>
      <c r="T1172">
        <v>7</v>
      </c>
      <c r="U1172" s="1">
        <v>7000000</v>
      </c>
      <c r="V1172" t="s">
        <v>915</v>
      </c>
      <c r="W1172" t="s">
        <v>36</v>
      </c>
      <c r="X1172" t="s">
        <v>1886</v>
      </c>
      <c r="Y1172" t="s">
        <v>850</v>
      </c>
      <c r="Z1172" t="s">
        <v>31</v>
      </c>
      <c r="AA1172">
        <v>3</v>
      </c>
      <c r="AB1172" t="s">
        <v>39</v>
      </c>
      <c r="AC1172">
        <v>1.35</v>
      </c>
      <c r="AD1172">
        <f t="shared" si="18"/>
        <v>5.65</v>
      </c>
    </row>
    <row r="1173" spans="1:30" x14ac:dyDescent="0.25">
      <c r="A1173" t="s">
        <v>29</v>
      </c>
      <c r="B1173" s="1">
        <v>307800000</v>
      </c>
      <c r="C1173" t="s">
        <v>30</v>
      </c>
      <c r="D1173" t="s">
        <v>31</v>
      </c>
      <c r="E1173">
        <v>3252</v>
      </c>
      <c r="F1173" s="1">
        <v>8548950000</v>
      </c>
      <c r="G1173" s="1">
        <v>2628828</v>
      </c>
      <c r="H1173" s="1">
        <v>2000000</v>
      </c>
      <c r="I1173">
        <v>3252</v>
      </c>
      <c r="J1173" s="1">
        <v>8548950000</v>
      </c>
      <c r="K1173" s="1">
        <v>2628828</v>
      </c>
      <c r="L1173" s="1">
        <v>2000000</v>
      </c>
      <c r="M1173">
        <v>3252</v>
      </c>
      <c r="N1173" t="s">
        <v>1640</v>
      </c>
      <c r="O1173">
        <v>10324</v>
      </c>
      <c r="P1173" t="s">
        <v>315</v>
      </c>
      <c r="Q1173" t="s">
        <v>1832</v>
      </c>
      <c r="R1173" s="2">
        <v>43804</v>
      </c>
      <c r="S1173" t="s">
        <v>1833</v>
      </c>
      <c r="T1173">
        <v>4</v>
      </c>
      <c r="U1173" s="1">
        <v>4000000</v>
      </c>
      <c r="V1173" t="s">
        <v>1724</v>
      </c>
      <c r="W1173" t="s">
        <v>77</v>
      </c>
      <c r="X1173" t="s">
        <v>1887</v>
      </c>
      <c r="Y1173" t="s">
        <v>134</v>
      </c>
      <c r="Z1173" t="s">
        <v>31</v>
      </c>
      <c r="AA1173">
        <v>14</v>
      </c>
      <c r="AB1173" t="s">
        <v>48</v>
      </c>
      <c r="AC1173">
        <v>2.2999999999999998</v>
      </c>
      <c r="AD1173">
        <f t="shared" si="18"/>
        <v>1.7000000000000002</v>
      </c>
    </row>
    <row r="1174" spans="1:30" x14ac:dyDescent="0.25">
      <c r="A1174" t="s">
        <v>29</v>
      </c>
      <c r="B1174" s="1">
        <v>307800000</v>
      </c>
      <c r="C1174" t="s">
        <v>30</v>
      </c>
      <c r="D1174" t="s">
        <v>31</v>
      </c>
      <c r="E1174">
        <v>3252</v>
      </c>
      <c r="F1174" s="1">
        <v>8548950000</v>
      </c>
      <c r="G1174" s="1">
        <v>2628828</v>
      </c>
      <c r="H1174" s="1">
        <v>2000000</v>
      </c>
      <c r="I1174">
        <v>3252</v>
      </c>
      <c r="J1174" s="1">
        <v>8548950000</v>
      </c>
      <c r="K1174" s="1">
        <v>2628828</v>
      </c>
      <c r="L1174" s="1">
        <v>2000000</v>
      </c>
      <c r="M1174">
        <v>3252</v>
      </c>
      <c r="N1174" t="s">
        <v>1636</v>
      </c>
      <c r="O1174">
        <v>15071</v>
      </c>
      <c r="P1174" t="s">
        <v>1703</v>
      </c>
      <c r="Q1174" t="s">
        <v>1830</v>
      </c>
      <c r="R1174" s="2">
        <v>43880</v>
      </c>
      <c r="S1174" t="s">
        <v>1831</v>
      </c>
      <c r="T1174">
        <v>2</v>
      </c>
      <c r="U1174" s="1">
        <v>2000000</v>
      </c>
      <c r="V1174" t="s">
        <v>1706</v>
      </c>
      <c r="W1174" t="s">
        <v>36</v>
      </c>
      <c r="X1174" t="s">
        <v>292</v>
      </c>
      <c r="Y1174" t="s">
        <v>1703</v>
      </c>
      <c r="Z1174" t="s">
        <v>31</v>
      </c>
      <c r="AA1174">
        <v>1</v>
      </c>
      <c r="AB1174" t="s">
        <v>39</v>
      </c>
      <c r="AC1174">
        <v>3.78</v>
      </c>
      <c r="AD1174">
        <f t="shared" si="18"/>
        <v>1.7799999999999998</v>
      </c>
    </row>
    <row r="1175" spans="1:30" x14ac:dyDescent="0.25">
      <c r="A1175" t="s">
        <v>29</v>
      </c>
      <c r="B1175" s="1">
        <v>307800000</v>
      </c>
      <c r="C1175" t="s">
        <v>30</v>
      </c>
      <c r="D1175" t="s">
        <v>31</v>
      </c>
      <c r="E1175">
        <v>3252</v>
      </c>
      <c r="F1175" s="1">
        <v>8548950000</v>
      </c>
      <c r="G1175" s="1">
        <v>2628828</v>
      </c>
      <c r="H1175" s="1">
        <v>2000000</v>
      </c>
      <c r="I1175">
        <v>3252</v>
      </c>
      <c r="J1175" s="1">
        <v>8548950000</v>
      </c>
      <c r="K1175" s="1">
        <v>2628828</v>
      </c>
      <c r="L1175" s="1">
        <v>2000000</v>
      </c>
      <c r="M1175">
        <v>3252</v>
      </c>
      <c r="N1175" t="s">
        <v>1640</v>
      </c>
      <c r="O1175">
        <v>555</v>
      </c>
      <c r="P1175" t="s">
        <v>1773</v>
      </c>
      <c r="Q1175" t="s">
        <v>1888</v>
      </c>
      <c r="R1175" s="2">
        <v>43473</v>
      </c>
      <c r="S1175" t="s">
        <v>1889</v>
      </c>
      <c r="T1175">
        <v>4</v>
      </c>
      <c r="U1175" s="1">
        <v>4000000</v>
      </c>
      <c r="V1175" t="s">
        <v>1846</v>
      </c>
      <c r="W1175" t="s">
        <v>36</v>
      </c>
      <c r="X1175" t="s">
        <v>1890</v>
      </c>
      <c r="Y1175" t="s">
        <v>1645</v>
      </c>
      <c r="Z1175" t="s">
        <v>31</v>
      </c>
      <c r="AA1175">
        <v>6</v>
      </c>
      <c r="AB1175" t="s">
        <v>39</v>
      </c>
      <c r="AC1175">
        <v>4.24</v>
      </c>
      <c r="AD1175">
        <f t="shared" si="18"/>
        <v>0.24000000000000021</v>
      </c>
    </row>
    <row r="1176" spans="1:30" x14ac:dyDescent="0.25">
      <c r="A1176" t="s">
        <v>29</v>
      </c>
      <c r="B1176" s="1">
        <v>307800000</v>
      </c>
      <c r="C1176" t="s">
        <v>30</v>
      </c>
      <c r="D1176" t="s">
        <v>31</v>
      </c>
      <c r="E1176">
        <v>3252</v>
      </c>
      <c r="F1176" s="1">
        <v>8548950000</v>
      </c>
      <c r="G1176" s="1">
        <v>2628828</v>
      </c>
      <c r="H1176" s="1">
        <v>2000000</v>
      </c>
      <c r="I1176">
        <v>3252</v>
      </c>
      <c r="J1176" s="1">
        <v>8548950000</v>
      </c>
      <c r="K1176" s="1">
        <v>2628828</v>
      </c>
      <c r="L1176" s="1">
        <v>2000000</v>
      </c>
      <c r="M1176">
        <v>3252</v>
      </c>
      <c r="N1176" t="s">
        <v>1636</v>
      </c>
      <c r="O1176">
        <v>13398</v>
      </c>
      <c r="P1176" t="s">
        <v>1703</v>
      </c>
      <c r="Q1176" t="s">
        <v>1891</v>
      </c>
      <c r="R1176" s="2">
        <v>43852</v>
      </c>
      <c r="S1176" t="s">
        <v>1892</v>
      </c>
      <c r="T1176">
        <v>3</v>
      </c>
      <c r="U1176" s="1">
        <v>3000000</v>
      </c>
      <c r="V1176" t="s">
        <v>1706</v>
      </c>
      <c r="W1176" t="s">
        <v>36</v>
      </c>
      <c r="X1176" t="s">
        <v>292</v>
      </c>
      <c r="Y1176" t="s">
        <v>1649</v>
      </c>
      <c r="Z1176" t="s">
        <v>31</v>
      </c>
      <c r="AA1176">
        <v>1</v>
      </c>
      <c r="AB1176" t="s">
        <v>39</v>
      </c>
      <c r="AC1176">
        <v>3.67</v>
      </c>
      <c r="AD1176">
        <f t="shared" si="18"/>
        <v>0.66999999999999993</v>
      </c>
    </row>
    <row r="1177" spans="1:30" x14ac:dyDescent="0.25">
      <c r="A1177" t="s">
        <v>29</v>
      </c>
      <c r="B1177" s="1">
        <v>307800000</v>
      </c>
      <c r="C1177" t="s">
        <v>30</v>
      </c>
      <c r="D1177" t="s">
        <v>31</v>
      </c>
      <c r="E1177">
        <v>3252</v>
      </c>
      <c r="F1177" s="1">
        <v>8548950000</v>
      </c>
      <c r="G1177" s="1">
        <v>2628828</v>
      </c>
      <c r="H1177" s="1">
        <v>2000000</v>
      </c>
      <c r="I1177">
        <v>3252</v>
      </c>
      <c r="J1177" s="1">
        <v>8548950000</v>
      </c>
      <c r="K1177" s="1">
        <v>2628828</v>
      </c>
      <c r="L1177" s="1">
        <v>2000000</v>
      </c>
      <c r="M1177">
        <v>3252</v>
      </c>
      <c r="N1177" t="s">
        <v>1640</v>
      </c>
      <c r="O1177">
        <v>14312</v>
      </c>
      <c r="P1177" t="s">
        <v>315</v>
      </c>
      <c r="Q1177" t="s">
        <v>1848</v>
      </c>
      <c r="R1177" s="2">
        <v>43893</v>
      </c>
      <c r="S1177" t="s">
        <v>1849</v>
      </c>
      <c r="T1177">
        <v>1</v>
      </c>
      <c r="U1177" s="1">
        <v>1000000</v>
      </c>
      <c r="V1177" t="s">
        <v>1684</v>
      </c>
      <c r="W1177" t="s">
        <v>77</v>
      </c>
      <c r="X1177" t="s">
        <v>1893</v>
      </c>
      <c r="Y1177" t="s">
        <v>134</v>
      </c>
      <c r="Z1177" t="s">
        <v>31</v>
      </c>
      <c r="AA1177">
        <v>5</v>
      </c>
      <c r="AB1177" t="s">
        <v>39</v>
      </c>
      <c r="AC1177">
        <v>1.19</v>
      </c>
      <c r="AD1177">
        <f t="shared" si="18"/>
        <v>0.18999999999999995</v>
      </c>
    </row>
    <row r="1178" spans="1:30" x14ac:dyDescent="0.25">
      <c r="A1178" t="s">
        <v>29</v>
      </c>
      <c r="B1178" s="1">
        <v>307800000</v>
      </c>
      <c r="C1178" t="s">
        <v>30</v>
      </c>
      <c r="D1178" t="s">
        <v>31</v>
      </c>
      <c r="E1178">
        <v>3252</v>
      </c>
      <c r="F1178" s="1">
        <v>8548950000</v>
      </c>
      <c r="G1178" s="1">
        <v>2628828</v>
      </c>
      <c r="H1178" s="1">
        <v>2000000</v>
      </c>
      <c r="I1178">
        <v>3252</v>
      </c>
      <c r="J1178" s="1">
        <v>8548950000</v>
      </c>
      <c r="K1178" s="1">
        <v>2628828</v>
      </c>
      <c r="L1178" s="1">
        <v>2000000</v>
      </c>
      <c r="M1178">
        <v>3252</v>
      </c>
      <c r="N1178" t="s">
        <v>1017</v>
      </c>
      <c r="O1178">
        <v>10665</v>
      </c>
      <c r="P1178" t="s">
        <v>1875</v>
      </c>
      <c r="Q1178" t="s">
        <v>1805</v>
      </c>
      <c r="R1178" s="2">
        <v>43797</v>
      </c>
      <c r="S1178" t="s">
        <v>1806</v>
      </c>
      <c r="T1178">
        <v>4.5</v>
      </c>
      <c r="U1178" s="1">
        <v>4500000</v>
      </c>
      <c r="V1178" t="s">
        <v>1784</v>
      </c>
      <c r="W1178" t="s">
        <v>36</v>
      </c>
      <c r="Y1178" t="s">
        <v>1022</v>
      </c>
      <c r="Z1178" t="s">
        <v>31</v>
      </c>
      <c r="AA1178">
        <v>1</v>
      </c>
      <c r="AB1178" t="s">
        <v>39</v>
      </c>
      <c r="AC1178">
        <v>4.4000000000000004</v>
      </c>
      <c r="AD1178">
        <f t="shared" si="18"/>
        <v>9.9999999999999645E-2</v>
      </c>
    </row>
    <row r="1179" spans="1:30" x14ac:dyDescent="0.25">
      <c r="A1179" t="s">
        <v>29</v>
      </c>
      <c r="B1179" s="1">
        <v>307800000</v>
      </c>
      <c r="C1179" t="s">
        <v>30</v>
      </c>
      <c r="D1179" t="s">
        <v>31</v>
      </c>
      <c r="E1179">
        <v>3252</v>
      </c>
      <c r="F1179" s="1">
        <v>8548950000</v>
      </c>
      <c r="G1179" s="1">
        <v>2628828</v>
      </c>
      <c r="H1179" s="1">
        <v>2000000</v>
      </c>
      <c r="I1179">
        <v>3252</v>
      </c>
      <c r="J1179" s="1">
        <v>8548950000</v>
      </c>
      <c r="K1179" s="1">
        <v>2628828</v>
      </c>
      <c r="L1179" s="1">
        <v>2000000</v>
      </c>
      <c r="M1179">
        <v>3252</v>
      </c>
      <c r="N1179" t="s">
        <v>1017</v>
      </c>
      <c r="O1179">
        <v>10664</v>
      </c>
      <c r="P1179" t="s">
        <v>1875</v>
      </c>
      <c r="Q1179" t="s">
        <v>1805</v>
      </c>
      <c r="R1179" s="2">
        <v>43796</v>
      </c>
      <c r="S1179" t="s">
        <v>1806</v>
      </c>
      <c r="T1179">
        <v>5</v>
      </c>
      <c r="U1179" s="1">
        <v>5000000</v>
      </c>
      <c r="V1179" t="s">
        <v>1784</v>
      </c>
      <c r="W1179" t="s">
        <v>36</v>
      </c>
      <c r="Y1179" t="s">
        <v>1022</v>
      </c>
      <c r="Z1179" t="s">
        <v>31</v>
      </c>
      <c r="AA1179">
        <v>1</v>
      </c>
      <c r="AB1179" t="s">
        <v>48</v>
      </c>
      <c r="AC1179">
        <v>4.4000000000000004</v>
      </c>
      <c r="AD1179">
        <f t="shared" si="18"/>
        <v>0.59999999999999964</v>
      </c>
    </row>
    <row r="1180" spans="1:30" x14ac:dyDescent="0.25">
      <c r="A1180" t="s">
        <v>29</v>
      </c>
      <c r="B1180" s="1">
        <v>307800000</v>
      </c>
      <c r="C1180" t="s">
        <v>30</v>
      </c>
      <c r="D1180" t="s">
        <v>31</v>
      </c>
      <c r="E1180">
        <v>3252</v>
      </c>
      <c r="F1180" s="1">
        <v>8548950000</v>
      </c>
      <c r="G1180" s="1">
        <v>2628828</v>
      </c>
      <c r="H1180" s="1">
        <v>2000000</v>
      </c>
      <c r="I1180">
        <v>3252</v>
      </c>
      <c r="J1180" s="1">
        <v>8548950000</v>
      </c>
      <c r="K1180" s="1">
        <v>2628828</v>
      </c>
      <c r="L1180" s="1">
        <v>2000000</v>
      </c>
      <c r="M1180">
        <v>3252</v>
      </c>
      <c r="N1180" t="s">
        <v>1640</v>
      </c>
      <c r="O1180">
        <v>8808</v>
      </c>
      <c r="P1180" t="s">
        <v>40</v>
      </c>
      <c r="Q1180" t="s">
        <v>1894</v>
      </c>
      <c r="R1180" s="2">
        <v>43774</v>
      </c>
      <c r="S1180" t="s">
        <v>1895</v>
      </c>
      <c r="T1180">
        <v>0.5</v>
      </c>
      <c r="U1180" t="s">
        <v>52</v>
      </c>
      <c r="V1180" t="s">
        <v>1724</v>
      </c>
      <c r="W1180" t="s">
        <v>77</v>
      </c>
      <c r="X1180" t="s">
        <v>292</v>
      </c>
      <c r="Y1180" t="s">
        <v>1667</v>
      </c>
      <c r="Z1180" s="1">
        <v>2500000</v>
      </c>
      <c r="AA1180">
        <v>1</v>
      </c>
      <c r="AB1180" t="s">
        <v>48</v>
      </c>
      <c r="AC1180">
        <v>1.79</v>
      </c>
      <c r="AD1180">
        <f t="shared" si="18"/>
        <v>1.29</v>
      </c>
    </row>
    <row r="1181" spans="1:30" x14ac:dyDescent="0.25">
      <c r="A1181" t="s">
        <v>29</v>
      </c>
      <c r="B1181" s="1">
        <v>307800000</v>
      </c>
      <c r="C1181" t="s">
        <v>30</v>
      </c>
      <c r="D1181" t="s">
        <v>31</v>
      </c>
      <c r="E1181">
        <v>3252</v>
      </c>
      <c r="F1181" s="1">
        <v>8548950000</v>
      </c>
      <c r="G1181" s="1">
        <v>2628828</v>
      </c>
      <c r="H1181" s="1">
        <v>2000000</v>
      </c>
      <c r="I1181">
        <v>3252</v>
      </c>
      <c r="J1181" s="1">
        <v>8548950000</v>
      </c>
      <c r="K1181" s="1">
        <v>2628828</v>
      </c>
      <c r="L1181" s="1">
        <v>2000000</v>
      </c>
      <c r="M1181">
        <v>3252</v>
      </c>
      <c r="N1181" t="s">
        <v>1636</v>
      </c>
      <c r="O1181">
        <v>17364</v>
      </c>
      <c r="P1181" t="s">
        <v>741</v>
      </c>
      <c r="Q1181" t="s">
        <v>1896</v>
      </c>
      <c r="R1181" s="2">
        <v>43902</v>
      </c>
      <c r="S1181" t="s">
        <v>1897</v>
      </c>
      <c r="T1181">
        <v>1.5</v>
      </c>
      <c r="U1181" s="1">
        <v>1500000</v>
      </c>
      <c r="V1181" t="s">
        <v>71</v>
      </c>
      <c r="W1181" t="s">
        <v>36</v>
      </c>
      <c r="X1181" t="s">
        <v>1898</v>
      </c>
      <c r="Y1181" t="s">
        <v>1649</v>
      </c>
      <c r="Z1181" t="s">
        <v>31</v>
      </c>
      <c r="AA1181">
        <v>8</v>
      </c>
      <c r="AB1181" t="s">
        <v>39</v>
      </c>
      <c r="AC1181">
        <v>1.4</v>
      </c>
      <c r="AD1181">
        <f t="shared" si="18"/>
        <v>0.10000000000000009</v>
      </c>
    </row>
    <row r="1182" spans="1:30" x14ac:dyDescent="0.25">
      <c r="A1182" t="s">
        <v>29</v>
      </c>
      <c r="B1182" s="1">
        <v>307800000</v>
      </c>
      <c r="C1182" t="s">
        <v>30</v>
      </c>
      <c r="D1182" t="s">
        <v>31</v>
      </c>
      <c r="E1182">
        <v>3252</v>
      </c>
      <c r="F1182" s="1">
        <v>8548950000</v>
      </c>
      <c r="G1182" s="1">
        <v>2628828</v>
      </c>
      <c r="H1182" s="1">
        <v>2000000</v>
      </c>
      <c r="I1182">
        <v>3252</v>
      </c>
      <c r="J1182" s="1">
        <v>8548950000</v>
      </c>
      <c r="K1182" s="1">
        <v>2628828</v>
      </c>
      <c r="L1182" s="1">
        <v>2000000</v>
      </c>
      <c r="M1182">
        <v>3252</v>
      </c>
      <c r="N1182" t="s">
        <v>1636</v>
      </c>
      <c r="O1182">
        <v>13397</v>
      </c>
      <c r="P1182" t="s">
        <v>1703</v>
      </c>
      <c r="Q1182" t="s">
        <v>1899</v>
      </c>
      <c r="R1182" s="2">
        <v>43852</v>
      </c>
      <c r="S1182" t="s">
        <v>1900</v>
      </c>
      <c r="T1182">
        <v>2</v>
      </c>
      <c r="U1182" s="1">
        <v>2000000</v>
      </c>
      <c r="V1182" t="s">
        <v>1706</v>
      </c>
      <c r="W1182" t="s">
        <v>36</v>
      </c>
      <c r="X1182" t="s">
        <v>292</v>
      </c>
      <c r="Y1182" t="s">
        <v>1649</v>
      </c>
      <c r="Z1182" t="s">
        <v>31</v>
      </c>
      <c r="AA1182">
        <v>1</v>
      </c>
      <c r="AB1182" t="s">
        <v>39</v>
      </c>
      <c r="AC1182">
        <v>3.67</v>
      </c>
      <c r="AD1182">
        <f t="shared" si="18"/>
        <v>1.67</v>
      </c>
    </row>
    <row r="1183" spans="1:30" x14ac:dyDescent="0.25">
      <c r="A1183" t="s">
        <v>29</v>
      </c>
      <c r="B1183" s="1">
        <v>307800000</v>
      </c>
      <c r="C1183" t="s">
        <v>30</v>
      </c>
      <c r="D1183" t="s">
        <v>31</v>
      </c>
      <c r="E1183">
        <v>3252</v>
      </c>
      <c r="F1183" s="1">
        <v>8548950000</v>
      </c>
      <c r="G1183" s="1">
        <v>2628828</v>
      </c>
      <c r="H1183" s="1">
        <v>2000000</v>
      </c>
      <c r="I1183">
        <v>3252</v>
      </c>
      <c r="J1183" s="1">
        <v>8548950000</v>
      </c>
      <c r="K1183" s="1">
        <v>2628828</v>
      </c>
      <c r="L1183" s="1">
        <v>2000000</v>
      </c>
      <c r="M1183">
        <v>3252</v>
      </c>
      <c r="N1183" t="s">
        <v>1636</v>
      </c>
      <c r="O1183">
        <v>13395</v>
      </c>
      <c r="P1183" t="s">
        <v>1703</v>
      </c>
      <c r="Q1183" t="s">
        <v>1901</v>
      </c>
      <c r="R1183" s="2">
        <v>43852</v>
      </c>
      <c r="S1183" t="s">
        <v>1902</v>
      </c>
      <c r="T1183">
        <v>3</v>
      </c>
      <c r="U1183" s="1">
        <v>3000000</v>
      </c>
      <c r="V1183" t="s">
        <v>1706</v>
      </c>
      <c r="W1183" t="s">
        <v>36</v>
      </c>
      <c r="X1183" t="s">
        <v>292</v>
      </c>
      <c r="Y1183" t="s">
        <v>1650</v>
      </c>
      <c r="Z1183" t="s">
        <v>31</v>
      </c>
      <c r="AA1183">
        <v>1</v>
      </c>
      <c r="AB1183" t="s">
        <v>39</v>
      </c>
      <c r="AC1183">
        <v>2.9</v>
      </c>
      <c r="AD1183">
        <f t="shared" si="18"/>
        <v>0.10000000000000009</v>
      </c>
    </row>
    <row r="1184" spans="1:30" x14ac:dyDescent="0.25">
      <c r="A1184" t="s">
        <v>29</v>
      </c>
      <c r="B1184" s="1">
        <v>307800000</v>
      </c>
      <c r="C1184" t="s">
        <v>30</v>
      </c>
      <c r="D1184" t="s">
        <v>31</v>
      </c>
      <c r="E1184">
        <v>3252</v>
      </c>
      <c r="F1184" s="1">
        <v>8548950000</v>
      </c>
      <c r="G1184" s="1">
        <v>2628828</v>
      </c>
      <c r="H1184" s="1">
        <v>2000000</v>
      </c>
      <c r="I1184">
        <v>3252</v>
      </c>
      <c r="J1184" s="1">
        <v>8548950000</v>
      </c>
      <c r="K1184" s="1">
        <v>2628828</v>
      </c>
      <c r="L1184" s="1">
        <v>2000000</v>
      </c>
      <c r="M1184">
        <v>3252</v>
      </c>
      <c r="N1184" t="s">
        <v>1636</v>
      </c>
      <c r="O1184">
        <v>15046</v>
      </c>
      <c r="P1184" t="s">
        <v>1650</v>
      </c>
      <c r="Q1184" t="s">
        <v>1755</v>
      </c>
      <c r="R1184" s="2">
        <v>43880</v>
      </c>
      <c r="S1184" t="s">
        <v>1756</v>
      </c>
      <c r="T1184">
        <v>0.5</v>
      </c>
      <c r="U1184" t="s">
        <v>52</v>
      </c>
      <c r="V1184" t="s">
        <v>71</v>
      </c>
      <c r="W1184" t="s">
        <v>36</v>
      </c>
      <c r="X1184" t="s">
        <v>219</v>
      </c>
      <c r="Y1184" t="s">
        <v>1649</v>
      </c>
      <c r="Z1184" t="s">
        <v>31</v>
      </c>
      <c r="AA1184">
        <v>1</v>
      </c>
      <c r="AB1184" t="s">
        <v>48</v>
      </c>
      <c r="AC1184">
        <v>0.4</v>
      </c>
      <c r="AD1184">
        <f t="shared" si="18"/>
        <v>9.9999999999999978E-2</v>
      </c>
    </row>
    <row r="1185" spans="1:30" x14ac:dyDescent="0.25">
      <c r="A1185" t="s">
        <v>29</v>
      </c>
      <c r="B1185" s="1">
        <v>307800000</v>
      </c>
      <c r="C1185" t="s">
        <v>30</v>
      </c>
      <c r="D1185" t="s">
        <v>31</v>
      </c>
      <c r="E1185">
        <v>3252</v>
      </c>
      <c r="F1185" s="1">
        <v>8548950000</v>
      </c>
      <c r="G1185" s="1">
        <v>2628828</v>
      </c>
      <c r="H1185" s="1">
        <v>2000000</v>
      </c>
      <c r="I1185">
        <v>3252</v>
      </c>
      <c r="J1185" s="1">
        <v>8548950000</v>
      </c>
      <c r="K1185" s="1">
        <v>2628828</v>
      </c>
      <c r="L1185" s="1">
        <v>2000000</v>
      </c>
      <c r="M1185">
        <v>3252</v>
      </c>
      <c r="N1185" t="s">
        <v>1636</v>
      </c>
      <c r="O1185">
        <v>15045</v>
      </c>
      <c r="P1185" t="s">
        <v>1650</v>
      </c>
      <c r="Q1185" t="s">
        <v>1712</v>
      </c>
      <c r="R1185" s="2">
        <v>43880</v>
      </c>
      <c r="S1185" t="s">
        <v>1713</v>
      </c>
      <c r="T1185">
        <v>0.5</v>
      </c>
      <c r="U1185" t="s">
        <v>52</v>
      </c>
      <c r="V1185" t="s">
        <v>71</v>
      </c>
      <c r="W1185" t="s">
        <v>36</v>
      </c>
      <c r="X1185" t="s">
        <v>219</v>
      </c>
      <c r="Y1185" t="s">
        <v>850</v>
      </c>
      <c r="Z1185" t="s">
        <v>31</v>
      </c>
      <c r="AA1185">
        <v>1</v>
      </c>
      <c r="AB1185" t="s">
        <v>48</v>
      </c>
      <c r="AC1185">
        <v>0.4</v>
      </c>
      <c r="AD1185">
        <f t="shared" si="18"/>
        <v>9.9999999999999978E-2</v>
      </c>
    </row>
    <row r="1186" spans="1:30" x14ac:dyDescent="0.25">
      <c r="A1186" t="s">
        <v>29</v>
      </c>
      <c r="B1186" s="1">
        <v>307800000</v>
      </c>
      <c r="C1186" t="s">
        <v>30</v>
      </c>
      <c r="D1186" t="s">
        <v>31</v>
      </c>
      <c r="E1186">
        <v>3252</v>
      </c>
      <c r="F1186" s="1">
        <v>8548950000</v>
      </c>
      <c r="G1186" s="1">
        <v>2628828</v>
      </c>
      <c r="H1186" s="1">
        <v>2000000</v>
      </c>
      <c r="I1186">
        <v>3252</v>
      </c>
      <c r="J1186" s="1">
        <v>8548950000</v>
      </c>
      <c r="K1186" s="1">
        <v>2628828</v>
      </c>
      <c r="L1186" s="1">
        <v>2000000</v>
      </c>
      <c r="M1186">
        <v>3252</v>
      </c>
      <c r="N1186" t="s">
        <v>1640</v>
      </c>
      <c r="O1186">
        <v>2776</v>
      </c>
      <c r="P1186" t="s">
        <v>1667</v>
      </c>
      <c r="Q1186" t="s">
        <v>1668</v>
      </c>
      <c r="R1186" s="2">
        <v>43578</v>
      </c>
      <c r="S1186" t="s">
        <v>1669</v>
      </c>
      <c r="T1186">
        <v>8</v>
      </c>
      <c r="U1186" s="1">
        <v>8000000</v>
      </c>
      <c r="V1186" t="s">
        <v>1643</v>
      </c>
      <c r="W1186" t="s">
        <v>36</v>
      </c>
      <c r="Y1186" t="s">
        <v>1645</v>
      </c>
      <c r="Z1186" t="s">
        <v>31</v>
      </c>
      <c r="AA1186">
        <v>1</v>
      </c>
      <c r="AB1186" t="s">
        <v>39</v>
      </c>
      <c r="AC1186">
        <v>4.0999999999999996</v>
      </c>
      <c r="AD1186">
        <f t="shared" si="18"/>
        <v>3.9000000000000004</v>
      </c>
    </row>
    <row r="1187" spans="1:30" x14ac:dyDescent="0.25">
      <c r="A1187" t="s">
        <v>29</v>
      </c>
      <c r="B1187" s="1">
        <v>307800000</v>
      </c>
      <c r="C1187" t="s">
        <v>30</v>
      </c>
      <c r="D1187" t="s">
        <v>31</v>
      </c>
      <c r="E1187">
        <v>3252</v>
      </c>
      <c r="F1187" s="1">
        <v>8548950000</v>
      </c>
      <c r="G1187" s="1">
        <v>2628828</v>
      </c>
      <c r="H1187" s="1">
        <v>2000000</v>
      </c>
      <c r="I1187">
        <v>3252</v>
      </c>
      <c r="J1187" s="1">
        <v>8548950000</v>
      </c>
      <c r="K1187" s="1">
        <v>2628828</v>
      </c>
      <c r="L1187" s="1">
        <v>2000000</v>
      </c>
      <c r="M1187">
        <v>3252</v>
      </c>
      <c r="N1187" t="s">
        <v>1640</v>
      </c>
      <c r="O1187">
        <v>8260</v>
      </c>
      <c r="P1187" t="s">
        <v>1673</v>
      </c>
      <c r="Q1187" t="s">
        <v>1903</v>
      </c>
      <c r="R1187" s="2">
        <v>43724</v>
      </c>
      <c r="S1187" t="s">
        <v>1904</v>
      </c>
      <c r="T1187">
        <v>4</v>
      </c>
      <c r="U1187" s="1">
        <v>4000000</v>
      </c>
      <c r="V1187" t="s">
        <v>1676</v>
      </c>
      <c r="W1187" t="s">
        <v>77</v>
      </c>
      <c r="X1187" t="s">
        <v>1677</v>
      </c>
      <c r="Y1187" t="s">
        <v>134</v>
      </c>
      <c r="Z1187" t="s">
        <v>31</v>
      </c>
      <c r="AA1187">
        <v>1</v>
      </c>
      <c r="AB1187" t="s">
        <v>39</v>
      </c>
      <c r="AC1187">
        <v>2.1</v>
      </c>
      <c r="AD1187">
        <f t="shared" si="18"/>
        <v>1.9</v>
      </c>
    </row>
    <row r="1188" spans="1:30" x14ac:dyDescent="0.25">
      <c r="A1188" t="s">
        <v>29</v>
      </c>
      <c r="B1188" s="1">
        <v>307800000</v>
      </c>
      <c r="C1188" t="s">
        <v>30</v>
      </c>
      <c r="D1188" t="s">
        <v>31</v>
      </c>
      <c r="E1188">
        <v>3252</v>
      </c>
      <c r="F1188" s="1">
        <v>8548950000</v>
      </c>
      <c r="G1188" s="1">
        <v>2628828</v>
      </c>
      <c r="H1188" s="1">
        <v>2000000</v>
      </c>
      <c r="I1188">
        <v>3252</v>
      </c>
      <c r="J1188" s="1">
        <v>8548950000</v>
      </c>
      <c r="K1188" s="1">
        <v>2628828</v>
      </c>
      <c r="L1188" s="1">
        <v>2000000</v>
      </c>
      <c r="M1188">
        <v>3252</v>
      </c>
      <c r="N1188" t="s">
        <v>1640</v>
      </c>
      <c r="O1188">
        <v>8261</v>
      </c>
      <c r="P1188" t="s">
        <v>1673</v>
      </c>
      <c r="Q1188" t="s">
        <v>1903</v>
      </c>
      <c r="R1188" s="2">
        <v>43725</v>
      </c>
      <c r="S1188" t="s">
        <v>1904</v>
      </c>
      <c r="T1188">
        <v>2</v>
      </c>
      <c r="U1188" s="1">
        <v>2000000</v>
      </c>
      <c r="V1188" t="s">
        <v>1676</v>
      </c>
      <c r="W1188" t="s">
        <v>77</v>
      </c>
      <c r="X1188" t="s">
        <v>1677</v>
      </c>
      <c r="Y1188" t="s">
        <v>134</v>
      </c>
      <c r="Z1188" t="s">
        <v>31</v>
      </c>
      <c r="AA1188">
        <v>1</v>
      </c>
      <c r="AB1188" t="s">
        <v>39</v>
      </c>
      <c r="AC1188">
        <v>2.1</v>
      </c>
      <c r="AD1188">
        <f t="shared" si="18"/>
        <v>0.10000000000000009</v>
      </c>
    </row>
    <row r="1189" spans="1:30" x14ac:dyDescent="0.25">
      <c r="A1189" t="s">
        <v>29</v>
      </c>
      <c r="B1189" s="1">
        <v>307800000</v>
      </c>
      <c r="C1189" t="s">
        <v>30</v>
      </c>
      <c r="D1189" t="s">
        <v>31</v>
      </c>
      <c r="E1189">
        <v>3252</v>
      </c>
      <c r="F1189" s="1">
        <v>8548950000</v>
      </c>
      <c r="G1189" s="1">
        <v>2628828</v>
      </c>
      <c r="H1189" s="1">
        <v>2000000</v>
      </c>
      <c r="I1189">
        <v>3252</v>
      </c>
      <c r="J1189" s="1">
        <v>8548950000</v>
      </c>
      <c r="K1189" s="1">
        <v>2628828</v>
      </c>
      <c r="L1189" s="1">
        <v>2000000</v>
      </c>
      <c r="M1189">
        <v>3252</v>
      </c>
      <c r="N1189" t="s">
        <v>1636</v>
      </c>
      <c r="O1189">
        <v>17331</v>
      </c>
      <c r="P1189" t="s">
        <v>1664</v>
      </c>
      <c r="Q1189" t="s">
        <v>1827</v>
      </c>
      <c r="R1189" s="2">
        <v>43902</v>
      </c>
      <c r="S1189" t="s">
        <v>1828</v>
      </c>
      <c r="T1189">
        <v>8</v>
      </c>
      <c r="U1189" s="1">
        <v>8000000</v>
      </c>
      <c r="V1189" t="s">
        <v>1654</v>
      </c>
      <c r="W1189" t="s">
        <v>276</v>
      </c>
      <c r="X1189" t="s">
        <v>1905</v>
      </c>
      <c r="Y1189" t="s">
        <v>68</v>
      </c>
      <c r="Z1189" t="s">
        <v>31</v>
      </c>
      <c r="AA1189">
        <v>7</v>
      </c>
      <c r="AB1189" t="s">
        <v>48</v>
      </c>
      <c r="AC1189">
        <v>5.67</v>
      </c>
      <c r="AD1189">
        <f t="shared" si="18"/>
        <v>2.33</v>
      </c>
    </row>
    <row r="1190" spans="1:30" x14ac:dyDescent="0.25">
      <c r="A1190" t="s">
        <v>29</v>
      </c>
      <c r="B1190" s="1">
        <v>307800000</v>
      </c>
      <c r="C1190" t="s">
        <v>30</v>
      </c>
      <c r="D1190" t="s">
        <v>31</v>
      </c>
      <c r="E1190">
        <v>3252</v>
      </c>
      <c r="F1190" s="1">
        <v>8548950000</v>
      </c>
      <c r="G1190" s="1">
        <v>2628828</v>
      </c>
      <c r="H1190" s="1">
        <v>2000000</v>
      </c>
      <c r="I1190">
        <v>3252</v>
      </c>
      <c r="J1190" s="1">
        <v>8548950000</v>
      </c>
      <c r="K1190" s="1">
        <v>2628828</v>
      </c>
      <c r="L1190" s="1">
        <v>2000000</v>
      </c>
      <c r="M1190">
        <v>3252</v>
      </c>
      <c r="N1190" t="s">
        <v>1636</v>
      </c>
      <c r="O1190">
        <v>15035</v>
      </c>
      <c r="P1190" t="s">
        <v>741</v>
      </c>
      <c r="Q1190" t="s">
        <v>1837</v>
      </c>
      <c r="R1190" s="2">
        <v>43880</v>
      </c>
      <c r="S1190" t="s">
        <v>1838</v>
      </c>
      <c r="T1190">
        <v>4.5</v>
      </c>
      <c r="U1190" s="1">
        <v>4500000</v>
      </c>
      <c r="V1190" t="s">
        <v>71</v>
      </c>
      <c r="W1190" t="s">
        <v>36</v>
      </c>
      <c r="X1190" t="s">
        <v>1906</v>
      </c>
      <c r="Y1190" t="s">
        <v>850</v>
      </c>
      <c r="Z1190" t="s">
        <v>31</v>
      </c>
      <c r="AA1190">
        <v>8</v>
      </c>
      <c r="AB1190" t="s">
        <v>39</v>
      </c>
      <c r="AC1190">
        <v>1.08</v>
      </c>
      <c r="AD1190">
        <f t="shared" si="18"/>
        <v>3.42</v>
      </c>
    </row>
    <row r="1191" spans="1:30" x14ac:dyDescent="0.25">
      <c r="A1191" t="s">
        <v>29</v>
      </c>
      <c r="B1191" s="1">
        <v>307800000</v>
      </c>
      <c r="C1191" t="s">
        <v>30</v>
      </c>
      <c r="D1191" t="s">
        <v>31</v>
      </c>
      <c r="E1191">
        <v>3252</v>
      </c>
      <c r="F1191" s="1">
        <v>8548950000</v>
      </c>
      <c r="G1191" s="1">
        <v>2628828</v>
      </c>
      <c r="H1191" s="1">
        <v>2000000</v>
      </c>
      <c r="I1191">
        <v>3252</v>
      </c>
      <c r="J1191" s="1">
        <v>8548950000</v>
      </c>
      <c r="K1191" s="1">
        <v>2628828</v>
      </c>
      <c r="L1191" s="1">
        <v>2000000</v>
      </c>
      <c r="M1191">
        <v>3252</v>
      </c>
      <c r="N1191" t="s">
        <v>1636</v>
      </c>
      <c r="O1191">
        <v>12650</v>
      </c>
      <c r="P1191" t="s">
        <v>105</v>
      </c>
      <c r="Q1191" t="s">
        <v>1714</v>
      </c>
      <c r="R1191" s="2">
        <v>43866</v>
      </c>
      <c r="S1191" t="s">
        <v>1715</v>
      </c>
      <c r="T1191">
        <v>1</v>
      </c>
      <c r="U1191" s="1">
        <v>1000000</v>
      </c>
      <c r="V1191" t="s">
        <v>71</v>
      </c>
      <c r="W1191" t="s">
        <v>36</v>
      </c>
      <c r="X1191" t="s">
        <v>1907</v>
      </c>
      <c r="Y1191" t="s">
        <v>850</v>
      </c>
      <c r="Z1191" t="s">
        <v>31</v>
      </c>
      <c r="AA1191">
        <v>1</v>
      </c>
      <c r="AB1191" t="s">
        <v>39</v>
      </c>
      <c r="AC1191">
        <v>0.9</v>
      </c>
      <c r="AD1191">
        <f t="shared" si="18"/>
        <v>9.9999999999999978E-2</v>
      </c>
    </row>
    <row r="1192" spans="1:30" x14ac:dyDescent="0.25">
      <c r="A1192" t="s">
        <v>29</v>
      </c>
      <c r="B1192" s="1">
        <v>307800000</v>
      </c>
      <c r="C1192" t="s">
        <v>30</v>
      </c>
      <c r="D1192" t="s">
        <v>31</v>
      </c>
      <c r="E1192">
        <v>3252</v>
      </c>
      <c r="F1192" s="1">
        <v>8548950000</v>
      </c>
      <c r="G1192" s="1">
        <v>2628828</v>
      </c>
      <c r="H1192" s="1">
        <v>2000000</v>
      </c>
      <c r="I1192">
        <v>3252</v>
      </c>
      <c r="J1192" s="1">
        <v>8548950000</v>
      </c>
      <c r="K1192" s="1">
        <v>2628828</v>
      </c>
      <c r="L1192" s="1">
        <v>2000000</v>
      </c>
      <c r="M1192">
        <v>3252</v>
      </c>
      <c r="N1192" t="s">
        <v>1640</v>
      </c>
      <c r="O1192">
        <v>1637</v>
      </c>
      <c r="P1192" t="s">
        <v>40</v>
      </c>
      <c r="Q1192" t="s">
        <v>1689</v>
      </c>
      <c r="R1192" s="2">
        <v>43553</v>
      </c>
      <c r="S1192" t="s">
        <v>1690</v>
      </c>
      <c r="T1192">
        <v>2</v>
      </c>
      <c r="U1192" s="1">
        <v>2000000</v>
      </c>
      <c r="V1192" t="s">
        <v>1684</v>
      </c>
      <c r="W1192" t="s">
        <v>36</v>
      </c>
      <c r="X1192" t="s">
        <v>1908</v>
      </c>
      <c r="Y1192" t="s">
        <v>1645</v>
      </c>
      <c r="Z1192" t="s">
        <v>31</v>
      </c>
      <c r="AA1192">
        <v>4</v>
      </c>
      <c r="AB1192" t="s">
        <v>39</v>
      </c>
      <c r="AC1192">
        <v>1.77</v>
      </c>
      <c r="AD1192">
        <f t="shared" si="18"/>
        <v>0.22999999999999998</v>
      </c>
    </row>
    <row r="1193" spans="1:30" x14ac:dyDescent="0.25">
      <c r="A1193" t="s">
        <v>29</v>
      </c>
      <c r="B1193" s="1">
        <v>307800000</v>
      </c>
      <c r="C1193" t="s">
        <v>30</v>
      </c>
      <c r="D1193" t="s">
        <v>31</v>
      </c>
      <c r="E1193">
        <v>3252</v>
      </c>
      <c r="F1193" s="1">
        <v>8548950000</v>
      </c>
      <c r="G1193" s="1">
        <v>2628828</v>
      </c>
      <c r="H1193" s="1">
        <v>2000000</v>
      </c>
      <c r="I1193">
        <v>3252</v>
      </c>
      <c r="J1193" s="1">
        <v>8548950000</v>
      </c>
      <c r="K1193" s="1">
        <v>2628828</v>
      </c>
      <c r="L1193" s="1">
        <v>2000000</v>
      </c>
      <c r="M1193">
        <v>3252</v>
      </c>
      <c r="N1193" t="s">
        <v>1636</v>
      </c>
      <c r="O1193">
        <v>17289</v>
      </c>
      <c r="P1193" t="s">
        <v>1650</v>
      </c>
      <c r="Q1193" t="s">
        <v>1841</v>
      </c>
      <c r="R1193" s="2">
        <v>43902</v>
      </c>
      <c r="S1193" t="s">
        <v>1842</v>
      </c>
      <c r="T1193">
        <v>0.42</v>
      </c>
      <c r="U1193" t="s">
        <v>1653</v>
      </c>
      <c r="V1193" t="s">
        <v>71</v>
      </c>
      <c r="W1193" t="s">
        <v>36</v>
      </c>
      <c r="X1193" t="s">
        <v>219</v>
      </c>
      <c r="Y1193" t="s">
        <v>741</v>
      </c>
      <c r="Z1193" t="s">
        <v>31</v>
      </c>
      <c r="AA1193">
        <v>1</v>
      </c>
      <c r="AB1193" t="s">
        <v>39</v>
      </c>
      <c r="AC1193">
        <v>0.52</v>
      </c>
      <c r="AD1193">
        <f t="shared" si="18"/>
        <v>0.10000000000000003</v>
      </c>
    </row>
    <row r="1194" spans="1:30" x14ac:dyDescent="0.25">
      <c r="A1194" t="s">
        <v>29</v>
      </c>
      <c r="B1194" s="1">
        <v>307800000</v>
      </c>
      <c r="C1194" t="s">
        <v>30</v>
      </c>
      <c r="D1194" t="s">
        <v>31</v>
      </c>
      <c r="E1194">
        <v>3252</v>
      </c>
      <c r="F1194" s="1">
        <v>8548950000</v>
      </c>
      <c r="G1194" s="1">
        <v>2628828</v>
      </c>
      <c r="H1194" s="1">
        <v>2000000</v>
      </c>
      <c r="I1194">
        <v>3252</v>
      </c>
      <c r="J1194" s="1">
        <v>8548950000</v>
      </c>
      <c r="K1194" s="1">
        <v>2628828</v>
      </c>
      <c r="L1194" s="1">
        <v>2000000</v>
      </c>
      <c r="M1194">
        <v>3252</v>
      </c>
      <c r="N1194" t="s">
        <v>1640</v>
      </c>
      <c r="O1194">
        <v>2777</v>
      </c>
      <c r="P1194" t="s">
        <v>1667</v>
      </c>
      <c r="Q1194" t="s">
        <v>1668</v>
      </c>
      <c r="R1194" s="2">
        <v>43577</v>
      </c>
      <c r="S1194" t="s">
        <v>1669</v>
      </c>
      <c r="T1194">
        <v>8</v>
      </c>
      <c r="U1194" s="1">
        <v>8000000</v>
      </c>
      <c r="V1194" t="s">
        <v>1643</v>
      </c>
      <c r="W1194" t="s">
        <v>36</v>
      </c>
      <c r="Y1194" t="s">
        <v>1645</v>
      </c>
      <c r="Z1194" t="s">
        <v>31</v>
      </c>
      <c r="AA1194">
        <v>1</v>
      </c>
      <c r="AB1194" t="s">
        <v>48</v>
      </c>
      <c r="AC1194">
        <v>4.0999999999999996</v>
      </c>
      <c r="AD1194">
        <f t="shared" si="18"/>
        <v>3.9000000000000004</v>
      </c>
    </row>
    <row r="1195" spans="1:30" x14ac:dyDescent="0.25">
      <c r="A1195" t="s">
        <v>29</v>
      </c>
      <c r="B1195" s="1">
        <v>307800000</v>
      </c>
      <c r="C1195" t="s">
        <v>30</v>
      </c>
      <c r="D1195" t="s">
        <v>31</v>
      </c>
      <c r="E1195">
        <v>3252</v>
      </c>
      <c r="F1195" s="1">
        <v>8548950000</v>
      </c>
      <c r="G1195" s="1">
        <v>2628828</v>
      </c>
      <c r="H1195" s="1">
        <v>2000000</v>
      </c>
      <c r="I1195">
        <v>3252</v>
      </c>
      <c r="J1195" s="1">
        <v>8548950000</v>
      </c>
      <c r="K1195" s="1">
        <v>2628828</v>
      </c>
      <c r="L1195" s="1">
        <v>2000000</v>
      </c>
      <c r="M1195">
        <v>3252</v>
      </c>
      <c r="N1195" t="s">
        <v>1017</v>
      </c>
      <c r="O1195">
        <v>7935</v>
      </c>
      <c r="P1195" t="s">
        <v>120</v>
      </c>
      <c r="Q1195" t="s">
        <v>1909</v>
      </c>
      <c r="R1195" s="2">
        <v>43733</v>
      </c>
      <c r="S1195" t="s">
        <v>1910</v>
      </c>
      <c r="T1195">
        <v>0.5</v>
      </c>
      <c r="U1195" t="s">
        <v>52</v>
      </c>
      <c r="V1195" t="s">
        <v>1784</v>
      </c>
      <c r="W1195" t="s">
        <v>36</v>
      </c>
      <c r="X1195" t="s">
        <v>1911</v>
      </c>
      <c r="Y1195" t="s">
        <v>1022</v>
      </c>
      <c r="Z1195" t="s">
        <v>31</v>
      </c>
      <c r="AA1195">
        <v>7</v>
      </c>
      <c r="AB1195" t="s">
        <v>39</v>
      </c>
      <c r="AC1195">
        <v>0.64</v>
      </c>
      <c r="AD1195">
        <f t="shared" si="18"/>
        <v>0.14000000000000001</v>
      </c>
    </row>
    <row r="1196" spans="1:30" x14ac:dyDescent="0.25">
      <c r="A1196" t="s">
        <v>29</v>
      </c>
      <c r="B1196" s="1">
        <v>307800000</v>
      </c>
      <c r="C1196" t="s">
        <v>30</v>
      </c>
      <c r="D1196" t="s">
        <v>31</v>
      </c>
      <c r="E1196">
        <v>3252</v>
      </c>
      <c r="F1196" s="1">
        <v>8548950000</v>
      </c>
      <c r="G1196" s="1">
        <v>2628828</v>
      </c>
      <c r="H1196" s="1">
        <v>2000000</v>
      </c>
      <c r="I1196">
        <v>3252</v>
      </c>
      <c r="J1196" s="1">
        <v>8548950000</v>
      </c>
      <c r="K1196" s="1">
        <v>2628828</v>
      </c>
      <c r="L1196" s="1">
        <v>2000000</v>
      </c>
      <c r="M1196">
        <v>3252</v>
      </c>
      <c r="N1196" t="s">
        <v>1017</v>
      </c>
      <c r="O1196">
        <v>13064</v>
      </c>
      <c r="P1196" t="s">
        <v>120</v>
      </c>
      <c r="Q1196" t="s">
        <v>1912</v>
      </c>
      <c r="R1196" s="2">
        <v>43859</v>
      </c>
      <c r="S1196" t="s">
        <v>1913</v>
      </c>
      <c r="T1196">
        <v>2</v>
      </c>
      <c r="U1196" s="1">
        <v>2000000</v>
      </c>
      <c r="V1196" t="s">
        <v>1914</v>
      </c>
      <c r="W1196" t="s">
        <v>77</v>
      </c>
      <c r="X1196" t="s">
        <v>1915</v>
      </c>
      <c r="Y1196" t="s">
        <v>1022</v>
      </c>
      <c r="Z1196" t="s">
        <v>31</v>
      </c>
      <c r="AA1196">
        <v>8</v>
      </c>
      <c r="AB1196" t="s">
        <v>39</v>
      </c>
      <c r="AC1196">
        <v>1.2</v>
      </c>
      <c r="AD1196">
        <f t="shared" si="18"/>
        <v>0.8</v>
      </c>
    </row>
    <row r="1197" spans="1:30" x14ac:dyDescent="0.25">
      <c r="A1197" t="s">
        <v>29</v>
      </c>
      <c r="B1197" s="1">
        <v>307800000</v>
      </c>
      <c r="C1197" t="s">
        <v>30</v>
      </c>
      <c r="D1197" t="s">
        <v>31</v>
      </c>
      <c r="E1197">
        <v>3252</v>
      </c>
      <c r="F1197" s="1">
        <v>8548950000</v>
      </c>
      <c r="G1197" s="1">
        <v>2628828</v>
      </c>
      <c r="H1197" s="1">
        <v>2000000</v>
      </c>
      <c r="I1197">
        <v>3252</v>
      </c>
      <c r="J1197" s="1">
        <v>8548950000</v>
      </c>
      <c r="K1197" s="1">
        <v>2628828</v>
      </c>
      <c r="L1197" s="1">
        <v>2000000</v>
      </c>
      <c r="M1197">
        <v>3252</v>
      </c>
      <c r="N1197" t="s">
        <v>1640</v>
      </c>
      <c r="O1197">
        <v>10625</v>
      </c>
      <c r="P1197" t="s">
        <v>1673</v>
      </c>
      <c r="Q1197" t="s">
        <v>1916</v>
      </c>
      <c r="R1197" s="2">
        <v>43789</v>
      </c>
      <c r="S1197" t="s">
        <v>1917</v>
      </c>
      <c r="T1197">
        <v>3</v>
      </c>
      <c r="U1197" s="1">
        <v>3000000</v>
      </c>
      <c r="V1197" t="s">
        <v>1724</v>
      </c>
      <c r="W1197" t="s">
        <v>77</v>
      </c>
      <c r="X1197" t="s">
        <v>378</v>
      </c>
      <c r="Y1197" t="s">
        <v>134</v>
      </c>
      <c r="Z1197" t="s">
        <v>31</v>
      </c>
      <c r="AA1197">
        <v>1</v>
      </c>
      <c r="AB1197" t="s">
        <v>39</v>
      </c>
      <c r="AC1197">
        <v>2.1</v>
      </c>
      <c r="AD1197">
        <f t="shared" si="18"/>
        <v>0.89999999999999991</v>
      </c>
    </row>
    <row r="1198" spans="1:30" x14ac:dyDescent="0.25">
      <c r="A1198" t="s">
        <v>29</v>
      </c>
      <c r="B1198" s="1">
        <v>307800000</v>
      </c>
      <c r="C1198" t="s">
        <v>30</v>
      </c>
      <c r="D1198" t="s">
        <v>31</v>
      </c>
      <c r="E1198">
        <v>3252</v>
      </c>
      <c r="F1198" s="1">
        <v>8548950000</v>
      </c>
      <c r="G1198" s="1">
        <v>2628828</v>
      </c>
      <c r="H1198" s="1">
        <v>2000000</v>
      </c>
      <c r="I1198">
        <v>3252</v>
      </c>
      <c r="J1198" s="1">
        <v>8548950000</v>
      </c>
      <c r="K1198" s="1">
        <v>2628828</v>
      </c>
      <c r="L1198" s="1">
        <v>2000000</v>
      </c>
      <c r="M1198">
        <v>3252</v>
      </c>
      <c r="N1198" t="s">
        <v>1017</v>
      </c>
      <c r="O1198">
        <v>12510</v>
      </c>
      <c r="P1198" t="s">
        <v>120</v>
      </c>
      <c r="Q1198" t="s">
        <v>1918</v>
      </c>
      <c r="R1198" s="2">
        <v>43867</v>
      </c>
      <c r="S1198" t="s">
        <v>1919</v>
      </c>
      <c r="T1198">
        <v>1</v>
      </c>
      <c r="U1198" s="1">
        <v>1000000</v>
      </c>
      <c r="V1198" t="s">
        <v>1789</v>
      </c>
      <c r="W1198" t="s">
        <v>77</v>
      </c>
      <c r="X1198" t="s">
        <v>1920</v>
      </c>
      <c r="Y1198" t="s">
        <v>1022</v>
      </c>
      <c r="Z1198" t="s">
        <v>31</v>
      </c>
      <c r="AA1198">
        <v>7</v>
      </c>
      <c r="AB1198" t="s">
        <v>39</v>
      </c>
      <c r="AC1198">
        <v>0.88</v>
      </c>
      <c r="AD1198">
        <f t="shared" si="18"/>
        <v>0.12</v>
      </c>
    </row>
    <row r="1199" spans="1:30" x14ac:dyDescent="0.25">
      <c r="A1199" t="s">
        <v>29</v>
      </c>
      <c r="B1199" s="1">
        <v>307800000</v>
      </c>
      <c r="C1199" t="s">
        <v>30</v>
      </c>
      <c r="D1199" t="s">
        <v>31</v>
      </c>
      <c r="E1199">
        <v>3252</v>
      </c>
      <c r="F1199" s="1">
        <v>8548950000</v>
      </c>
      <c r="G1199" s="1">
        <v>2628828</v>
      </c>
      <c r="H1199" s="1">
        <v>2000000</v>
      </c>
      <c r="I1199">
        <v>3252</v>
      </c>
      <c r="J1199" s="1">
        <v>8548950000</v>
      </c>
      <c r="K1199" s="1">
        <v>2628828</v>
      </c>
      <c r="L1199" s="1">
        <v>2000000</v>
      </c>
      <c r="M1199">
        <v>3252</v>
      </c>
      <c r="N1199" t="s">
        <v>1017</v>
      </c>
      <c r="O1199">
        <v>3970</v>
      </c>
      <c r="P1199" t="s">
        <v>105</v>
      </c>
      <c r="Q1199" t="s">
        <v>1678</v>
      </c>
      <c r="R1199" s="2">
        <v>43606</v>
      </c>
      <c r="S1199" t="s">
        <v>1679</v>
      </c>
      <c r="T1199">
        <v>2</v>
      </c>
      <c r="U1199" s="1">
        <v>2000000</v>
      </c>
      <c r="V1199" t="s">
        <v>1680</v>
      </c>
      <c r="W1199" t="s">
        <v>36</v>
      </c>
      <c r="X1199" t="s">
        <v>1921</v>
      </c>
      <c r="Y1199" t="s">
        <v>1022</v>
      </c>
      <c r="Z1199" t="s">
        <v>31</v>
      </c>
      <c r="AA1199">
        <v>8</v>
      </c>
      <c r="AB1199" t="s">
        <v>39</v>
      </c>
      <c r="AC1199">
        <v>2.0699999999999998</v>
      </c>
      <c r="AD1199">
        <f t="shared" si="18"/>
        <v>6.999999999999984E-2</v>
      </c>
    </row>
    <row r="1200" spans="1:30" x14ac:dyDescent="0.25">
      <c r="A1200" t="s">
        <v>29</v>
      </c>
      <c r="B1200" s="1">
        <v>307800000</v>
      </c>
      <c r="C1200" t="s">
        <v>30</v>
      </c>
      <c r="D1200" t="s">
        <v>31</v>
      </c>
      <c r="E1200">
        <v>3252</v>
      </c>
      <c r="F1200" s="1">
        <v>8548950000</v>
      </c>
      <c r="G1200" s="1">
        <v>2628828</v>
      </c>
      <c r="H1200" s="1">
        <v>2000000</v>
      </c>
      <c r="I1200">
        <v>3252</v>
      </c>
      <c r="J1200" s="1">
        <v>8548950000</v>
      </c>
      <c r="K1200" s="1">
        <v>2628828</v>
      </c>
      <c r="L1200" s="1">
        <v>2000000</v>
      </c>
      <c r="M1200">
        <v>3252</v>
      </c>
      <c r="N1200" t="s">
        <v>1017</v>
      </c>
      <c r="O1200">
        <v>4353</v>
      </c>
      <c r="P1200" t="s">
        <v>120</v>
      </c>
      <c r="Q1200" t="s">
        <v>1922</v>
      </c>
      <c r="R1200" s="2">
        <v>43598</v>
      </c>
      <c r="S1200" t="s">
        <v>1923</v>
      </c>
      <c r="T1200">
        <v>0.5</v>
      </c>
      <c r="U1200" t="s">
        <v>52</v>
      </c>
      <c r="V1200" t="s">
        <v>1698</v>
      </c>
      <c r="W1200" t="s">
        <v>36</v>
      </c>
      <c r="X1200" t="s">
        <v>1924</v>
      </c>
      <c r="Y1200" t="s">
        <v>1022</v>
      </c>
      <c r="Z1200" t="s">
        <v>31</v>
      </c>
      <c r="AA1200">
        <v>8</v>
      </c>
      <c r="AB1200" t="s">
        <v>39</v>
      </c>
      <c r="AC1200">
        <v>1.1000000000000001</v>
      </c>
      <c r="AD1200">
        <f t="shared" si="18"/>
        <v>0.60000000000000009</v>
      </c>
    </row>
    <row r="1201" spans="1:30" x14ac:dyDescent="0.25">
      <c r="A1201" t="s">
        <v>29</v>
      </c>
      <c r="B1201" s="1">
        <v>307800000</v>
      </c>
      <c r="C1201" t="s">
        <v>30</v>
      </c>
      <c r="D1201" t="s">
        <v>31</v>
      </c>
      <c r="E1201">
        <v>3252</v>
      </c>
      <c r="F1201" s="1">
        <v>8548950000</v>
      </c>
      <c r="G1201" s="1">
        <v>2628828</v>
      </c>
      <c r="H1201" s="1">
        <v>2000000</v>
      </c>
      <c r="I1201">
        <v>3252</v>
      </c>
      <c r="J1201" s="1">
        <v>8548950000</v>
      </c>
      <c r="K1201" s="1">
        <v>2628828</v>
      </c>
      <c r="L1201" s="1">
        <v>2000000</v>
      </c>
      <c r="M1201">
        <v>3252</v>
      </c>
      <c r="N1201" t="s">
        <v>1636</v>
      </c>
      <c r="O1201">
        <v>17288</v>
      </c>
      <c r="P1201" t="s">
        <v>1650</v>
      </c>
      <c r="Q1201" t="s">
        <v>1925</v>
      </c>
      <c r="R1201" s="2">
        <v>43902</v>
      </c>
      <c r="S1201" t="s">
        <v>1926</v>
      </c>
      <c r="T1201">
        <v>0.42</v>
      </c>
      <c r="U1201" t="s">
        <v>1653</v>
      </c>
      <c r="V1201" t="s">
        <v>71</v>
      </c>
      <c r="W1201" t="s">
        <v>36</v>
      </c>
      <c r="X1201" t="s">
        <v>219</v>
      </c>
      <c r="Y1201" t="s">
        <v>850</v>
      </c>
      <c r="Z1201" t="s">
        <v>31</v>
      </c>
      <c r="AA1201">
        <v>1</v>
      </c>
      <c r="AB1201" t="s">
        <v>39</v>
      </c>
      <c r="AC1201">
        <v>0.4</v>
      </c>
      <c r="AD1201">
        <f t="shared" si="18"/>
        <v>1.9999999999999962E-2</v>
      </c>
    </row>
    <row r="1202" spans="1:30" x14ac:dyDescent="0.25">
      <c r="A1202" t="s">
        <v>29</v>
      </c>
      <c r="B1202" s="1">
        <v>307800000</v>
      </c>
      <c r="C1202" t="s">
        <v>30</v>
      </c>
      <c r="D1202" t="s">
        <v>31</v>
      </c>
      <c r="E1202">
        <v>3252</v>
      </c>
      <c r="F1202" s="1">
        <v>8548950000</v>
      </c>
      <c r="G1202" s="1">
        <v>2628828</v>
      </c>
      <c r="H1202" s="1">
        <v>2000000</v>
      </c>
      <c r="I1202">
        <v>3252</v>
      </c>
      <c r="J1202" s="1">
        <v>8548950000</v>
      </c>
      <c r="K1202" s="1">
        <v>2628828</v>
      </c>
      <c r="L1202" s="1">
        <v>2000000</v>
      </c>
      <c r="M1202">
        <v>3252</v>
      </c>
      <c r="N1202" t="s">
        <v>1636</v>
      </c>
      <c r="O1202">
        <v>17287</v>
      </c>
      <c r="P1202" t="s">
        <v>1650</v>
      </c>
      <c r="Q1202" t="s">
        <v>1927</v>
      </c>
      <c r="R1202" s="2">
        <v>43902</v>
      </c>
      <c r="S1202" t="s">
        <v>1928</v>
      </c>
      <c r="T1202">
        <v>0.42</v>
      </c>
      <c r="U1202" t="s">
        <v>1653</v>
      </c>
      <c r="V1202" t="s">
        <v>71</v>
      </c>
      <c r="W1202" t="s">
        <v>36</v>
      </c>
      <c r="X1202" t="s">
        <v>219</v>
      </c>
      <c r="Y1202" t="s">
        <v>1650</v>
      </c>
      <c r="Z1202" t="s">
        <v>31</v>
      </c>
      <c r="AA1202">
        <v>1</v>
      </c>
      <c r="AB1202" t="s">
        <v>39</v>
      </c>
      <c r="AC1202">
        <v>0.52</v>
      </c>
      <c r="AD1202">
        <f t="shared" si="18"/>
        <v>0.10000000000000003</v>
      </c>
    </row>
    <row r="1203" spans="1:30" x14ac:dyDescent="0.25">
      <c r="A1203" t="s">
        <v>29</v>
      </c>
      <c r="B1203" s="1">
        <v>307800000</v>
      </c>
      <c r="C1203" t="s">
        <v>30</v>
      </c>
      <c r="D1203" t="s">
        <v>31</v>
      </c>
      <c r="E1203">
        <v>3252</v>
      </c>
      <c r="F1203" s="1">
        <v>8548950000</v>
      </c>
      <c r="G1203" s="1">
        <v>2628828</v>
      </c>
      <c r="H1203" s="1">
        <v>2000000</v>
      </c>
      <c r="I1203">
        <v>3252</v>
      </c>
      <c r="J1203" s="1">
        <v>8548950000</v>
      </c>
      <c r="K1203" s="1">
        <v>2628828</v>
      </c>
      <c r="L1203" s="1">
        <v>2000000</v>
      </c>
      <c r="M1203">
        <v>3252</v>
      </c>
      <c r="N1203" t="s">
        <v>1636</v>
      </c>
      <c r="O1203">
        <v>17286</v>
      </c>
      <c r="P1203" t="s">
        <v>1650</v>
      </c>
      <c r="Q1203" t="s">
        <v>1869</v>
      </c>
      <c r="R1203" s="2">
        <v>43902</v>
      </c>
      <c r="S1203" t="s">
        <v>1870</v>
      </c>
      <c r="T1203">
        <v>0.42</v>
      </c>
      <c r="U1203" t="s">
        <v>1653</v>
      </c>
      <c r="V1203" t="s">
        <v>1654</v>
      </c>
      <c r="W1203" t="s">
        <v>77</v>
      </c>
      <c r="X1203" t="s">
        <v>219</v>
      </c>
      <c r="Y1203" t="s">
        <v>1650</v>
      </c>
      <c r="Z1203" t="s">
        <v>31</v>
      </c>
      <c r="AA1203">
        <v>1</v>
      </c>
      <c r="AB1203" t="s">
        <v>48</v>
      </c>
      <c r="AC1203">
        <v>0.49</v>
      </c>
      <c r="AD1203">
        <f t="shared" si="18"/>
        <v>7.0000000000000007E-2</v>
      </c>
    </row>
    <row r="1204" spans="1:30" x14ac:dyDescent="0.25">
      <c r="A1204" t="s">
        <v>29</v>
      </c>
      <c r="B1204" s="1">
        <v>307800000</v>
      </c>
      <c r="C1204" t="s">
        <v>30</v>
      </c>
      <c r="D1204" t="s">
        <v>31</v>
      </c>
      <c r="E1204">
        <v>3252</v>
      </c>
      <c r="F1204" s="1">
        <v>8548950000</v>
      </c>
      <c r="G1204" s="1">
        <v>2628828</v>
      </c>
      <c r="H1204" s="1">
        <v>2000000</v>
      </c>
      <c r="I1204">
        <v>3252</v>
      </c>
      <c r="J1204" s="1">
        <v>8548950000</v>
      </c>
      <c r="K1204" s="1">
        <v>2628828</v>
      </c>
      <c r="L1204" s="1">
        <v>2000000</v>
      </c>
      <c r="M1204">
        <v>3252</v>
      </c>
      <c r="N1204" t="s">
        <v>1640</v>
      </c>
      <c r="O1204">
        <v>11499</v>
      </c>
      <c r="P1204" t="s">
        <v>1673</v>
      </c>
      <c r="Q1204" t="s">
        <v>1929</v>
      </c>
      <c r="R1204" s="2">
        <v>43776</v>
      </c>
      <c r="S1204" t="s">
        <v>1930</v>
      </c>
      <c r="T1204">
        <v>2</v>
      </c>
      <c r="U1204" s="1">
        <v>2000000</v>
      </c>
      <c r="V1204" t="s">
        <v>1676</v>
      </c>
      <c r="W1204" t="s">
        <v>77</v>
      </c>
      <c r="X1204" t="s">
        <v>1931</v>
      </c>
      <c r="Y1204" t="s">
        <v>134</v>
      </c>
      <c r="Z1204" s="1">
        <v>3000000</v>
      </c>
      <c r="AA1204">
        <v>2</v>
      </c>
      <c r="AB1204" t="s">
        <v>39</v>
      </c>
      <c r="AC1204">
        <v>2.15</v>
      </c>
      <c r="AD1204">
        <f t="shared" si="18"/>
        <v>0.14999999999999991</v>
      </c>
    </row>
    <row r="1205" spans="1:30" x14ac:dyDescent="0.25">
      <c r="A1205" t="s">
        <v>29</v>
      </c>
      <c r="B1205" s="1">
        <v>307800000</v>
      </c>
      <c r="C1205" t="s">
        <v>30</v>
      </c>
      <c r="D1205" t="s">
        <v>31</v>
      </c>
      <c r="E1205">
        <v>3252</v>
      </c>
      <c r="F1205" s="1">
        <v>8548950000</v>
      </c>
      <c r="G1205" s="1">
        <v>2628828</v>
      </c>
      <c r="H1205" s="1">
        <v>2000000</v>
      </c>
      <c r="I1205">
        <v>3252</v>
      </c>
      <c r="J1205" s="1">
        <v>8548950000</v>
      </c>
      <c r="K1205" s="1">
        <v>2628828</v>
      </c>
      <c r="L1205" s="1">
        <v>2000000</v>
      </c>
      <c r="M1205">
        <v>3252</v>
      </c>
      <c r="N1205" t="s">
        <v>1636</v>
      </c>
      <c r="O1205">
        <v>17279</v>
      </c>
      <c r="P1205" t="s">
        <v>1650</v>
      </c>
      <c r="Q1205" t="s">
        <v>1932</v>
      </c>
      <c r="R1205" s="2">
        <v>43902</v>
      </c>
      <c r="S1205" t="s">
        <v>1933</v>
      </c>
      <c r="T1205">
        <v>0.42</v>
      </c>
      <c r="U1205" t="s">
        <v>1653</v>
      </c>
      <c r="V1205" t="s">
        <v>1706</v>
      </c>
      <c r="W1205" t="s">
        <v>36</v>
      </c>
      <c r="X1205" t="s">
        <v>219</v>
      </c>
      <c r="Y1205" t="s">
        <v>850</v>
      </c>
      <c r="Z1205" t="s">
        <v>31</v>
      </c>
      <c r="AA1205">
        <v>1</v>
      </c>
      <c r="AB1205" t="s">
        <v>48</v>
      </c>
      <c r="AC1205">
        <v>0.11</v>
      </c>
      <c r="AD1205">
        <f t="shared" si="18"/>
        <v>0.31</v>
      </c>
    </row>
    <row r="1206" spans="1:30" x14ac:dyDescent="0.25">
      <c r="A1206" t="s">
        <v>29</v>
      </c>
      <c r="B1206" s="1">
        <v>307800000</v>
      </c>
      <c r="C1206" t="s">
        <v>30</v>
      </c>
      <c r="D1206" t="s">
        <v>31</v>
      </c>
      <c r="E1206">
        <v>3252</v>
      </c>
      <c r="F1206" s="1">
        <v>8548950000</v>
      </c>
      <c r="G1206" s="1">
        <v>2628828</v>
      </c>
      <c r="H1206" s="1">
        <v>2000000</v>
      </c>
      <c r="I1206">
        <v>3252</v>
      </c>
      <c r="J1206" s="1">
        <v>8548950000</v>
      </c>
      <c r="K1206" s="1">
        <v>2628828</v>
      </c>
      <c r="L1206" s="1">
        <v>2000000</v>
      </c>
      <c r="M1206">
        <v>3252</v>
      </c>
      <c r="N1206" t="s">
        <v>1636</v>
      </c>
      <c r="O1206">
        <v>17278</v>
      </c>
      <c r="P1206" t="s">
        <v>1650</v>
      </c>
      <c r="Q1206" t="s">
        <v>1934</v>
      </c>
      <c r="R1206" s="2">
        <v>43902</v>
      </c>
      <c r="S1206" t="s">
        <v>1935</v>
      </c>
      <c r="T1206">
        <v>0.42</v>
      </c>
      <c r="U1206" t="s">
        <v>1653</v>
      </c>
      <c r="V1206" t="s">
        <v>71</v>
      </c>
      <c r="W1206" t="s">
        <v>36</v>
      </c>
      <c r="X1206" t="s">
        <v>219</v>
      </c>
      <c r="Y1206" t="s">
        <v>741</v>
      </c>
      <c r="Z1206" t="s">
        <v>31</v>
      </c>
      <c r="AA1206">
        <v>1</v>
      </c>
      <c r="AB1206" t="s">
        <v>39</v>
      </c>
      <c r="AC1206">
        <v>0.52</v>
      </c>
      <c r="AD1206">
        <f t="shared" si="18"/>
        <v>0.10000000000000003</v>
      </c>
    </row>
    <row r="1207" spans="1:30" x14ac:dyDescent="0.25">
      <c r="A1207" t="s">
        <v>29</v>
      </c>
      <c r="B1207" s="1">
        <v>307800000</v>
      </c>
      <c r="C1207" t="s">
        <v>30</v>
      </c>
      <c r="D1207" t="s">
        <v>31</v>
      </c>
      <c r="E1207">
        <v>3252</v>
      </c>
      <c r="F1207" s="1">
        <v>8548950000</v>
      </c>
      <c r="G1207" s="1">
        <v>2628828</v>
      </c>
      <c r="H1207" s="1">
        <v>2000000</v>
      </c>
      <c r="I1207">
        <v>3252</v>
      </c>
      <c r="J1207" s="1">
        <v>8548950000</v>
      </c>
      <c r="K1207" s="1">
        <v>2628828</v>
      </c>
      <c r="L1207" s="1">
        <v>2000000</v>
      </c>
      <c r="M1207">
        <v>3252</v>
      </c>
      <c r="N1207" t="s">
        <v>1636</v>
      </c>
      <c r="O1207">
        <v>17277</v>
      </c>
      <c r="P1207" t="s">
        <v>105</v>
      </c>
      <c r="Q1207" t="s">
        <v>1936</v>
      </c>
      <c r="R1207" s="2">
        <v>43903</v>
      </c>
      <c r="S1207" t="s">
        <v>1937</v>
      </c>
      <c r="T1207">
        <v>0.5</v>
      </c>
      <c r="U1207" t="s">
        <v>52</v>
      </c>
      <c r="V1207" t="s">
        <v>1938</v>
      </c>
      <c r="W1207" t="s">
        <v>77</v>
      </c>
      <c r="X1207" t="s">
        <v>96</v>
      </c>
      <c r="Y1207" t="s">
        <v>1649</v>
      </c>
      <c r="Z1207" t="s">
        <v>31</v>
      </c>
      <c r="AA1207">
        <v>1</v>
      </c>
      <c r="AB1207" t="s">
        <v>39</v>
      </c>
      <c r="AC1207">
        <v>0.87</v>
      </c>
      <c r="AD1207">
        <f t="shared" si="18"/>
        <v>0.37</v>
      </c>
    </row>
    <row r="1208" spans="1:30" x14ac:dyDescent="0.25">
      <c r="A1208" t="s">
        <v>29</v>
      </c>
      <c r="B1208" s="1">
        <v>307800000</v>
      </c>
      <c r="C1208" t="s">
        <v>30</v>
      </c>
      <c r="D1208" t="s">
        <v>31</v>
      </c>
      <c r="E1208">
        <v>3252</v>
      </c>
      <c r="F1208" s="1">
        <v>8548950000</v>
      </c>
      <c r="G1208" s="1">
        <v>2628828</v>
      </c>
      <c r="H1208" s="1">
        <v>2000000</v>
      </c>
      <c r="I1208">
        <v>3252</v>
      </c>
      <c r="J1208" s="1">
        <v>8548950000</v>
      </c>
      <c r="K1208" s="1">
        <v>2628828</v>
      </c>
      <c r="L1208" s="1">
        <v>2000000</v>
      </c>
      <c r="M1208">
        <v>3252</v>
      </c>
      <c r="N1208" t="s">
        <v>1017</v>
      </c>
      <c r="O1208">
        <v>4558</v>
      </c>
      <c r="P1208" t="s">
        <v>105</v>
      </c>
      <c r="Q1208" t="s">
        <v>1939</v>
      </c>
      <c r="R1208" s="2">
        <v>43592</v>
      </c>
      <c r="S1208" t="s">
        <v>1940</v>
      </c>
      <c r="T1208">
        <v>1.5</v>
      </c>
      <c r="U1208" s="1">
        <v>1500000</v>
      </c>
      <c r="V1208" t="s">
        <v>1709</v>
      </c>
      <c r="W1208" t="s">
        <v>36</v>
      </c>
      <c r="X1208" t="s">
        <v>1941</v>
      </c>
      <c r="Y1208" t="s">
        <v>1022</v>
      </c>
      <c r="Z1208" t="s">
        <v>31</v>
      </c>
      <c r="AA1208">
        <v>2</v>
      </c>
      <c r="AB1208" t="s">
        <v>39</v>
      </c>
      <c r="AC1208">
        <v>1.56</v>
      </c>
      <c r="AD1208">
        <f t="shared" si="18"/>
        <v>6.0000000000000053E-2</v>
      </c>
    </row>
    <row r="1209" spans="1:30" x14ac:dyDescent="0.25">
      <c r="A1209" t="s">
        <v>29</v>
      </c>
      <c r="B1209" s="1">
        <v>307800000</v>
      </c>
      <c r="C1209" t="s">
        <v>30</v>
      </c>
      <c r="D1209" t="s">
        <v>31</v>
      </c>
      <c r="E1209">
        <v>3252</v>
      </c>
      <c r="F1209" s="1">
        <v>8548950000</v>
      </c>
      <c r="G1209" s="1">
        <v>2628828</v>
      </c>
      <c r="H1209" s="1">
        <v>2000000</v>
      </c>
      <c r="I1209">
        <v>3252</v>
      </c>
      <c r="J1209" s="1">
        <v>8548950000</v>
      </c>
      <c r="K1209" s="1">
        <v>2628828</v>
      </c>
      <c r="L1209" s="1">
        <v>2000000</v>
      </c>
      <c r="M1209">
        <v>3252</v>
      </c>
      <c r="N1209" t="s">
        <v>1017</v>
      </c>
      <c r="O1209">
        <v>11599</v>
      </c>
      <c r="P1209" t="s">
        <v>120</v>
      </c>
      <c r="Q1209" t="s">
        <v>1942</v>
      </c>
      <c r="R1209" s="2">
        <v>43836</v>
      </c>
      <c r="S1209" t="s">
        <v>1943</v>
      </c>
      <c r="T1209">
        <v>2</v>
      </c>
      <c r="U1209" s="1">
        <v>2000000</v>
      </c>
      <c r="V1209" t="s">
        <v>1784</v>
      </c>
      <c r="W1209" t="s">
        <v>36</v>
      </c>
      <c r="X1209" t="s">
        <v>1944</v>
      </c>
      <c r="Y1209" t="s">
        <v>1022</v>
      </c>
      <c r="Z1209" t="s">
        <v>31</v>
      </c>
      <c r="AA1209">
        <v>5</v>
      </c>
      <c r="AB1209" t="s">
        <v>39</v>
      </c>
      <c r="AC1209">
        <v>0.56000000000000005</v>
      </c>
      <c r="AD1209">
        <f t="shared" si="18"/>
        <v>1.44</v>
      </c>
    </row>
    <row r="1210" spans="1:30" x14ac:dyDescent="0.25">
      <c r="A1210" t="s">
        <v>29</v>
      </c>
      <c r="B1210" s="1">
        <v>307800000</v>
      </c>
      <c r="C1210" t="s">
        <v>30</v>
      </c>
      <c r="D1210" t="s">
        <v>31</v>
      </c>
      <c r="E1210">
        <v>3252</v>
      </c>
      <c r="F1210" s="1">
        <v>8548950000</v>
      </c>
      <c r="G1210" s="1">
        <v>2628828</v>
      </c>
      <c r="H1210" s="1">
        <v>2000000</v>
      </c>
      <c r="I1210">
        <v>3252</v>
      </c>
      <c r="J1210" s="1">
        <v>8548950000</v>
      </c>
      <c r="K1210" s="1">
        <v>2628828</v>
      </c>
      <c r="L1210" s="1">
        <v>2000000</v>
      </c>
      <c r="M1210">
        <v>3252</v>
      </c>
      <c r="N1210" t="s">
        <v>1017</v>
      </c>
      <c r="O1210">
        <v>11600</v>
      </c>
      <c r="P1210" t="s">
        <v>120</v>
      </c>
      <c r="Q1210" t="s">
        <v>1945</v>
      </c>
      <c r="R1210" s="2">
        <v>43833</v>
      </c>
      <c r="S1210" t="s">
        <v>1946</v>
      </c>
      <c r="T1210">
        <v>2</v>
      </c>
      <c r="U1210" s="1">
        <v>2000000</v>
      </c>
      <c r="V1210" t="s">
        <v>1784</v>
      </c>
      <c r="W1210" t="s">
        <v>36</v>
      </c>
      <c r="X1210" t="s">
        <v>1947</v>
      </c>
      <c r="Y1210" t="s">
        <v>1022</v>
      </c>
      <c r="Z1210" t="s">
        <v>31</v>
      </c>
      <c r="AA1210">
        <v>4</v>
      </c>
      <c r="AB1210" t="s">
        <v>39</v>
      </c>
      <c r="AC1210">
        <v>0.51</v>
      </c>
      <c r="AD1210">
        <f t="shared" si="18"/>
        <v>1.49</v>
      </c>
    </row>
    <row r="1211" spans="1:30" x14ac:dyDescent="0.25">
      <c r="A1211" t="s">
        <v>29</v>
      </c>
      <c r="B1211" s="1">
        <v>307800000</v>
      </c>
      <c r="C1211" t="s">
        <v>30</v>
      </c>
      <c r="D1211" t="s">
        <v>31</v>
      </c>
      <c r="E1211">
        <v>3252</v>
      </c>
      <c r="F1211" s="1">
        <v>8548950000</v>
      </c>
      <c r="G1211" s="1">
        <v>2628828</v>
      </c>
      <c r="H1211" s="1">
        <v>2000000</v>
      </c>
      <c r="I1211">
        <v>3252</v>
      </c>
      <c r="J1211" s="1">
        <v>8548950000</v>
      </c>
      <c r="K1211" s="1">
        <v>2628828</v>
      </c>
      <c r="L1211" s="1">
        <v>2000000</v>
      </c>
      <c r="M1211">
        <v>3252</v>
      </c>
      <c r="N1211" t="s">
        <v>1636</v>
      </c>
      <c r="O1211">
        <v>17275</v>
      </c>
      <c r="P1211" t="s">
        <v>1650</v>
      </c>
      <c r="Q1211" t="s">
        <v>1896</v>
      </c>
      <c r="R1211" s="2">
        <v>43902</v>
      </c>
      <c r="S1211" t="s">
        <v>1897</v>
      </c>
      <c r="T1211">
        <v>0.42</v>
      </c>
      <c r="U1211" t="s">
        <v>1653</v>
      </c>
      <c r="V1211" t="s">
        <v>71</v>
      </c>
      <c r="W1211" t="s">
        <v>36</v>
      </c>
      <c r="X1211" t="s">
        <v>219</v>
      </c>
      <c r="Y1211" t="s">
        <v>1649</v>
      </c>
      <c r="Z1211" t="s">
        <v>31</v>
      </c>
      <c r="AA1211">
        <v>1</v>
      </c>
      <c r="AB1211" t="s">
        <v>39</v>
      </c>
      <c r="AC1211">
        <v>0.4</v>
      </c>
      <c r="AD1211">
        <f t="shared" si="18"/>
        <v>1.9999999999999962E-2</v>
      </c>
    </row>
    <row r="1212" spans="1:30" x14ac:dyDescent="0.25">
      <c r="A1212" t="s">
        <v>29</v>
      </c>
      <c r="B1212" s="1">
        <v>307800000</v>
      </c>
      <c r="C1212" t="s">
        <v>30</v>
      </c>
      <c r="D1212" t="s">
        <v>31</v>
      </c>
      <c r="E1212">
        <v>3252</v>
      </c>
      <c r="F1212" s="1">
        <v>8548950000</v>
      </c>
      <c r="G1212" s="1">
        <v>2628828</v>
      </c>
      <c r="H1212" s="1">
        <v>2000000</v>
      </c>
      <c r="I1212">
        <v>3252</v>
      </c>
      <c r="J1212" s="1">
        <v>8548950000</v>
      </c>
      <c r="K1212" s="1">
        <v>2628828</v>
      </c>
      <c r="L1212" s="1">
        <v>2000000</v>
      </c>
      <c r="M1212">
        <v>3252</v>
      </c>
      <c r="N1212" t="s">
        <v>1636</v>
      </c>
      <c r="O1212">
        <v>10865</v>
      </c>
      <c r="P1212" t="s">
        <v>168</v>
      </c>
      <c r="Q1212" t="s">
        <v>1948</v>
      </c>
      <c r="R1212" s="2">
        <v>43791</v>
      </c>
      <c r="S1212" t="s">
        <v>1949</v>
      </c>
      <c r="T1212">
        <v>2</v>
      </c>
      <c r="U1212" s="1">
        <v>2000000</v>
      </c>
      <c r="V1212" t="s">
        <v>1729</v>
      </c>
      <c r="W1212" t="s">
        <v>36</v>
      </c>
      <c r="X1212" t="s">
        <v>1950</v>
      </c>
      <c r="Y1212" t="s">
        <v>741</v>
      </c>
      <c r="Z1212" t="s">
        <v>31</v>
      </c>
      <c r="AA1212">
        <v>7</v>
      </c>
      <c r="AB1212" t="s">
        <v>39</v>
      </c>
      <c r="AC1212">
        <v>1.9</v>
      </c>
      <c r="AD1212">
        <f t="shared" si="18"/>
        <v>0.10000000000000009</v>
      </c>
    </row>
    <row r="1213" spans="1:30" x14ac:dyDescent="0.25">
      <c r="A1213" t="s">
        <v>29</v>
      </c>
      <c r="B1213" s="1">
        <v>307800000</v>
      </c>
      <c r="C1213" t="s">
        <v>30</v>
      </c>
      <c r="D1213" t="s">
        <v>31</v>
      </c>
      <c r="E1213">
        <v>3252</v>
      </c>
      <c r="F1213" s="1">
        <v>8548950000</v>
      </c>
      <c r="G1213" s="1">
        <v>2628828</v>
      </c>
      <c r="H1213" s="1">
        <v>2000000</v>
      </c>
      <c r="I1213">
        <v>3252</v>
      </c>
      <c r="J1213" s="1">
        <v>8548950000</v>
      </c>
      <c r="K1213" s="1">
        <v>2628828</v>
      </c>
      <c r="L1213" s="1">
        <v>2000000</v>
      </c>
      <c r="M1213">
        <v>3252</v>
      </c>
      <c r="N1213" t="s">
        <v>1636</v>
      </c>
      <c r="O1213">
        <v>17254</v>
      </c>
      <c r="P1213" t="s">
        <v>1664</v>
      </c>
      <c r="Q1213" t="s">
        <v>1827</v>
      </c>
      <c r="R1213" s="2">
        <v>43903</v>
      </c>
      <c r="S1213" t="s">
        <v>1828</v>
      </c>
      <c r="T1213">
        <v>8</v>
      </c>
      <c r="U1213" s="1">
        <v>8000000</v>
      </c>
      <c r="V1213" t="s">
        <v>1654</v>
      </c>
      <c r="W1213" t="s">
        <v>276</v>
      </c>
      <c r="X1213" t="s">
        <v>1905</v>
      </c>
      <c r="Y1213" t="s">
        <v>68</v>
      </c>
      <c r="Z1213" t="s">
        <v>31</v>
      </c>
      <c r="AA1213">
        <v>7</v>
      </c>
      <c r="AB1213" t="s">
        <v>39</v>
      </c>
      <c r="AC1213">
        <v>5.67</v>
      </c>
      <c r="AD1213">
        <f t="shared" si="18"/>
        <v>2.33</v>
      </c>
    </row>
    <row r="1214" spans="1:30" x14ac:dyDescent="0.25">
      <c r="A1214" t="s">
        <v>29</v>
      </c>
      <c r="B1214" s="1">
        <v>307800000</v>
      </c>
      <c r="C1214" t="s">
        <v>30</v>
      </c>
      <c r="D1214" t="s">
        <v>31</v>
      </c>
      <c r="E1214">
        <v>3252</v>
      </c>
      <c r="F1214" s="1">
        <v>8548950000</v>
      </c>
      <c r="G1214" s="1">
        <v>2628828</v>
      </c>
      <c r="H1214" s="1">
        <v>2000000</v>
      </c>
      <c r="I1214">
        <v>3252</v>
      </c>
      <c r="J1214" s="1">
        <v>8548950000</v>
      </c>
      <c r="K1214" s="1">
        <v>2628828</v>
      </c>
      <c r="L1214" s="1">
        <v>2000000</v>
      </c>
      <c r="M1214">
        <v>3252</v>
      </c>
      <c r="N1214" t="s">
        <v>1640</v>
      </c>
      <c r="O1214">
        <v>11313</v>
      </c>
      <c r="P1214" t="s">
        <v>40</v>
      </c>
      <c r="Q1214" t="s">
        <v>1951</v>
      </c>
      <c r="R1214" s="2">
        <v>43781</v>
      </c>
      <c r="S1214" t="s">
        <v>1952</v>
      </c>
      <c r="T1214">
        <v>3.5</v>
      </c>
      <c r="U1214" s="1">
        <v>3500000</v>
      </c>
      <c r="V1214" t="s">
        <v>1724</v>
      </c>
      <c r="W1214" t="s">
        <v>77</v>
      </c>
      <c r="X1214" t="s">
        <v>1953</v>
      </c>
      <c r="Y1214" t="s">
        <v>134</v>
      </c>
      <c r="Z1214" s="1">
        <v>2500000</v>
      </c>
      <c r="AA1214">
        <v>10</v>
      </c>
      <c r="AB1214" t="s">
        <v>48</v>
      </c>
      <c r="AC1214">
        <v>2.37</v>
      </c>
      <c r="AD1214">
        <f t="shared" si="18"/>
        <v>1.1299999999999999</v>
      </c>
    </row>
    <row r="1215" spans="1:30" x14ac:dyDescent="0.25">
      <c r="A1215" t="s">
        <v>29</v>
      </c>
      <c r="B1215" s="1">
        <v>307800000</v>
      </c>
      <c r="C1215" t="s">
        <v>30</v>
      </c>
      <c r="D1215" t="s">
        <v>31</v>
      </c>
      <c r="E1215">
        <v>3252</v>
      </c>
      <c r="F1215" s="1">
        <v>8548950000</v>
      </c>
      <c r="G1215" s="1">
        <v>2628828</v>
      </c>
      <c r="H1215" s="1">
        <v>2000000</v>
      </c>
      <c r="I1215">
        <v>3252</v>
      </c>
      <c r="J1215" s="1">
        <v>8548950000</v>
      </c>
      <c r="K1215" s="1">
        <v>2628828</v>
      </c>
      <c r="L1215" s="1">
        <v>2000000</v>
      </c>
      <c r="M1215">
        <v>3252</v>
      </c>
      <c r="N1215" t="s">
        <v>1636</v>
      </c>
      <c r="O1215">
        <v>17238</v>
      </c>
      <c r="P1215" t="s">
        <v>68</v>
      </c>
      <c r="Q1215" t="s">
        <v>1954</v>
      </c>
      <c r="R1215" s="2">
        <v>43903</v>
      </c>
      <c r="S1215" t="s">
        <v>1955</v>
      </c>
      <c r="T1215">
        <v>1</v>
      </c>
      <c r="U1215" s="1">
        <v>1000000</v>
      </c>
      <c r="V1215" t="s">
        <v>71</v>
      </c>
      <c r="W1215" t="s">
        <v>36</v>
      </c>
      <c r="X1215" t="s">
        <v>1956</v>
      </c>
      <c r="Y1215" t="s">
        <v>68</v>
      </c>
      <c r="Z1215" t="s">
        <v>31</v>
      </c>
      <c r="AA1215">
        <v>1</v>
      </c>
      <c r="AB1215" t="s">
        <v>39</v>
      </c>
      <c r="AC1215">
        <v>2.06</v>
      </c>
      <c r="AD1215">
        <f t="shared" si="18"/>
        <v>1.06</v>
      </c>
    </row>
    <row r="1216" spans="1:30" x14ac:dyDescent="0.25">
      <c r="A1216" t="s">
        <v>29</v>
      </c>
      <c r="B1216" s="1">
        <v>307800000</v>
      </c>
      <c r="C1216" t="s">
        <v>30</v>
      </c>
      <c r="D1216" t="s">
        <v>31</v>
      </c>
      <c r="E1216">
        <v>3252</v>
      </c>
      <c r="F1216" s="1">
        <v>8548950000</v>
      </c>
      <c r="G1216" s="1">
        <v>2628828</v>
      </c>
      <c r="H1216" s="1">
        <v>2000000</v>
      </c>
      <c r="I1216">
        <v>3252</v>
      </c>
      <c r="J1216" s="1">
        <v>8548950000</v>
      </c>
      <c r="K1216" s="1">
        <v>2628828</v>
      </c>
      <c r="L1216" s="1">
        <v>2000000</v>
      </c>
      <c r="M1216">
        <v>3252</v>
      </c>
      <c r="N1216" t="s">
        <v>1636</v>
      </c>
      <c r="O1216">
        <v>9159</v>
      </c>
      <c r="P1216" t="s">
        <v>741</v>
      </c>
      <c r="Q1216" t="s">
        <v>1769</v>
      </c>
      <c r="R1216" s="2">
        <v>43767</v>
      </c>
      <c r="S1216" t="s">
        <v>1770</v>
      </c>
      <c r="T1216">
        <v>1</v>
      </c>
      <c r="U1216" s="1">
        <v>1000000</v>
      </c>
      <c r="V1216" t="s">
        <v>1771</v>
      </c>
      <c r="W1216" t="s">
        <v>36</v>
      </c>
      <c r="X1216" t="s">
        <v>1957</v>
      </c>
      <c r="Y1216" t="s">
        <v>1772</v>
      </c>
      <c r="Z1216" t="s">
        <v>31</v>
      </c>
      <c r="AA1216">
        <v>7</v>
      </c>
      <c r="AB1216" t="s">
        <v>39</v>
      </c>
      <c r="AC1216">
        <v>1.01</v>
      </c>
      <c r="AD1216">
        <f t="shared" si="18"/>
        <v>1.0000000000000009E-2</v>
      </c>
    </row>
    <row r="1217" spans="1:30" x14ac:dyDescent="0.25">
      <c r="A1217" t="s">
        <v>29</v>
      </c>
      <c r="B1217" s="1">
        <v>307800000</v>
      </c>
      <c r="C1217" t="s">
        <v>30</v>
      </c>
      <c r="D1217" t="s">
        <v>31</v>
      </c>
      <c r="E1217">
        <v>3252</v>
      </c>
      <c r="F1217" s="1">
        <v>8548950000</v>
      </c>
      <c r="G1217" s="1">
        <v>2628828</v>
      </c>
      <c r="H1217" s="1">
        <v>2000000</v>
      </c>
      <c r="I1217">
        <v>3252</v>
      </c>
      <c r="J1217" s="1">
        <v>8548950000</v>
      </c>
      <c r="K1217" s="1">
        <v>2628828</v>
      </c>
      <c r="L1217" s="1">
        <v>2000000</v>
      </c>
      <c r="M1217">
        <v>3252</v>
      </c>
      <c r="N1217" t="s">
        <v>1640</v>
      </c>
      <c r="O1217">
        <v>11284</v>
      </c>
      <c r="P1217" t="s">
        <v>109</v>
      </c>
      <c r="Q1217" t="s">
        <v>1958</v>
      </c>
      <c r="R1217" s="2">
        <v>43782</v>
      </c>
      <c r="S1217" t="s">
        <v>1959</v>
      </c>
      <c r="T1217">
        <v>1</v>
      </c>
      <c r="U1217" s="1">
        <v>1000000</v>
      </c>
      <c r="V1217" t="s">
        <v>1684</v>
      </c>
      <c r="W1217" t="s">
        <v>77</v>
      </c>
      <c r="X1217" t="s">
        <v>1960</v>
      </c>
      <c r="Y1217" t="s">
        <v>134</v>
      </c>
      <c r="Z1217" t="s">
        <v>31</v>
      </c>
      <c r="AA1217">
        <v>5</v>
      </c>
      <c r="AB1217" t="s">
        <v>39</v>
      </c>
      <c r="AC1217">
        <v>1.1000000000000001</v>
      </c>
      <c r="AD1217">
        <f t="shared" si="18"/>
        <v>0.10000000000000009</v>
      </c>
    </row>
    <row r="1218" spans="1:30" x14ac:dyDescent="0.25">
      <c r="A1218" t="s">
        <v>29</v>
      </c>
      <c r="B1218" s="1">
        <v>307800000</v>
      </c>
      <c r="C1218" t="s">
        <v>30</v>
      </c>
      <c r="D1218" t="s">
        <v>31</v>
      </c>
      <c r="E1218">
        <v>3252</v>
      </c>
      <c r="F1218" s="1">
        <v>8548950000</v>
      </c>
      <c r="G1218" s="1">
        <v>2628828</v>
      </c>
      <c r="H1218" s="1">
        <v>2000000</v>
      </c>
      <c r="I1218">
        <v>3252</v>
      </c>
      <c r="J1218" s="1">
        <v>8548950000</v>
      </c>
      <c r="K1218" s="1">
        <v>2628828</v>
      </c>
      <c r="L1218" s="1">
        <v>2000000</v>
      </c>
      <c r="M1218">
        <v>3252</v>
      </c>
      <c r="N1218" t="s">
        <v>1636</v>
      </c>
      <c r="O1218">
        <v>9157</v>
      </c>
      <c r="P1218" t="s">
        <v>741</v>
      </c>
      <c r="Q1218" t="s">
        <v>1961</v>
      </c>
      <c r="R1218" s="2">
        <v>43767</v>
      </c>
      <c r="S1218" t="s">
        <v>1962</v>
      </c>
      <c r="T1218">
        <v>1</v>
      </c>
      <c r="U1218" s="1">
        <v>1000000</v>
      </c>
      <c r="V1218" t="s">
        <v>71</v>
      </c>
      <c r="W1218" t="s">
        <v>36</v>
      </c>
      <c r="X1218" t="s">
        <v>1963</v>
      </c>
      <c r="Y1218" t="s">
        <v>128</v>
      </c>
      <c r="Z1218" t="s">
        <v>31</v>
      </c>
      <c r="AA1218">
        <v>15</v>
      </c>
      <c r="AB1218" t="s">
        <v>39</v>
      </c>
      <c r="AC1218">
        <v>0.9</v>
      </c>
      <c r="AD1218">
        <f t="shared" si="18"/>
        <v>9.9999999999999978E-2</v>
      </c>
    </row>
    <row r="1219" spans="1:30" x14ac:dyDescent="0.25">
      <c r="A1219" t="s">
        <v>29</v>
      </c>
      <c r="B1219" s="1">
        <v>307800000</v>
      </c>
      <c r="C1219" t="s">
        <v>30</v>
      </c>
      <c r="D1219" t="s">
        <v>31</v>
      </c>
      <c r="E1219">
        <v>3252</v>
      </c>
      <c r="F1219" s="1">
        <v>8548950000</v>
      </c>
      <c r="G1219" s="1">
        <v>2628828</v>
      </c>
      <c r="H1219" s="1">
        <v>2000000</v>
      </c>
      <c r="I1219">
        <v>3252</v>
      </c>
      <c r="J1219" s="1">
        <v>8548950000</v>
      </c>
      <c r="K1219" s="1">
        <v>2628828</v>
      </c>
      <c r="L1219" s="1">
        <v>2000000</v>
      </c>
      <c r="M1219">
        <v>3252</v>
      </c>
      <c r="N1219" t="s">
        <v>1636</v>
      </c>
      <c r="O1219">
        <v>13349</v>
      </c>
      <c r="P1219" t="s">
        <v>1664</v>
      </c>
      <c r="Q1219" t="s">
        <v>1834</v>
      </c>
      <c r="R1219" s="2">
        <v>43852</v>
      </c>
      <c r="S1219" t="s">
        <v>1835</v>
      </c>
      <c r="T1219">
        <v>8</v>
      </c>
      <c r="U1219" s="1">
        <v>8000000</v>
      </c>
      <c r="V1219" t="s">
        <v>71</v>
      </c>
      <c r="W1219" t="s">
        <v>36</v>
      </c>
      <c r="X1219" t="s">
        <v>1836</v>
      </c>
      <c r="Y1219" t="s">
        <v>1664</v>
      </c>
      <c r="Z1219" t="s">
        <v>31</v>
      </c>
      <c r="AA1219">
        <v>5</v>
      </c>
      <c r="AB1219" t="s">
        <v>48</v>
      </c>
      <c r="AC1219">
        <v>2.29</v>
      </c>
      <c r="AD1219">
        <f t="shared" si="18"/>
        <v>5.71</v>
      </c>
    </row>
    <row r="1220" spans="1:30" x14ac:dyDescent="0.25">
      <c r="A1220" t="s">
        <v>29</v>
      </c>
      <c r="B1220" s="1">
        <v>307800000</v>
      </c>
      <c r="C1220" t="s">
        <v>30</v>
      </c>
      <c r="D1220" t="s">
        <v>31</v>
      </c>
      <c r="E1220">
        <v>3252</v>
      </c>
      <c r="F1220" s="1">
        <v>8548950000</v>
      </c>
      <c r="G1220" s="1">
        <v>2628828</v>
      </c>
      <c r="H1220" s="1">
        <v>2000000</v>
      </c>
      <c r="I1220">
        <v>3252</v>
      </c>
      <c r="J1220" s="1">
        <v>8548950000</v>
      </c>
      <c r="K1220" s="1">
        <v>2628828</v>
      </c>
      <c r="L1220" s="1">
        <v>2000000</v>
      </c>
      <c r="M1220">
        <v>3252</v>
      </c>
      <c r="N1220" t="s">
        <v>1640</v>
      </c>
      <c r="O1220">
        <v>11266</v>
      </c>
      <c r="P1220" t="s">
        <v>109</v>
      </c>
      <c r="Q1220" t="s">
        <v>1964</v>
      </c>
      <c r="R1220" s="2">
        <v>43782</v>
      </c>
      <c r="S1220" t="s">
        <v>1965</v>
      </c>
      <c r="T1220">
        <v>5</v>
      </c>
      <c r="U1220" s="1">
        <v>5000000</v>
      </c>
      <c r="V1220" t="s">
        <v>1724</v>
      </c>
      <c r="W1220" t="s">
        <v>77</v>
      </c>
      <c r="X1220" t="s">
        <v>1966</v>
      </c>
      <c r="Y1220" t="s">
        <v>134</v>
      </c>
      <c r="Z1220" t="s">
        <v>31</v>
      </c>
      <c r="AA1220">
        <v>2</v>
      </c>
      <c r="AB1220" t="s">
        <v>48</v>
      </c>
      <c r="AC1220">
        <v>2.8</v>
      </c>
      <c r="AD1220">
        <f t="shared" si="18"/>
        <v>2.2000000000000002</v>
      </c>
    </row>
    <row r="1221" spans="1:30" x14ac:dyDescent="0.25">
      <c r="A1221" t="s">
        <v>29</v>
      </c>
      <c r="B1221" s="1">
        <v>307800000</v>
      </c>
      <c r="C1221" t="s">
        <v>30</v>
      </c>
      <c r="D1221" t="s">
        <v>31</v>
      </c>
      <c r="E1221">
        <v>3252</v>
      </c>
      <c r="F1221" s="1">
        <v>8548950000</v>
      </c>
      <c r="G1221" s="1">
        <v>2628828</v>
      </c>
      <c r="H1221" s="1">
        <v>2000000</v>
      </c>
      <c r="I1221">
        <v>3252</v>
      </c>
      <c r="J1221" s="1">
        <v>8548950000</v>
      </c>
      <c r="K1221" s="1">
        <v>2628828</v>
      </c>
      <c r="L1221" s="1">
        <v>2000000</v>
      </c>
      <c r="M1221">
        <v>3252</v>
      </c>
      <c r="N1221" t="s">
        <v>1636</v>
      </c>
      <c r="O1221">
        <v>10846</v>
      </c>
      <c r="P1221" t="s">
        <v>1649</v>
      </c>
      <c r="Q1221" t="s">
        <v>1948</v>
      </c>
      <c r="R1221" s="2">
        <v>43794</v>
      </c>
      <c r="S1221" t="s">
        <v>1949</v>
      </c>
      <c r="T1221">
        <v>0.5</v>
      </c>
      <c r="U1221" t="s">
        <v>52</v>
      </c>
      <c r="V1221" t="s">
        <v>1729</v>
      </c>
      <c r="W1221" t="s">
        <v>36</v>
      </c>
      <c r="X1221" t="s">
        <v>1967</v>
      </c>
      <c r="Y1221" t="s">
        <v>741</v>
      </c>
      <c r="Z1221" t="s">
        <v>31</v>
      </c>
      <c r="AA1221">
        <v>3</v>
      </c>
      <c r="AB1221" t="s">
        <v>48</v>
      </c>
      <c r="AC1221">
        <v>0.91</v>
      </c>
      <c r="AD1221">
        <f t="shared" si="18"/>
        <v>0.41000000000000003</v>
      </c>
    </row>
    <row r="1222" spans="1:30" x14ac:dyDescent="0.25">
      <c r="A1222" t="s">
        <v>29</v>
      </c>
      <c r="B1222" s="1">
        <v>307800000</v>
      </c>
      <c r="C1222" t="s">
        <v>30</v>
      </c>
      <c r="D1222" t="s">
        <v>31</v>
      </c>
      <c r="E1222">
        <v>3252</v>
      </c>
      <c r="F1222" s="1">
        <v>8548950000</v>
      </c>
      <c r="G1222" s="1">
        <v>2628828</v>
      </c>
      <c r="H1222" s="1">
        <v>2000000</v>
      </c>
      <c r="I1222">
        <v>3252</v>
      </c>
      <c r="J1222" s="1">
        <v>8548950000</v>
      </c>
      <c r="K1222" s="1">
        <v>2628828</v>
      </c>
      <c r="L1222" s="1">
        <v>2000000</v>
      </c>
      <c r="M1222">
        <v>3252</v>
      </c>
      <c r="N1222" t="s">
        <v>1017</v>
      </c>
      <c r="O1222">
        <v>1769</v>
      </c>
      <c r="P1222" t="s">
        <v>509</v>
      </c>
      <c r="Q1222" t="s">
        <v>1968</v>
      </c>
      <c r="R1222" s="2">
        <v>43549</v>
      </c>
      <c r="S1222" t="s">
        <v>1969</v>
      </c>
      <c r="T1222">
        <v>4</v>
      </c>
      <c r="U1222" s="1">
        <v>4000000</v>
      </c>
      <c r="V1222" t="s">
        <v>1789</v>
      </c>
      <c r="W1222" t="s">
        <v>36</v>
      </c>
      <c r="X1222" t="s">
        <v>1970</v>
      </c>
      <c r="Y1222" t="s">
        <v>1022</v>
      </c>
      <c r="Z1222" t="s">
        <v>31</v>
      </c>
      <c r="AA1222">
        <v>2</v>
      </c>
      <c r="AB1222" t="s">
        <v>39</v>
      </c>
      <c r="AC1222">
        <v>2.9</v>
      </c>
      <c r="AD1222">
        <f t="shared" si="18"/>
        <v>1.1000000000000001</v>
      </c>
    </row>
    <row r="1223" spans="1:30" x14ac:dyDescent="0.25">
      <c r="A1223" t="s">
        <v>29</v>
      </c>
      <c r="B1223" s="1">
        <v>307800000</v>
      </c>
      <c r="C1223" t="s">
        <v>30</v>
      </c>
      <c r="D1223" t="s">
        <v>31</v>
      </c>
      <c r="E1223">
        <v>3252</v>
      </c>
      <c r="F1223" s="1">
        <v>8548950000</v>
      </c>
      <c r="G1223" s="1">
        <v>2628828</v>
      </c>
      <c r="H1223" s="1">
        <v>2000000</v>
      </c>
      <c r="I1223">
        <v>3252</v>
      </c>
      <c r="J1223" s="1">
        <v>8548950000</v>
      </c>
      <c r="K1223" s="1">
        <v>2628828</v>
      </c>
      <c r="L1223" s="1">
        <v>2000000</v>
      </c>
      <c r="M1223">
        <v>3252</v>
      </c>
      <c r="N1223" t="s">
        <v>1017</v>
      </c>
      <c r="O1223">
        <v>1770</v>
      </c>
      <c r="P1223" t="s">
        <v>509</v>
      </c>
      <c r="Q1223" t="s">
        <v>1971</v>
      </c>
      <c r="R1223" s="2">
        <v>43551</v>
      </c>
      <c r="S1223" t="s">
        <v>1972</v>
      </c>
      <c r="T1223">
        <v>2</v>
      </c>
      <c r="U1223" s="1">
        <v>2000000</v>
      </c>
      <c r="V1223" t="s">
        <v>1789</v>
      </c>
      <c r="W1223" t="s">
        <v>36</v>
      </c>
      <c r="X1223" t="s">
        <v>1973</v>
      </c>
      <c r="Y1223" t="s">
        <v>1022</v>
      </c>
      <c r="Z1223" t="s">
        <v>31</v>
      </c>
      <c r="AA1223">
        <v>1</v>
      </c>
      <c r="AB1223" t="s">
        <v>39</v>
      </c>
      <c r="AC1223">
        <v>2.87</v>
      </c>
      <c r="AD1223">
        <f t="shared" ref="AD1223:AD1286" si="19">ABS(T1223-AC1223)</f>
        <v>0.87000000000000011</v>
      </c>
    </row>
    <row r="1224" spans="1:30" x14ac:dyDescent="0.25">
      <c r="A1224" t="s">
        <v>29</v>
      </c>
      <c r="B1224" s="1">
        <v>307800000</v>
      </c>
      <c r="C1224" t="s">
        <v>30</v>
      </c>
      <c r="D1224" t="s">
        <v>31</v>
      </c>
      <c r="E1224">
        <v>3252</v>
      </c>
      <c r="F1224" s="1">
        <v>8548950000</v>
      </c>
      <c r="G1224" s="1">
        <v>2628828</v>
      </c>
      <c r="H1224" s="1">
        <v>2000000</v>
      </c>
      <c r="I1224">
        <v>3252</v>
      </c>
      <c r="J1224" s="1">
        <v>8548950000</v>
      </c>
      <c r="K1224" s="1">
        <v>2628828</v>
      </c>
      <c r="L1224" s="1">
        <v>2000000</v>
      </c>
      <c r="M1224">
        <v>3252</v>
      </c>
      <c r="N1224" t="s">
        <v>1636</v>
      </c>
      <c r="O1224">
        <v>17194</v>
      </c>
      <c r="P1224" t="s">
        <v>68</v>
      </c>
      <c r="Q1224" t="s">
        <v>1974</v>
      </c>
      <c r="R1224" s="2">
        <v>43906</v>
      </c>
      <c r="S1224" t="s">
        <v>1975</v>
      </c>
      <c r="T1224">
        <v>2</v>
      </c>
      <c r="U1224" s="1">
        <v>2000000</v>
      </c>
      <c r="V1224" t="s">
        <v>71</v>
      </c>
      <c r="W1224" t="s">
        <v>36</v>
      </c>
      <c r="X1224" t="s">
        <v>1976</v>
      </c>
      <c r="Y1224" t="s">
        <v>68</v>
      </c>
      <c r="Z1224" t="s">
        <v>31</v>
      </c>
      <c r="AA1224">
        <v>1</v>
      </c>
      <c r="AB1224" t="s">
        <v>48</v>
      </c>
      <c r="AC1224">
        <v>2.06</v>
      </c>
      <c r="AD1224">
        <f t="shared" si="19"/>
        <v>6.0000000000000053E-2</v>
      </c>
    </row>
    <row r="1225" spans="1:30" x14ac:dyDescent="0.25">
      <c r="A1225" t="s">
        <v>29</v>
      </c>
      <c r="B1225" s="1">
        <v>307800000</v>
      </c>
      <c r="C1225" t="s">
        <v>30</v>
      </c>
      <c r="D1225" t="s">
        <v>31</v>
      </c>
      <c r="E1225">
        <v>3252</v>
      </c>
      <c r="F1225" s="1">
        <v>8548950000</v>
      </c>
      <c r="G1225" s="1">
        <v>2628828</v>
      </c>
      <c r="H1225" s="1">
        <v>2000000</v>
      </c>
      <c r="I1225">
        <v>3252</v>
      </c>
      <c r="J1225" s="1">
        <v>8548950000</v>
      </c>
      <c r="K1225" s="1">
        <v>2628828</v>
      </c>
      <c r="L1225" s="1">
        <v>2000000</v>
      </c>
      <c r="M1225">
        <v>3252</v>
      </c>
      <c r="N1225" t="s">
        <v>1640</v>
      </c>
      <c r="O1225">
        <v>9797</v>
      </c>
      <c r="P1225" t="s">
        <v>109</v>
      </c>
      <c r="Q1225" t="s">
        <v>1977</v>
      </c>
      <c r="R1225" s="2">
        <v>43753</v>
      </c>
      <c r="S1225" t="s">
        <v>1978</v>
      </c>
      <c r="T1225">
        <v>4</v>
      </c>
      <c r="U1225" s="1">
        <v>4000000</v>
      </c>
      <c r="V1225" t="s">
        <v>1724</v>
      </c>
      <c r="W1225" t="s">
        <v>77</v>
      </c>
      <c r="X1225" t="s">
        <v>1979</v>
      </c>
      <c r="Y1225" t="s">
        <v>134</v>
      </c>
      <c r="Z1225" s="1">
        <v>2000000</v>
      </c>
      <c r="AA1225">
        <v>6</v>
      </c>
      <c r="AB1225" t="s">
        <v>48</v>
      </c>
      <c r="AC1225">
        <v>3.05</v>
      </c>
      <c r="AD1225">
        <f t="shared" si="19"/>
        <v>0.95000000000000018</v>
      </c>
    </row>
    <row r="1226" spans="1:30" x14ac:dyDescent="0.25">
      <c r="A1226" t="s">
        <v>29</v>
      </c>
      <c r="B1226" s="1">
        <v>307800000</v>
      </c>
      <c r="C1226" t="s">
        <v>30</v>
      </c>
      <c r="D1226" t="s">
        <v>31</v>
      </c>
      <c r="E1226">
        <v>3252</v>
      </c>
      <c r="F1226" s="1">
        <v>8548950000</v>
      </c>
      <c r="G1226" s="1">
        <v>2628828</v>
      </c>
      <c r="H1226" s="1">
        <v>2000000</v>
      </c>
      <c r="I1226">
        <v>3252</v>
      </c>
      <c r="J1226" s="1">
        <v>8548950000</v>
      </c>
      <c r="K1226" s="1">
        <v>2628828</v>
      </c>
      <c r="L1226" s="1">
        <v>2000000</v>
      </c>
      <c r="M1226">
        <v>3252</v>
      </c>
      <c r="N1226" t="s">
        <v>1636</v>
      </c>
      <c r="O1226">
        <v>8416</v>
      </c>
      <c r="P1226" t="s">
        <v>68</v>
      </c>
      <c r="Q1226" t="s">
        <v>1811</v>
      </c>
      <c r="R1226" s="2">
        <v>43719</v>
      </c>
      <c r="S1226" t="s">
        <v>1812</v>
      </c>
      <c r="T1226">
        <v>1</v>
      </c>
      <c r="U1226" s="1">
        <v>1000000</v>
      </c>
      <c r="V1226" t="s">
        <v>71</v>
      </c>
      <c r="W1226" t="s">
        <v>36</v>
      </c>
      <c r="X1226" t="s">
        <v>1980</v>
      </c>
      <c r="Y1226" t="s">
        <v>68</v>
      </c>
      <c r="Z1226" t="s">
        <v>31</v>
      </c>
      <c r="AA1226">
        <v>1</v>
      </c>
      <c r="AB1226" t="s">
        <v>39</v>
      </c>
      <c r="AC1226">
        <v>2.06</v>
      </c>
      <c r="AD1226">
        <f t="shared" si="19"/>
        <v>1.06</v>
      </c>
    </row>
    <row r="1227" spans="1:30" x14ac:dyDescent="0.25">
      <c r="A1227" t="s">
        <v>29</v>
      </c>
      <c r="B1227" s="1">
        <v>307800000</v>
      </c>
      <c r="C1227" t="s">
        <v>30</v>
      </c>
      <c r="D1227" t="s">
        <v>31</v>
      </c>
      <c r="E1227">
        <v>3252</v>
      </c>
      <c r="F1227" s="1">
        <v>8548950000</v>
      </c>
      <c r="G1227" s="1">
        <v>2628828</v>
      </c>
      <c r="H1227" s="1">
        <v>2000000</v>
      </c>
      <c r="I1227">
        <v>3252</v>
      </c>
      <c r="J1227" s="1">
        <v>8548950000</v>
      </c>
      <c r="K1227" s="1">
        <v>2628828</v>
      </c>
      <c r="L1227" s="1">
        <v>2000000</v>
      </c>
      <c r="M1227">
        <v>3252</v>
      </c>
      <c r="N1227" t="s">
        <v>1640</v>
      </c>
      <c r="O1227">
        <v>1688</v>
      </c>
      <c r="P1227" t="s">
        <v>40</v>
      </c>
      <c r="Q1227" t="s">
        <v>1689</v>
      </c>
      <c r="R1227" s="2">
        <v>43552</v>
      </c>
      <c r="S1227" t="s">
        <v>1690</v>
      </c>
      <c r="T1227">
        <v>1</v>
      </c>
      <c r="U1227" s="1">
        <v>1000000</v>
      </c>
      <c r="V1227" t="s">
        <v>1684</v>
      </c>
      <c r="W1227" t="s">
        <v>36</v>
      </c>
      <c r="X1227" t="s">
        <v>1981</v>
      </c>
      <c r="Y1227" t="s">
        <v>1645</v>
      </c>
      <c r="Z1227" t="s">
        <v>31</v>
      </c>
      <c r="AA1227">
        <v>4</v>
      </c>
      <c r="AB1227" t="s">
        <v>39</v>
      </c>
      <c r="AC1227">
        <v>1.77</v>
      </c>
      <c r="AD1227">
        <f t="shared" si="19"/>
        <v>0.77</v>
      </c>
    </row>
    <row r="1228" spans="1:30" x14ac:dyDescent="0.25">
      <c r="A1228" t="s">
        <v>29</v>
      </c>
      <c r="B1228" s="1">
        <v>307800000</v>
      </c>
      <c r="C1228" t="s">
        <v>30</v>
      </c>
      <c r="D1228" t="s">
        <v>31</v>
      </c>
      <c r="E1228">
        <v>3252</v>
      </c>
      <c r="F1228" s="1">
        <v>8548950000</v>
      </c>
      <c r="G1228" s="1">
        <v>2628828</v>
      </c>
      <c r="H1228" s="1">
        <v>2000000</v>
      </c>
      <c r="I1228">
        <v>3252</v>
      </c>
      <c r="J1228" s="1">
        <v>8548950000</v>
      </c>
      <c r="K1228" s="1">
        <v>2628828</v>
      </c>
      <c r="L1228" s="1">
        <v>2000000</v>
      </c>
      <c r="M1228">
        <v>3252</v>
      </c>
      <c r="N1228" t="s">
        <v>1017</v>
      </c>
      <c r="O1228">
        <v>4356</v>
      </c>
      <c r="P1228" t="s">
        <v>120</v>
      </c>
      <c r="Q1228" t="s">
        <v>1982</v>
      </c>
      <c r="R1228" s="2">
        <v>43598</v>
      </c>
      <c r="S1228" t="s">
        <v>1983</v>
      </c>
      <c r="T1228">
        <v>0.5</v>
      </c>
      <c r="U1228" t="s">
        <v>52</v>
      </c>
      <c r="V1228" t="s">
        <v>1789</v>
      </c>
      <c r="W1228" t="s">
        <v>36</v>
      </c>
      <c r="X1228" t="s">
        <v>1984</v>
      </c>
      <c r="Y1228" t="s">
        <v>1022</v>
      </c>
      <c r="Z1228" t="s">
        <v>31</v>
      </c>
      <c r="AA1228">
        <v>12</v>
      </c>
      <c r="AB1228" t="s">
        <v>39</v>
      </c>
      <c r="AC1228">
        <v>1.1499999999999999</v>
      </c>
      <c r="AD1228">
        <f t="shared" si="19"/>
        <v>0.64999999999999991</v>
      </c>
    </row>
    <row r="1229" spans="1:30" x14ac:dyDescent="0.25">
      <c r="A1229" t="s">
        <v>29</v>
      </c>
      <c r="B1229" s="1">
        <v>307800000</v>
      </c>
      <c r="C1229" t="s">
        <v>30</v>
      </c>
      <c r="D1229" t="s">
        <v>31</v>
      </c>
      <c r="E1229">
        <v>3252</v>
      </c>
      <c r="F1229" s="1">
        <v>8548950000</v>
      </c>
      <c r="G1229" s="1">
        <v>2628828</v>
      </c>
      <c r="H1229" s="1">
        <v>2000000</v>
      </c>
      <c r="I1229">
        <v>3252</v>
      </c>
      <c r="J1229" s="1">
        <v>8548950000</v>
      </c>
      <c r="K1229" s="1">
        <v>2628828</v>
      </c>
      <c r="L1229" s="1">
        <v>2000000</v>
      </c>
      <c r="M1229">
        <v>3252</v>
      </c>
      <c r="N1229" t="s">
        <v>1640</v>
      </c>
      <c r="O1229">
        <v>8298</v>
      </c>
      <c r="P1229" t="s">
        <v>40</v>
      </c>
      <c r="Q1229" t="s">
        <v>1985</v>
      </c>
      <c r="R1229" s="2">
        <v>43724</v>
      </c>
      <c r="S1229" t="s">
        <v>1986</v>
      </c>
      <c r="T1229">
        <v>0.5</v>
      </c>
      <c r="U1229" t="s">
        <v>52</v>
      </c>
      <c r="V1229" t="s">
        <v>1684</v>
      </c>
      <c r="W1229" t="s">
        <v>77</v>
      </c>
      <c r="X1229" t="s">
        <v>1987</v>
      </c>
      <c r="Y1229" t="s">
        <v>134</v>
      </c>
      <c r="Z1229" t="s">
        <v>31</v>
      </c>
      <c r="AA1229">
        <v>3</v>
      </c>
      <c r="AB1229" t="s">
        <v>39</v>
      </c>
      <c r="AC1229">
        <v>0.6</v>
      </c>
      <c r="AD1229">
        <f t="shared" si="19"/>
        <v>9.9999999999999978E-2</v>
      </c>
    </row>
    <row r="1230" spans="1:30" x14ac:dyDescent="0.25">
      <c r="A1230" t="s">
        <v>29</v>
      </c>
      <c r="B1230" s="1">
        <v>307800000</v>
      </c>
      <c r="C1230" t="s">
        <v>30</v>
      </c>
      <c r="D1230" t="s">
        <v>31</v>
      </c>
      <c r="E1230">
        <v>3252</v>
      </c>
      <c r="F1230" s="1">
        <v>8548950000</v>
      </c>
      <c r="G1230" s="1">
        <v>2628828</v>
      </c>
      <c r="H1230" s="1">
        <v>2000000</v>
      </c>
      <c r="I1230">
        <v>3252</v>
      </c>
      <c r="J1230" s="1">
        <v>8548950000</v>
      </c>
      <c r="K1230" s="1">
        <v>2628828</v>
      </c>
      <c r="L1230" s="1">
        <v>2000000</v>
      </c>
      <c r="M1230">
        <v>3252</v>
      </c>
      <c r="N1230" t="s">
        <v>1640</v>
      </c>
      <c r="O1230">
        <v>11257</v>
      </c>
      <c r="P1230" t="s">
        <v>109</v>
      </c>
      <c r="Q1230" t="s">
        <v>1988</v>
      </c>
      <c r="R1230" s="2">
        <v>43782</v>
      </c>
      <c r="S1230" t="s">
        <v>1989</v>
      </c>
      <c r="T1230">
        <v>1</v>
      </c>
      <c r="U1230" s="1">
        <v>1000000</v>
      </c>
      <c r="V1230" t="s">
        <v>1724</v>
      </c>
      <c r="W1230" t="s">
        <v>77</v>
      </c>
      <c r="X1230" t="s">
        <v>847</v>
      </c>
      <c r="Y1230" t="s">
        <v>134</v>
      </c>
      <c r="Z1230" s="1">
        <v>1000000</v>
      </c>
      <c r="AA1230">
        <v>1</v>
      </c>
      <c r="AB1230" t="s">
        <v>39</v>
      </c>
      <c r="AC1230">
        <v>2.77</v>
      </c>
      <c r="AD1230">
        <f t="shared" si="19"/>
        <v>1.77</v>
      </c>
    </row>
    <row r="1231" spans="1:30" x14ac:dyDescent="0.25">
      <c r="A1231" t="s">
        <v>29</v>
      </c>
      <c r="B1231" s="1">
        <v>307800000</v>
      </c>
      <c r="C1231" t="s">
        <v>30</v>
      </c>
      <c r="D1231" t="s">
        <v>31</v>
      </c>
      <c r="E1231">
        <v>3252</v>
      </c>
      <c r="F1231" s="1">
        <v>8548950000</v>
      </c>
      <c r="G1231" s="1">
        <v>2628828</v>
      </c>
      <c r="H1231" s="1">
        <v>2000000</v>
      </c>
      <c r="I1231">
        <v>3252</v>
      </c>
      <c r="J1231" s="1">
        <v>8548950000</v>
      </c>
      <c r="K1231" s="1">
        <v>2628828</v>
      </c>
      <c r="L1231" s="1">
        <v>2000000</v>
      </c>
      <c r="M1231">
        <v>3252</v>
      </c>
      <c r="N1231" t="s">
        <v>1017</v>
      </c>
      <c r="O1231">
        <v>1796</v>
      </c>
      <c r="P1231" t="s">
        <v>509</v>
      </c>
      <c r="Q1231" t="s">
        <v>1990</v>
      </c>
      <c r="R1231" s="2">
        <v>43550</v>
      </c>
      <c r="S1231" t="s">
        <v>1991</v>
      </c>
      <c r="T1231">
        <v>5</v>
      </c>
      <c r="U1231" s="1">
        <v>5000000</v>
      </c>
      <c r="V1231" t="s">
        <v>1992</v>
      </c>
      <c r="W1231" t="s">
        <v>36</v>
      </c>
      <c r="X1231" t="s">
        <v>1993</v>
      </c>
      <c r="Y1231" t="s">
        <v>1022</v>
      </c>
      <c r="Z1231" t="s">
        <v>31</v>
      </c>
      <c r="AA1231">
        <v>4</v>
      </c>
      <c r="AB1231" t="s">
        <v>48</v>
      </c>
      <c r="AC1231">
        <v>2.92</v>
      </c>
      <c r="AD1231">
        <f t="shared" si="19"/>
        <v>2.08</v>
      </c>
    </row>
    <row r="1232" spans="1:30" x14ac:dyDescent="0.25">
      <c r="A1232" t="s">
        <v>29</v>
      </c>
      <c r="B1232" s="1">
        <v>307800000</v>
      </c>
      <c r="C1232" t="s">
        <v>30</v>
      </c>
      <c r="D1232" t="s">
        <v>31</v>
      </c>
      <c r="E1232">
        <v>3252</v>
      </c>
      <c r="F1232" s="1">
        <v>8548950000</v>
      </c>
      <c r="G1232" s="1">
        <v>2628828</v>
      </c>
      <c r="H1232" s="1">
        <v>2000000</v>
      </c>
      <c r="I1232">
        <v>3252</v>
      </c>
      <c r="J1232" s="1">
        <v>8548950000</v>
      </c>
      <c r="K1232" s="1">
        <v>2628828</v>
      </c>
      <c r="L1232" s="1">
        <v>2000000</v>
      </c>
      <c r="M1232">
        <v>3252</v>
      </c>
      <c r="N1232" t="s">
        <v>1017</v>
      </c>
      <c r="O1232">
        <v>13817</v>
      </c>
      <c r="P1232" t="s">
        <v>120</v>
      </c>
      <c r="Q1232" t="s">
        <v>1912</v>
      </c>
      <c r="R1232" s="2">
        <v>43840</v>
      </c>
      <c r="S1232" t="s">
        <v>1913</v>
      </c>
      <c r="T1232">
        <v>2</v>
      </c>
      <c r="U1232" s="1">
        <v>2000000</v>
      </c>
      <c r="V1232" t="s">
        <v>1914</v>
      </c>
      <c r="W1232" t="s">
        <v>77</v>
      </c>
      <c r="X1232" t="s">
        <v>1994</v>
      </c>
      <c r="Y1232" t="s">
        <v>1022</v>
      </c>
      <c r="Z1232" t="s">
        <v>31</v>
      </c>
      <c r="AA1232">
        <v>5</v>
      </c>
      <c r="AB1232" t="s">
        <v>39</v>
      </c>
      <c r="AC1232">
        <v>1.1000000000000001</v>
      </c>
      <c r="AD1232">
        <f t="shared" si="19"/>
        <v>0.89999999999999991</v>
      </c>
    </row>
    <row r="1233" spans="1:30" x14ac:dyDescent="0.25">
      <c r="A1233" t="s">
        <v>29</v>
      </c>
      <c r="B1233" s="1">
        <v>307800000</v>
      </c>
      <c r="C1233" t="s">
        <v>30</v>
      </c>
      <c r="D1233" t="s">
        <v>31</v>
      </c>
      <c r="E1233">
        <v>3252</v>
      </c>
      <c r="F1233" s="1">
        <v>8548950000</v>
      </c>
      <c r="G1233" s="1">
        <v>2628828</v>
      </c>
      <c r="H1233" s="1">
        <v>2000000</v>
      </c>
      <c r="I1233">
        <v>3252</v>
      </c>
      <c r="J1233" s="1">
        <v>8548950000</v>
      </c>
      <c r="K1233" s="1">
        <v>2628828</v>
      </c>
      <c r="L1233" s="1">
        <v>2000000</v>
      </c>
      <c r="M1233">
        <v>3252</v>
      </c>
      <c r="N1233" t="s">
        <v>1636</v>
      </c>
      <c r="O1233">
        <v>9152</v>
      </c>
      <c r="P1233" t="s">
        <v>1772</v>
      </c>
      <c r="Q1233" t="s">
        <v>1995</v>
      </c>
      <c r="R1233" s="2">
        <v>43767</v>
      </c>
      <c r="S1233" t="s">
        <v>1996</v>
      </c>
      <c r="T1233">
        <v>0.33</v>
      </c>
      <c r="U1233" t="s">
        <v>271</v>
      </c>
      <c r="V1233" t="s">
        <v>71</v>
      </c>
      <c r="W1233" t="s">
        <v>36</v>
      </c>
      <c r="X1233" t="s">
        <v>1997</v>
      </c>
      <c r="Y1233" t="s">
        <v>1772</v>
      </c>
      <c r="Z1233" t="s">
        <v>31</v>
      </c>
      <c r="AA1233">
        <v>7</v>
      </c>
      <c r="AB1233" t="s">
        <v>39</v>
      </c>
      <c r="AC1233">
        <v>0.43</v>
      </c>
      <c r="AD1233">
        <f t="shared" si="19"/>
        <v>9.9999999999999978E-2</v>
      </c>
    </row>
    <row r="1234" spans="1:30" x14ac:dyDescent="0.25">
      <c r="A1234" t="s">
        <v>29</v>
      </c>
      <c r="B1234" s="1">
        <v>307800000</v>
      </c>
      <c r="C1234" t="s">
        <v>30</v>
      </c>
      <c r="D1234" t="s">
        <v>31</v>
      </c>
      <c r="E1234">
        <v>3252</v>
      </c>
      <c r="F1234" s="1">
        <v>8548950000</v>
      </c>
      <c r="G1234" s="1">
        <v>2628828</v>
      </c>
      <c r="H1234" s="1">
        <v>2000000</v>
      </c>
      <c r="I1234">
        <v>3252</v>
      </c>
      <c r="J1234" s="1">
        <v>8548950000</v>
      </c>
      <c r="K1234" s="1">
        <v>2628828</v>
      </c>
      <c r="L1234" s="1">
        <v>2000000</v>
      </c>
      <c r="M1234">
        <v>3252</v>
      </c>
      <c r="N1234" t="s">
        <v>1017</v>
      </c>
      <c r="O1234">
        <v>10096</v>
      </c>
      <c r="P1234" t="s">
        <v>120</v>
      </c>
      <c r="Q1234" t="s">
        <v>1998</v>
      </c>
      <c r="R1234" s="2">
        <v>43746</v>
      </c>
      <c r="S1234" t="s">
        <v>1999</v>
      </c>
      <c r="T1234">
        <v>0.5</v>
      </c>
      <c r="U1234" t="s">
        <v>52</v>
      </c>
      <c r="V1234" t="s">
        <v>1784</v>
      </c>
      <c r="W1234" t="s">
        <v>36</v>
      </c>
      <c r="X1234" t="s">
        <v>2000</v>
      </c>
      <c r="Y1234" t="s">
        <v>1022</v>
      </c>
      <c r="Z1234" t="s">
        <v>31</v>
      </c>
      <c r="AA1234">
        <v>4</v>
      </c>
      <c r="AB1234" t="s">
        <v>39</v>
      </c>
      <c r="AC1234">
        <v>0.51</v>
      </c>
      <c r="AD1234">
        <f t="shared" si="19"/>
        <v>1.0000000000000009E-2</v>
      </c>
    </row>
    <row r="1235" spans="1:30" x14ac:dyDescent="0.25">
      <c r="A1235" t="s">
        <v>29</v>
      </c>
      <c r="B1235" s="1">
        <v>307800000</v>
      </c>
      <c r="C1235" t="s">
        <v>30</v>
      </c>
      <c r="D1235" t="s">
        <v>31</v>
      </c>
      <c r="E1235">
        <v>3252</v>
      </c>
      <c r="F1235" s="1">
        <v>8548950000</v>
      </c>
      <c r="G1235" s="1">
        <v>2628828</v>
      </c>
      <c r="H1235" s="1">
        <v>2000000</v>
      </c>
      <c r="I1235">
        <v>3252</v>
      </c>
      <c r="J1235" s="1">
        <v>8548950000</v>
      </c>
      <c r="K1235" s="1">
        <v>2628828</v>
      </c>
      <c r="L1235" s="1">
        <v>2000000</v>
      </c>
      <c r="M1235">
        <v>3252</v>
      </c>
      <c r="N1235" t="s">
        <v>1640</v>
      </c>
      <c r="O1235">
        <v>9891</v>
      </c>
      <c r="P1235" t="s">
        <v>109</v>
      </c>
      <c r="Q1235" t="s">
        <v>2001</v>
      </c>
      <c r="R1235" s="2">
        <v>43748</v>
      </c>
      <c r="S1235" t="s">
        <v>2002</v>
      </c>
      <c r="T1235">
        <v>2</v>
      </c>
      <c r="U1235" s="1">
        <v>2000000</v>
      </c>
      <c r="V1235" t="s">
        <v>1724</v>
      </c>
      <c r="W1235" t="s">
        <v>77</v>
      </c>
      <c r="X1235" t="s">
        <v>2003</v>
      </c>
      <c r="Y1235" t="s">
        <v>1667</v>
      </c>
      <c r="Z1235" s="1">
        <v>6000000</v>
      </c>
      <c r="AA1235">
        <v>5</v>
      </c>
      <c r="AB1235" t="s">
        <v>48</v>
      </c>
      <c r="AC1235">
        <v>3.18</v>
      </c>
      <c r="AD1235">
        <f t="shared" si="19"/>
        <v>1.1800000000000002</v>
      </c>
    </row>
    <row r="1236" spans="1:30" x14ac:dyDescent="0.25">
      <c r="A1236" t="s">
        <v>29</v>
      </c>
      <c r="B1236" s="1">
        <v>307800000</v>
      </c>
      <c r="C1236" t="s">
        <v>30</v>
      </c>
      <c r="D1236" t="s">
        <v>31</v>
      </c>
      <c r="E1236">
        <v>3252</v>
      </c>
      <c r="F1236" s="1">
        <v>8548950000</v>
      </c>
      <c r="G1236" s="1">
        <v>2628828</v>
      </c>
      <c r="H1236" s="1">
        <v>2000000</v>
      </c>
      <c r="I1236">
        <v>3252</v>
      </c>
      <c r="J1236" s="1">
        <v>8548950000</v>
      </c>
      <c r="K1236" s="1">
        <v>2628828</v>
      </c>
      <c r="L1236" s="1">
        <v>2000000</v>
      </c>
      <c r="M1236">
        <v>3252</v>
      </c>
      <c r="N1236" t="s">
        <v>1636</v>
      </c>
      <c r="O1236">
        <v>10828</v>
      </c>
      <c r="P1236" t="s">
        <v>160</v>
      </c>
      <c r="Q1236" t="s">
        <v>1948</v>
      </c>
      <c r="R1236" s="2">
        <v>43794</v>
      </c>
      <c r="S1236" t="s">
        <v>1949</v>
      </c>
      <c r="T1236">
        <v>0.5</v>
      </c>
      <c r="U1236" t="s">
        <v>52</v>
      </c>
      <c r="V1236" t="s">
        <v>1729</v>
      </c>
      <c r="W1236" t="s">
        <v>36</v>
      </c>
      <c r="X1236" t="s">
        <v>2004</v>
      </c>
      <c r="Y1236" t="s">
        <v>741</v>
      </c>
      <c r="Z1236" t="s">
        <v>31</v>
      </c>
      <c r="AA1236">
        <v>1</v>
      </c>
      <c r="AB1236" t="s">
        <v>48</v>
      </c>
      <c r="AC1236">
        <v>1.77</v>
      </c>
      <c r="AD1236">
        <f t="shared" si="19"/>
        <v>1.27</v>
      </c>
    </row>
    <row r="1237" spans="1:30" x14ac:dyDescent="0.25">
      <c r="A1237" t="s">
        <v>29</v>
      </c>
      <c r="B1237" s="1">
        <v>307800000</v>
      </c>
      <c r="C1237" t="s">
        <v>30</v>
      </c>
      <c r="D1237" t="s">
        <v>31</v>
      </c>
      <c r="E1237">
        <v>3252</v>
      </c>
      <c r="F1237" s="1">
        <v>8548950000</v>
      </c>
      <c r="G1237" s="1">
        <v>2628828</v>
      </c>
      <c r="H1237" s="1">
        <v>2000000</v>
      </c>
      <c r="I1237">
        <v>3252</v>
      </c>
      <c r="J1237" s="1">
        <v>8548950000</v>
      </c>
      <c r="K1237" s="1">
        <v>2628828</v>
      </c>
      <c r="L1237" s="1">
        <v>2000000</v>
      </c>
      <c r="M1237">
        <v>3252</v>
      </c>
      <c r="N1237" t="s">
        <v>1636</v>
      </c>
      <c r="O1237">
        <v>17177</v>
      </c>
      <c r="P1237" t="s">
        <v>1650</v>
      </c>
      <c r="Q1237" t="s">
        <v>1896</v>
      </c>
      <c r="R1237" s="2">
        <v>43903</v>
      </c>
      <c r="S1237" t="s">
        <v>1897</v>
      </c>
      <c r="T1237">
        <v>0.5</v>
      </c>
      <c r="U1237" t="s">
        <v>52</v>
      </c>
      <c r="V1237" t="s">
        <v>71</v>
      </c>
      <c r="W1237" t="s">
        <v>36</v>
      </c>
      <c r="X1237" t="s">
        <v>219</v>
      </c>
      <c r="Y1237" t="s">
        <v>1649</v>
      </c>
      <c r="Z1237" t="s">
        <v>31</v>
      </c>
      <c r="AA1237">
        <v>1</v>
      </c>
      <c r="AB1237" t="s">
        <v>39</v>
      </c>
      <c r="AC1237">
        <v>0.4</v>
      </c>
      <c r="AD1237">
        <f t="shared" si="19"/>
        <v>9.9999999999999978E-2</v>
      </c>
    </row>
    <row r="1238" spans="1:30" x14ac:dyDescent="0.25">
      <c r="A1238" t="s">
        <v>29</v>
      </c>
      <c r="B1238" s="1">
        <v>307800000</v>
      </c>
      <c r="C1238" t="s">
        <v>30</v>
      </c>
      <c r="D1238" t="s">
        <v>31</v>
      </c>
      <c r="E1238">
        <v>3252</v>
      </c>
      <c r="F1238" s="1">
        <v>8548950000</v>
      </c>
      <c r="G1238" s="1">
        <v>2628828</v>
      </c>
      <c r="H1238" s="1">
        <v>2000000</v>
      </c>
      <c r="I1238">
        <v>3252</v>
      </c>
      <c r="J1238" s="1">
        <v>8548950000</v>
      </c>
      <c r="K1238" s="1">
        <v>2628828</v>
      </c>
      <c r="L1238" s="1">
        <v>2000000</v>
      </c>
      <c r="M1238">
        <v>3252</v>
      </c>
      <c r="N1238" t="s">
        <v>1640</v>
      </c>
      <c r="O1238">
        <v>172</v>
      </c>
      <c r="P1238" t="s">
        <v>1773</v>
      </c>
      <c r="Q1238" t="s">
        <v>2005</v>
      </c>
      <c r="R1238" s="2">
        <v>43493</v>
      </c>
      <c r="S1238" t="s">
        <v>2006</v>
      </c>
      <c r="T1238">
        <v>8</v>
      </c>
      <c r="U1238" s="1">
        <v>8000000</v>
      </c>
      <c r="V1238" t="s">
        <v>1846</v>
      </c>
      <c r="W1238" t="s">
        <v>36</v>
      </c>
      <c r="X1238" t="s">
        <v>1776</v>
      </c>
      <c r="Y1238" t="s">
        <v>1645</v>
      </c>
      <c r="Z1238" t="s">
        <v>31</v>
      </c>
      <c r="AA1238">
        <v>0</v>
      </c>
      <c r="AB1238" t="s">
        <v>48</v>
      </c>
      <c r="AC1238">
        <v>4.07</v>
      </c>
      <c r="AD1238">
        <f t="shared" si="19"/>
        <v>3.9299999999999997</v>
      </c>
    </row>
    <row r="1239" spans="1:30" x14ac:dyDescent="0.25">
      <c r="A1239" t="s">
        <v>29</v>
      </c>
      <c r="B1239" s="1">
        <v>307800000</v>
      </c>
      <c r="C1239" t="s">
        <v>30</v>
      </c>
      <c r="D1239" t="s">
        <v>31</v>
      </c>
      <c r="E1239">
        <v>3252</v>
      </c>
      <c r="F1239" s="1">
        <v>8548950000</v>
      </c>
      <c r="G1239" s="1">
        <v>2628828</v>
      </c>
      <c r="H1239" s="1">
        <v>2000000</v>
      </c>
      <c r="I1239">
        <v>3252</v>
      </c>
      <c r="J1239" s="1">
        <v>8548950000</v>
      </c>
      <c r="K1239" s="1">
        <v>2628828</v>
      </c>
      <c r="L1239" s="1">
        <v>2000000</v>
      </c>
      <c r="M1239">
        <v>3252</v>
      </c>
      <c r="N1239" t="s">
        <v>1636</v>
      </c>
      <c r="O1239">
        <v>9148</v>
      </c>
      <c r="P1239" t="s">
        <v>1875</v>
      </c>
      <c r="Q1239" t="s">
        <v>2007</v>
      </c>
      <c r="R1239" s="2">
        <v>43767</v>
      </c>
      <c r="S1239" t="s">
        <v>2008</v>
      </c>
      <c r="T1239">
        <v>2.5</v>
      </c>
      <c r="U1239" s="1">
        <v>2500000</v>
      </c>
      <c r="V1239" t="s">
        <v>1771</v>
      </c>
      <c r="W1239" t="s">
        <v>36</v>
      </c>
      <c r="Y1239" t="s">
        <v>1772</v>
      </c>
      <c r="Z1239" t="s">
        <v>31</v>
      </c>
      <c r="AA1239">
        <v>1</v>
      </c>
      <c r="AB1239" t="s">
        <v>39</v>
      </c>
      <c r="AC1239">
        <v>2.4</v>
      </c>
      <c r="AD1239">
        <f t="shared" si="19"/>
        <v>0.10000000000000009</v>
      </c>
    </row>
    <row r="1240" spans="1:30" x14ac:dyDescent="0.25">
      <c r="A1240" t="s">
        <v>29</v>
      </c>
      <c r="B1240" s="1">
        <v>307800000</v>
      </c>
      <c r="C1240" t="s">
        <v>30</v>
      </c>
      <c r="D1240" t="s">
        <v>31</v>
      </c>
      <c r="E1240">
        <v>3252</v>
      </c>
      <c r="F1240" s="1">
        <v>8548950000</v>
      </c>
      <c r="G1240" s="1">
        <v>2628828</v>
      </c>
      <c r="H1240" s="1">
        <v>2000000</v>
      </c>
      <c r="I1240">
        <v>3252</v>
      </c>
      <c r="J1240" s="1">
        <v>8548950000</v>
      </c>
      <c r="K1240" s="1">
        <v>2628828</v>
      </c>
      <c r="L1240" s="1">
        <v>2000000</v>
      </c>
      <c r="M1240">
        <v>3252</v>
      </c>
      <c r="N1240" t="s">
        <v>1017</v>
      </c>
      <c r="O1240">
        <v>4429</v>
      </c>
      <c r="P1240" t="s">
        <v>145</v>
      </c>
      <c r="Q1240" t="s">
        <v>2009</v>
      </c>
      <c r="R1240" s="2">
        <v>43594</v>
      </c>
      <c r="S1240" t="s">
        <v>2010</v>
      </c>
      <c r="T1240">
        <v>4</v>
      </c>
      <c r="U1240" s="1">
        <v>4000000</v>
      </c>
      <c r="V1240" t="s">
        <v>1020</v>
      </c>
      <c r="W1240" t="s">
        <v>36</v>
      </c>
      <c r="X1240" t="s">
        <v>2011</v>
      </c>
      <c r="Y1240" t="s">
        <v>1022</v>
      </c>
      <c r="Z1240" t="s">
        <v>31</v>
      </c>
      <c r="AA1240">
        <v>3</v>
      </c>
      <c r="AB1240" t="s">
        <v>39</v>
      </c>
      <c r="AC1240">
        <v>1.4</v>
      </c>
      <c r="AD1240">
        <f t="shared" si="19"/>
        <v>2.6</v>
      </c>
    </row>
    <row r="1241" spans="1:30" x14ac:dyDescent="0.25">
      <c r="A1241" t="s">
        <v>29</v>
      </c>
      <c r="B1241" s="1">
        <v>307800000</v>
      </c>
      <c r="C1241" t="s">
        <v>30</v>
      </c>
      <c r="D1241" t="s">
        <v>31</v>
      </c>
      <c r="E1241">
        <v>3252</v>
      </c>
      <c r="F1241" s="1">
        <v>8548950000</v>
      </c>
      <c r="G1241" s="1">
        <v>2628828</v>
      </c>
      <c r="H1241" s="1">
        <v>2000000</v>
      </c>
      <c r="I1241">
        <v>3252</v>
      </c>
      <c r="J1241" s="1">
        <v>8548950000</v>
      </c>
      <c r="K1241" s="1">
        <v>2628828</v>
      </c>
      <c r="L1241" s="1">
        <v>2000000</v>
      </c>
      <c r="M1241">
        <v>3252</v>
      </c>
      <c r="N1241" t="s">
        <v>1640</v>
      </c>
      <c r="O1241">
        <v>6547</v>
      </c>
      <c r="P1241" t="s">
        <v>1673</v>
      </c>
      <c r="Q1241" t="s">
        <v>1743</v>
      </c>
      <c r="R1241" s="2">
        <v>43654</v>
      </c>
      <c r="S1241" t="s">
        <v>1744</v>
      </c>
      <c r="T1241">
        <v>7</v>
      </c>
      <c r="U1241" s="1">
        <v>7000000</v>
      </c>
      <c r="V1241" t="s">
        <v>1745</v>
      </c>
      <c r="W1241" t="s">
        <v>36</v>
      </c>
      <c r="X1241" t="s">
        <v>378</v>
      </c>
      <c r="Y1241" t="s">
        <v>1726</v>
      </c>
      <c r="Z1241" t="s">
        <v>31</v>
      </c>
      <c r="AA1241">
        <v>1</v>
      </c>
      <c r="AB1241" t="s">
        <v>39</v>
      </c>
      <c r="AC1241">
        <v>3.9</v>
      </c>
      <c r="AD1241">
        <f t="shared" si="19"/>
        <v>3.1</v>
      </c>
    </row>
    <row r="1242" spans="1:30" x14ac:dyDescent="0.25">
      <c r="A1242" t="s">
        <v>29</v>
      </c>
      <c r="B1242" s="1">
        <v>307800000</v>
      </c>
      <c r="C1242" t="s">
        <v>30</v>
      </c>
      <c r="D1242" t="s">
        <v>31</v>
      </c>
      <c r="E1242">
        <v>3252</v>
      </c>
      <c r="F1242" s="1">
        <v>8548950000</v>
      </c>
      <c r="G1242" s="1">
        <v>2628828</v>
      </c>
      <c r="H1242" s="1">
        <v>2000000</v>
      </c>
      <c r="I1242">
        <v>3252</v>
      </c>
      <c r="J1242" s="1">
        <v>8548950000</v>
      </c>
      <c r="K1242" s="1">
        <v>2628828</v>
      </c>
      <c r="L1242" s="1">
        <v>2000000</v>
      </c>
      <c r="M1242">
        <v>3252</v>
      </c>
      <c r="N1242" t="s">
        <v>1640</v>
      </c>
      <c r="O1242">
        <v>11226</v>
      </c>
      <c r="P1242" t="s">
        <v>109</v>
      </c>
      <c r="Q1242" t="s">
        <v>1958</v>
      </c>
      <c r="R1242" s="2">
        <v>43783</v>
      </c>
      <c r="S1242" t="s">
        <v>1959</v>
      </c>
      <c r="T1242">
        <v>0.5</v>
      </c>
      <c r="U1242" t="s">
        <v>52</v>
      </c>
      <c r="V1242" t="s">
        <v>1684</v>
      </c>
      <c r="W1242" t="s">
        <v>77</v>
      </c>
      <c r="X1242" t="s">
        <v>2012</v>
      </c>
      <c r="Y1242" t="s">
        <v>134</v>
      </c>
      <c r="Z1242" t="s">
        <v>31</v>
      </c>
      <c r="AA1242">
        <v>3</v>
      </c>
      <c r="AB1242" t="s">
        <v>39</v>
      </c>
      <c r="AC1242">
        <v>1.01</v>
      </c>
      <c r="AD1242">
        <f t="shared" si="19"/>
        <v>0.51</v>
      </c>
    </row>
    <row r="1243" spans="1:30" x14ac:dyDescent="0.25">
      <c r="A1243" t="s">
        <v>29</v>
      </c>
      <c r="B1243" s="1">
        <v>307800000</v>
      </c>
      <c r="C1243" t="s">
        <v>30</v>
      </c>
      <c r="D1243" t="s">
        <v>31</v>
      </c>
      <c r="E1243">
        <v>3252</v>
      </c>
      <c r="F1243" s="1">
        <v>8548950000</v>
      </c>
      <c r="G1243" s="1">
        <v>2628828</v>
      </c>
      <c r="H1243" s="1">
        <v>2000000</v>
      </c>
      <c r="I1243">
        <v>3252</v>
      </c>
      <c r="J1243" s="1">
        <v>8548950000</v>
      </c>
      <c r="K1243" s="1">
        <v>2628828</v>
      </c>
      <c r="L1243" s="1">
        <v>2000000</v>
      </c>
      <c r="M1243">
        <v>3252</v>
      </c>
      <c r="N1243" t="s">
        <v>1640</v>
      </c>
      <c r="O1243">
        <v>8746</v>
      </c>
      <c r="P1243" t="s">
        <v>1773</v>
      </c>
      <c r="Q1243" t="s">
        <v>2013</v>
      </c>
      <c r="R1243" s="2">
        <v>43775</v>
      </c>
      <c r="S1243" t="s">
        <v>2014</v>
      </c>
      <c r="T1243">
        <v>3</v>
      </c>
      <c r="U1243" s="1">
        <v>3000000</v>
      </c>
      <c r="V1243" t="s">
        <v>1676</v>
      </c>
      <c r="W1243" t="s">
        <v>77</v>
      </c>
      <c r="X1243" t="s">
        <v>1776</v>
      </c>
      <c r="Y1243" t="s">
        <v>134</v>
      </c>
      <c r="Z1243" t="s">
        <v>31</v>
      </c>
      <c r="AA1243">
        <v>0</v>
      </c>
      <c r="AB1243" t="s">
        <v>39</v>
      </c>
      <c r="AC1243">
        <v>3.1</v>
      </c>
      <c r="AD1243">
        <f t="shared" si="19"/>
        <v>0.10000000000000009</v>
      </c>
    </row>
    <row r="1244" spans="1:30" x14ac:dyDescent="0.25">
      <c r="A1244" t="s">
        <v>29</v>
      </c>
      <c r="B1244" s="1">
        <v>307800000</v>
      </c>
      <c r="C1244" t="s">
        <v>30</v>
      </c>
      <c r="D1244" t="s">
        <v>31</v>
      </c>
      <c r="E1244">
        <v>3252</v>
      </c>
      <c r="F1244" s="1">
        <v>8548950000</v>
      </c>
      <c r="G1244" s="1">
        <v>2628828</v>
      </c>
      <c r="H1244" s="1">
        <v>2000000</v>
      </c>
      <c r="I1244">
        <v>3252</v>
      </c>
      <c r="J1244" s="1">
        <v>8548950000</v>
      </c>
      <c r="K1244" s="1">
        <v>2628828</v>
      </c>
      <c r="L1244" s="1">
        <v>2000000</v>
      </c>
      <c r="M1244">
        <v>3252</v>
      </c>
      <c r="N1244" t="s">
        <v>1640</v>
      </c>
      <c r="O1244">
        <v>11209</v>
      </c>
      <c r="P1244" t="s">
        <v>1667</v>
      </c>
      <c r="Q1244" t="s">
        <v>2015</v>
      </c>
      <c r="R1244" s="2">
        <v>43783</v>
      </c>
      <c r="S1244" t="s">
        <v>2016</v>
      </c>
      <c r="T1244">
        <v>1</v>
      </c>
      <c r="U1244" s="1">
        <v>1000000</v>
      </c>
      <c r="V1244" t="s">
        <v>1724</v>
      </c>
      <c r="W1244" t="s">
        <v>77</v>
      </c>
      <c r="Y1244" t="s">
        <v>134</v>
      </c>
      <c r="Z1244" s="1">
        <v>3000000</v>
      </c>
      <c r="AA1244">
        <v>1</v>
      </c>
      <c r="AB1244" t="s">
        <v>39</v>
      </c>
      <c r="AC1244">
        <v>1.91</v>
      </c>
      <c r="AD1244">
        <f t="shared" si="19"/>
        <v>0.90999999999999992</v>
      </c>
    </row>
    <row r="1245" spans="1:30" x14ac:dyDescent="0.25">
      <c r="A1245" t="s">
        <v>29</v>
      </c>
      <c r="B1245" s="1">
        <v>307800000</v>
      </c>
      <c r="C1245" t="s">
        <v>30</v>
      </c>
      <c r="D1245" t="s">
        <v>31</v>
      </c>
      <c r="E1245">
        <v>3252</v>
      </c>
      <c r="F1245" s="1">
        <v>8548950000</v>
      </c>
      <c r="G1245" s="1">
        <v>2628828</v>
      </c>
      <c r="H1245" s="1">
        <v>2000000</v>
      </c>
      <c r="I1245">
        <v>3252</v>
      </c>
      <c r="J1245" s="1">
        <v>8548950000</v>
      </c>
      <c r="K1245" s="1">
        <v>2628828</v>
      </c>
      <c r="L1245" s="1">
        <v>2000000</v>
      </c>
      <c r="M1245">
        <v>3252</v>
      </c>
      <c r="N1245" t="s">
        <v>1636</v>
      </c>
      <c r="O1245">
        <v>17155</v>
      </c>
      <c r="P1245" t="s">
        <v>1664</v>
      </c>
      <c r="Q1245" t="s">
        <v>1827</v>
      </c>
      <c r="R1245" s="2">
        <v>43906</v>
      </c>
      <c r="S1245" t="s">
        <v>1828</v>
      </c>
      <c r="T1245">
        <v>8</v>
      </c>
      <c r="U1245" s="1">
        <v>8000000</v>
      </c>
      <c r="V1245" t="s">
        <v>1654</v>
      </c>
      <c r="W1245" t="s">
        <v>276</v>
      </c>
      <c r="X1245" t="s">
        <v>2017</v>
      </c>
      <c r="Y1245" t="s">
        <v>68</v>
      </c>
      <c r="Z1245" t="s">
        <v>31</v>
      </c>
      <c r="AA1245">
        <v>6</v>
      </c>
      <c r="AB1245" t="s">
        <v>39</v>
      </c>
      <c r="AC1245">
        <v>5.63</v>
      </c>
      <c r="AD1245">
        <f t="shared" si="19"/>
        <v>2.37</v>
      </c>
    </row>
    <row r="1246" spans="1:30" x14ac:dyDescent="0.25">
      <c r="A1246" t="s">
        <v>29</v>
      </c>
      <c r="B1246" s="1">
        <v>307800000</v>
      </c>
      <c r="C1246" t="s">
        <v>30</v>
      </c>
      <c r="D1246" t="s">
        <v>31</v>
      </c>
      <c r="E1246">
        <v>3252</v>
      </c>
      <c r="F1246" s="1">
        <v>8548950000</v>
      </c>
      <c r="G1246" s="1">
        <v>2628828</v>
      </c>
      <c r="H1246" s="1">
        <v>2000000</v>
      </c>
      <c r="I1246">
        <v>3252</v>
      </c>
      <c r="J1246" s="1">
        <v>8548950000</v>
      </c>
      <c r="K1246" s="1">
        <v>2628828</v>
      </c>
      <c r="L1246" s="1">
        <v>2000000</v>
      </c>
      <c r="M1246">
        <v>3252</v>
      </c>
      <c r="N1246" t="s">
        <v>1640</v>
      </c>
      <c r="O1246">
        <v>11198</v>
      </c>
      <c r="P1246" t="s">
        <v>40</v>
      </c>
      <c r="Q1246" t="s">
        <v>1958</v>
      </c>
      <c r="R1246" s="2">
        <v>43783</v>
      </c>
      <c r="S1246" t="s">
        <v>1959</v>
      </c>
      <c r="T1246">
        <v>1</v>
      </c>
      <c r="U1246" s="1">
        <v>1000000</v>
      </c>
      <c r="V1246" t="s">
        <v>1684</v>
      </c>
      <c r="W1246" t="s">
        <v>77</v>
      </c>
      <c r="X1246" t="s">
        <v>2018</v>
      </c>
      <c r="Y1246" t="s">
        <v>134</v>
      </c>
      <c r="Z1246" t="s">
        <v>31</v>
      </c>
      <c r="AA1246">
        <v>6</v>
      </c>
      <c r="AB1246" t="s">
        <v>48</v>
      </c>
      <c r="AC1246">
        <v>0.74</v>
      </c>
      <c r="AD1246">
        <f t="shared" si="19"/>
        <v>0.26</v>
      </c>
    </row>
    <row r="1247" spans="1:30" x14ac:dyDescent="0.25">
      <c r="A1247" t="s">
        <v>29</v>
      </c>
      <c r="B1247" s="1">
        <v>307800000</v>
      </c>
      <c r="C1247" t="s">
        <v>30</v>
      </c>
      <c r="D1247" t="s">
        <v>31</v>
      </c>
      <c r="E1247">
        <v>3252</v>
      </c>
      <c r="F1247" s="1">
        <v>8548950000</v>
      </c>
      <c r="G1247" s="1">
        <v>2628828</v>
      </c>
      <c r="H1247" s="1">
        <v>2000000</v>
      </c>
      <c r="I1247">
        <v>3252</v>
      </c>
      <c r="J1247" s="1">
        <v>8548950000</v>
      </c>
      <c r="K1247" s="1">
        <v>2628828</v>
      </c>
      <c r="L1247" s="1">
        <v>2000000</v>
      </c>
      <c r="M1247">
        <v>3252</v>
      </c>
      <c r="N1247" t="s">
        <v>1640</v>
      </c>
      <c r="O1247">
        <v>6548</v>
      </c>
      <c r="P1247" t="s">
        <v>1673</v>
      </c>
      <c r="Q1247" t="s">
        <v>1743</v>
      </c>
      <c r="R1247" s="2">
        <v>43655</v>
      </c>
      <c r="S1247" t="s">
        <v>1744</v>
      </c>
      <c r="T1247">
        <v>4</v>
      </c>
      <c r="U1247" s="1">
        <v>4000000</v>
      </c>
      <c r="V1247" t="s">
        <v>1745</v>
      </c>
      <c r="W1247" t="s">
        <v>36</v>
      </c>
      <c r="X1247" t="s">
        <v>378</v>
      </c>
      <c r="Y1247" t="s">
        <v>1726</v>
      </c>
      <c r="Z1247" t="s">
        <v>31</v>
      </c>
      <c r="AA1247">
        <v>1</v>
      </c>
      <c r="AB1247" t="s">
        <v>39</v>
      </c>
      <c r="AC1247">
        <v>3.9</v>
      </c>
      <c r="AD1247">
        <f t="shared" si="19"/>
        <v>0.10000000000000009</v>
      </c>
    </row>
    <row r="1248" spans="1:30" x14ac:dyDescent="0.25">
      <c r="A1248" t="s">
        <v>29</v>
      </c>
      <c r="B1248" s="1">
        <v>307800000</v>
      </c>
      <c r="C1248" t="s">
        <v>30</v>
      </c>
      <c r="D1248" t="s">
        <v>31</v>
      </c>
      <c r="E1248">
        <v>3252</v>
      </c>
      <c r="F1248" s="1">
        <v>8548950000</v>
      </c>
      <c r="G1248" s="1">
        <v>2628828</v>
      </c>
      <c r="H1248" s="1">
        <v>2000000</v>
      </c>
      <c r="I1248">
        <v>3252</v>
      </c>
      <c r="J1248" s="1">
        <v>8548950000</v>
      </c>
      <c r="K1248" s="1">
        <v>2628828</v>
      </c>
      <c r="L1248" s="1">
        <v>2000000</v>
      </c>
      <c r="M1248">
        <v>3252</v>
      </c>
      <c r="N1248" t="s">
        <v>1017</v>
      </c>
      <c r="O1248">
        <v>10091</v>
      </c>
      <c r="P1248" t="s">
        <v>120</v>
      </c>
      <c r="Q1248" t="s">
        <v>2019</v>
      </c>
      <c r="R1248" s="2">
        <v>43747</v>
      </c>
      <c r="S1248" t="s">
        <v>2020</v>
      </c>
      <c r="T1248">
        <v>0.25</v>
      </c>
      <c r="U1248" t="s">
        <v>62</v>
      </c>
      <c r="V1248" t="s">
        <v>1784</v>
      </c>
      <c r="W1248" t="s">
        <v>36</v>
      </c>
      <c r="X1248" t="s">
        <v>2021</v>
      </c>
      <c r="Y1248" t="s">
        <v>1022</v>
      </c>
      <c r="Z1248" t="s">
        <v>31</v>
      </c>
      <c r="AA1248">
        <v>3</v>
      </c>
      <c r="AB1248" t="s">
        <v>39</v>
      </c>
      <c r="AC1248">
        <v>0.47</v>
      </c>
      <c r="AD1248">
        <f t="shared" si="19"/>
        <v>0.21999999999999997</v>
      </c>
    </row>
    <row r="1249" spans="1:30" x14ac:dyDescent="0.25">
      <c r="A1249" t="s">
        <v>29</v>
      </c>
      <c r="B1249" s="1">
        <v>307800000</v>
      </c>
      <c r="C1249" t="s">
        <v>30</v>
      </c>
      <c r="D1249" t="s">
        <v>31</v>
      </c>
      <c r="E1249">
        <v>3252</v>
      </c>
      <c r="F1249" s="1">
        <v>8548950000</v>
      </c>
      <c r="G1249" s="1">
        <v>2628828</v>
      </c>
      <c r="H1249" s="1">
        <v>2000000</v>
      </c>
      <c r="I1249">
        <v>3252</v>
      </c>
      <c r="J1249" s="1">
        <v>8548950000</v>
      </c>
      <c r="K1249" s="1">
        <v>2628828</v>
      </c>
      <c r="L1249" s="1">
        <v>2000000</v>
      </c>
      <c r="M1249">
        <v>3252</v>
      </c>
      <c r="N1249" t="s">
        <v>1017</v>
      </c>
      <c r="O1249">
        <v>10090</v>
      </c>
      <c r="P1249" t="s">
        <v>120</v>
      </c>
      <c r="Q1249" t="s">
        <v>2022</v>
      </c>
      <c r="R1249" s="2">
        <v>43747</v>
      </c>
      <c r="S1249" t="s">
        <v>2023</v>
      </c>
      <c r="T1249">
        <v>0.25</v>
      </c>
      <c r="U1249" t="s">
        <v>62</v>
      </c>
      <c r="V1249" t="s">
        <v>1784</v>
      </c>
      <c r="W1249" t="s">
        <v>36</v>
      </c>
      <c r="X1249" t="s">
        <v>2021</v>
      </c>
      <c r="Y1249" t="s">
        <v>1022</v>
      </c>
      <c r="Z1249" t="s">
        <v>31</v>
      </c>
      <c r="AA1249">
        <v>3</v>
      </c>
      <c r="AB1249" t="s">
        <v>39</v>
      </c>
      <c r="AC1249">
        <v>0.47</v>
      </c>
      <c r="AD1249">
        <f t="shared" si="19"/>
        <v>0.21999999999999997</v>
      </c>
    </row>
    <row r="1250" spans="1:30" x14ac:dyDescent="0.25">
      <c r="A1250" t="s">
        <v>29</v>
      </c>
      <c r="B1250" s="1">
        <v>307800000</v>
      </c>
      <c r="C1250" t="s">
        <v>30</v>
      </c>
      <c r="D1250" t="s">
        <v>31</v>
      </c>
      <c r="E1250">
        <v>3252</v>
      </c>
      <c r="F1250" s="1">
        <v>8548950000</v>
      </c>
      <c r="G1250" s="1">
        <v>2628828</v>
      </c>
      <c r="H1250" s="1">
        <v>2000000</v>
      </c>
      <c r="I1250">
        <v>3252</v>
      </c>
      <c r="J1250" s="1">
        <v>8548950000</v>
      </c>
      <c r="K1250" s="1">
        <v>2628828</v>
      </c>
      <c r="L1250" s="1">
        <v>2000000</v>
      </c>
      <c r="M1250">
        <v>3252</v>
      </c>
      <c r="N1250" t="s">
        <v>1636</v>
      </c>
      <c r="O1250">
        <v>14927</v>
      </c>
      <c r="P1250" t="s">
        <v>1650</v>
      </c>
      <c r="Q1250" t="s">
        <v>1837</v>
      </c>
      <c r="R1250" s="2">
        <v>43881</v>
      </c>
      <c r="S1250" t="s">
        <v>1838</v>
      </c>
      <c r="T1250">
        <v>0.5</v>
      </c>
      <c r="U1250" t="s">
        <v>52</v>
      </c>
      <c r="V1250" t="s">
        <v>71</v>
      </c>
      <c r="W1250" t="s">
        <v>36</v>
      </c>
      <c r="X1250" t="s">
        <v>219</v>
      </c>
      <c r="Y1250" t="s">
        <v>850</v>
      </c>
      <c r="Z1250" t="s">
        <v>31</v>
      </c>
      <c r="AA1250">
        <v>1</v>
      </c>
      <c r="AB1250" t="s">
        <v>39</v>
      </c>
      <c r="AC1250">
        <v>0.4</v>
      </c>
      <c r="AD1250">
        <f t="shared" si="19"/>
        <v>9.9999999999999978E-2</v>
      </c>
    </row>
    <row r="1251" spans="1:30" x14ac:dyDescent="0.25">
      <c r="A1251" t="s">
        <v>29</v>
      </c>
      <c r="B1251" s="1">
        <v>307800000</v>
      </c>
      <c r="C1251" t="s">
        <v>30</v>
      </c>
      <c r="D1251" t="s">
        <v>31</v>
      </c>
      <c r="E1251">
        <v>3252</v>
      </c>
      <c r="F1251" s="1">
        <v>8548950000</v>
      </c>
      <c r="G1251" s="1">
        <v>2628828</v>
      </c>
      <c r="H1251" s="1">
        <v>2000000</v>
      </c>
      <c r="I1251">
        <v>3252</v>
      </c>
      <c r="J1251" s="1">
        <v>8548950000</v>
      </c>
      <c r="K1251" s="1">
        <v>2628828</v>
      </c>
      <c r="L1251" s="1">
        <v>2000000</v>
      </c>
      <c r="M1251">
        <v>3252</v>
      </c>
      <c r="N1251" t="s">
        <v>1017</v>
      </c>
      <c r="O1251">
        <v>1835</v>
      </c>
      <c r="P1251" t="s">
        <v>120</v>
      </c>
      <c r="Q1251" t="s">
        <v>2024</v>
      </c>
      <c r="R1251" s="2">
        <v>43543</v>
      </c>
      <c r="S1251" t="s">
        <v>2025</v>
      </c>
      <c r="T1251">
        <v>4</v>
      </c>
      <c r="U1251" s="1">
        <v>4000000</v>
      </c>
      <c r="V1251" t="s">
        <v>1680</v>
      </c>
      <c r="W1251" t="s">
        <v>36</v>
      </c>
      <c r="X1251" t="s">
        <v>2026</v>
      </c>
      <c r="Y1251" t="s">
        <v>322</v>
      </c>
      <c r="Z1251" t="s">
        <v>31</v>
      </c>
      <c r="AA1251">
        <v>6</v>
      </c>
      <c r="AB1251" t="s">
        <v>39</v>
      </c>
      <c r="AC1251">
        <v>3.9</v>
      </c>
      <c r="AD1251">
        <f t="shared" si="19"/>
        <v>0.10000000000000009</v>
      </c>
    </row>
    <row r="1252" spans="1:30" x14ac:dyDescent="0.25">
      <c r="A1252" t="s">
        <v>29</v>
      </c>
      <c r="B1252" s="1">
        <v>307800000</v>
      </c>
      <c r="C1252" t="s">
        <v>30</v>
      </c>
      <c r="D1252" t="s">
        <v>31</v>
      </c>
      <c r="E1252">
        <v>3252</v>
      </c>
      <c r="F1252" s="1">
        <v>8548950000</v>
      </c>
      <c r="G1252" s="1">
        <v>2628828</v>
      </c>
      <c r="H1252" s="1">
        <v>2000000</v>
      </c>
      <c r="I1252">
        <v>3252</v>
      </c>
      <c r="J1252" s="1">
        <v>8548950000</v>
      </c>
      <c r="K1252" s="1">
        <v>2628828</v>
      </c>
      <c r="L1252" s="1">
        <v>2000000</v>
      </c>
      <c r="M1252">
        <v>3252</v>
      </c>
      <c r="N1252" t="s">
        <v>1017</v>
      </c>
      <c r="O1252">
        <v>1836</v>
      </c>
      <c r="P1252" t="s">
        <v>120</v>
      </c>
      <c r="Q1252" t="s">
        <v>2024</v>
      </c>
      <c r="R1252" s="2">
        <v>43542</v>
      </c>
      <c r="S1252" t="s">
        <v>2025</v>
      </c>
      <c r="T1252">
        <v>4</v>
      </c>
      <c r="U1252" s="1">
        <v>4000000</v>
      </c>
      <c r="V1252" t="s">
        <v>1680</v>
      </c>
      <c r="W1252" t="s">
        <v>36</v>
      </c>
      <c r="X1252" t="s">
        <v>2027</v>
      </c>
      <c r="Y1252" t="s">
        <v>322</v>
      </c>
      <c r="Z1252" t="s">
        <v>31</v>
      </c>
      <c r="AA1252">
        <v>6</v>
      </c>
      <c r="AB1252" t="s">
        <v>39</v>
      </c>
      <c r="AC1252">
        <v>3.9</v>
      </c>
      <c r="AD1252">
        <f t="shared" si="19"/>
        <v>0.10000000000000009</v>
      </c>
    </row>
    <row r="1253" spans="1:30" x14ac:dyDescent="0.25">
      <c r="A1253" t="s">
        <v>29</v>
      </c>
      <c r="B1253" s="1">
        <v>307800000</v>
      </c>
      <c r="C1253" t="s">
        <v>30</v>
      </c>
      <c r="D1253" t="s">
        <v>31</v>
      </c>
      <c r="E1253">
        <v>3252</v>
      </c>
      <c r="F1253" s="1">
        <v>8548950000</v>
      </c>
      <c r="G1253" s="1">
        <v>2628828</v>
      </c>
      <c r="H1253" s="1">
        <v>2000000</v>
      </c>
      <c r="I1253">
        <v>3252</v>
      </c>
      <c r="J1253" s="1">
        <v>8548950000</v>
      </c>
      <c r="K1253" s="1">
        <v>2628828</v>
      </c>
      <c r="L1253" s="1">
        <v>2000000</v>
      </c>
      <c r="M1253">
        <v>3252</v>
      </c>
      <c r="N1253" t="s">
        <v>1636</v>
      </c>
      <c r="O1253">
        <v>10817</v>
      </c>
      <c r="P1253" t="s">
        <v>168</v>
      </c>
      <c r="Q1253" t="s">
        <v>1948</v>
      </c>
      <c r="R1253" s="2">
        <v>43794</v>
      </c>
      <c r="S1253" t="s">
        <v>1949</v>
      </c>
      <c r="T1253">
        <v>0.5</v>
      </c>
      <c r="U1253" t="s">
        <v>52</v>
      </c>
      <c r="V1253" t="s">
        <v>1729</v>
      </c>
      <c r="W1253" t="s">
        <v>36</v>
      </c>
      <c r="X1253" t="s">
        <v>1306</v>
      </c>
      <c r="Y1253" t="s">
        <v>741</v>
      </c>
      <c r="Z1253" t="s">
        <v>31</v>
      </c>
      <c r="AA1253">
        <v>1</v>
      </c>
      <c r="AB1253" t="s">
        <v>48</v>
      </c>
      <c r="AC1253">
        <v>1.63</v>
      </c>
      <c r="AD1253">
        <f t="shared" si="19"/>
        <v>1.1299999999999999</v>
      </c>
    </row>
    <row r="1254" spans="1:30" x14ac:dyDescent="0.25">
      <c r="A1254" t="s">
        <v>29</v>
      </c>
      <c r="B1254" s="1">
        <v>307800000</v>
      </c>
      <c r="C1254" t="s">
        <v>30</v>
      </c>
      <c r="D1254" t="s">
        <v>31</v>
      </c>
      <c r="E1254">
        <v>3252</v>
      </c>
      <c r="F1254" s="1">
        <v>8548950000</v>
      </c>
      <c r="G1254" s="1">
        <v>2628828</v>
      </c>
      <c r="H1254" s="1">
        <v>2000000</v>
      </c>
      <c r="I1254">
        <v>3252</v>
      </c>
      <c r="J1254" s="1">
        <v>8548950000</v>
      </c>
      <c r="K1254" s="1">
        <v>2628828</v>
      </c>
      <c r="L1254" s="1">
        <v>2000000</v>
      </c>
      <c r="M1254">
        <v>3252</v>
      </c>
      <c r="N1254" t="s">
        <v>1640</v>
      </c>
      <c r="O1254">
        <v>197</v>
      </c>
      <c r="P1254" t="s">
        <v>1773</v>
      </c>
      <c r="Q1254" t="s">
        <v>2005</v>
      </c>
      <c r="R1254" s="2">
        <v>43490</v>
      </c>
      <c r="S1254" t="s">
        <v>2006</v>
      </c>
      <c r="T1254">
        <v>8</v>
      </c>
      <c r="U1254" s="1">
        <v>8000000</v>
      </c>
      <c r="V1254" t="s">
        <v>1846</v>
      </c>
      <c r="W1254" t="s">
        <v>36</v>
      </c>
      <c r="X1254" t="s">
        <v>1776</v>
      </c>
      <c r="Y1254" t="s">
        <v>1645</v>
      </c>
      <c r="Z1254" t="s">
        <v>31</v>
      </c>
      <c r="AA1254">
        <v>0</v>
      </c>
      <c r="AB1254" t="s">
        <v>48</v>
      </c>
      <c r="AC1254">
        <v>4.07</v>
      </c>
      <c r="AD1254">
        <f t="shared" si="19"/>
        <v>3.9299999999999997</v>
      </c>
    </row>
    <row r="1255" spans="1:30" x14ac:dyDescent="0.25">
      <c r="A1255" t="s">
        <v>29</v>
      </c>
      <c r="B1255" s="1">
        <v>307800000</v>
      </c>
      <c r="C1255" t="s">
        <v>30</v>
      </c>
      <c r="D1255" t="s">
        <v>31</v>
      </c>
      <c r="E1255">
        <v>3252</v>
      </c>
      <c r="F1255" s="1">
        <v>8548950000</v>
      </c>
      <c r="G1255" s="1">
        <v>2628828</v>
      </c>
      <c r="H1255" s="1">
        <v>2000000</v>
      </c>
      <c r="I1255">
        <v>3252</v>
      </c>
      <c r="J1255" s="1">
        <v>8548950000</v>
      </c>
      <c r="K1255" s="1">
        <v>2628828</v>
      </c>
      <c r="L1255" s="1">
        <v>2000000</v>
      </c>
      <c r="M1255">
        <v>3252</v>
      </c>
      <c r="N1255" t="s">
        <v>1640</v>
      </c>
      <c r="O1255">
        <v>8413</v>
      </c>
      <c r="P1255" t="s">
        <v>1773</v>
      </c>
      <c r="Q1255" t="s">
        <v>1903</v>
      </c>
      <c r="R1255" s="2">
        <v>43720</v>
      </c>
      <c r="S1255" t="s">
        <v>1904</v>
      </c>
      <c r="T1255">
        <v>3</v>
      </c>
      <c r="U1255" s="1">
        <v>3000000</v>
      </c>
      <c r="V1255" t="s">
        <v>1676</v>
      </c>
      <c r="W1255" t="s">
        <v>77</v>
      </c>
      <c r="X1255" t="s">
        <v>1776</v>
      </c>
      <c r="Y1255" t="s">
        <v>134</v>
      </c>
      <c r="Z1255" t="s">
        <v>31</v>
      </c>
      <c r="AA1255">
        <v>0</v>
      </c>
      <c r="AB1255" t="s">
        <v>48</v>
      </c>
      <c r="AC1255">
        <v>3.1</v>
      </c>
      <c r="AD1255">
        <f t="shared" si="19"/>
        <v>0.10000000000000009</v>
      </c>
    </row>
    <row r="1256" spans="1:30" x14ac:dyDescent="0.25">
      <c r="A1256" t="s">
        <v>29</v>
      </c>
      <c r="B1256" s="1">
        <v>307800000</v>
      </c>
      <c r="C1256" t="s">
        <v>30</v>
      </c>
      <c r="D1256" t="s">
        <v>31</v>
      </c>
      <c r="E1256">
        <v>3252</v>
      </c>
      <c r="F1256" s="1">
        <v>8548950000</v>
      </c>
      <c r="G1256" s="1">
        <v>2628828</v>
      </c>
      <c r="H1256" s="1">
        <v>2000000</v>
      </c>
      <c r="I1256">
        <v>3252</v>
      </c>
      <c r="J1256" s="1">
        <v>8548950000</v>
      </c>
      <c r="K1256" s="1">
        <v>2628828</v>
      </c>
      <c r="L1256" s="1">
        <v>2000000</v>
      </c>
      <c r="M1256">
        <v>3252</v>
      </c>
      <c r="N1256" t="s">
        <v>1640</v>
      </c>
      <c r="O1256">
        <v>9518</v>
      </c>
      <c r="P1256" t="s">
        <v>1667</v>
      </c>
      <c r="Q1256" t="s">
        <v>2028</v>
      </c>
      <c r="R1256" s="2">
        <v>43759</v>
      </c>
      <c r="S1256" t="s">
        <v>2029</v>
      </c>
      <c r="T1256">
        <v>1</v>
      </c>
      <c r="U1256" s="1">
        <v>1000000</v>
      </c>
      <c r="V1256" t="s">
        <v>1676</v>
      </c>
      <c r="W1256" t="s">
        <v>77</v>
      </c>
      <c r="Y1256" t="s">
        <v>134</v>
      </c>
      <c r="Z1256" t="s">
        <v>31</v>
      </c>
      <c r="AA1256">
        <v>1</v>
      </c>
      <c r="AB1256" t="s">
        <v>48</v>
      </c>
      <c r="AC1256">
        <v>1.9</v>
      </c>
      <c r="AD1256">
        <f t="shared" si="19"/>
        <v>0.89999999999999991</v>
      </c>
    </row>
    <row r="1257" spans="1:30" x14ac:dyDescent="0.25">
      <c r="A1257" t="s">
        <v>29</v>
      </c>
      <c r="B1257" s="1">
        <v>307800000</v>
      </c>
      <c r="C1257" t="s">
        <v>30</v>
      </c>
      <c r="D1257" t="s">
        <v>31</v>
      </c>
      <c r="E1257">
        <v>3252</v>
      </c>
      <c r="F1257" s="1">
        <v>8548950000</v>
      </c>
      <c r="G1257" s="1">
        <v>2628828</v>
      </c>
      <c r="H1257" s="1">
        <v>2000000</v>
      </c>
      <c r="I1257">
        <v>3252</v>
      </c>
      <c r="J1257" s="1">
        <v>8548950000</v>
      </c>
      <c r="K1257" s="1">
        <v>2628828</v>
      </c>
      <c r="L1257" s="1">
        <v>2000000</v>
      </c>
      <c r="M1257">
        <v>3252</v>
      </c>
      <c r="N1257" t="s">
        <v>1640</v>
      </c>
      <c r="O1257">
        <v>6778</v>
      </c>
      <c r="P1257" t="s">
        <v>40</v>
      </c>
      <c r="Q1257" t="s">
        <v>1722</v>
      </c>
      <c r="R1257" s="2">
        <v>43711</v>
      </c>
      <c r="S1257" t="s">
        <v>1723</v>
      </c>
      <c r="T1257">
        <v>1.5</v>
      </c>
      <c r="U1257" s="1">
        <v>1500000</v>
      </c>
      <c r="V1257" t="s">
        <v>1724</v>
      </c>
      <c r="W1257" t="s">
        <v>77</v>
      </c>
      <c r="X1257" t="s">
        <v>2030</v>
      </c>
      <c r="Y1257" t="s">
        <v>1726</v>
      </c>
      <c r="Z1257" t="s">
        <v>31</v>
      </c>
      <c r="AA1257">
        <v>2</v>
      </c>
      <c r="AB1257" t="s">
        <v>48</v>
      </c>
      <c r="AC1257">
        <v>2.4700000000000002</v>
      </c>
      <c r="AD1257">
        <f t="shared" si="19"/>
        <v>0.9700000000000002</v>
      </c>
    </row>
    <row r="1258" spans="1:30" x14ac:dyDescent="0.25">
      <c r="A1258" t="s">
        <v>29</v>
      </c>
      <c r="B1258" s="1">
        <v>307800000</v>
      </c>
      <c r="C1258" t="s">
        <v>30</v>
      </c>
      <c r="D1258" t="s">
        <v>31</v>
      </c>
      <c r="E1258">
        <v>3252</v>
      </c>
      <c r="F1258" s="1">
        <v>8548950000</v>
      </c>
      <c r="G1258" s="1">
        <v>2628828</v>
      </c>
      <c r="H1258" s="1">
        <v>2000000</v>
      </c>
      <c r="I1258">
        <v>3252</v>
      </c>
      <c r="J1258" s="1">
        <v>8548950000</v>
      </c>
      <c r="K1258" s="1">
        <v>2628828</v>
      </c>
      <c r="L1258" s="1">
        <v>2000000</v>
      </c>
      <c r="M1258">
        <v>3252</v>
      </c>
      <c r="N1258" t="s">
        <v>1636</v>
      </c>
      <c r="O1258">
        <v>10814</v>
      </c>
      <c r="P1258" t="s">
        <v>1649</v>
      </c>
      <c r="Q1258" t="s">
        <v>2031</v>
      </c>
      <c r="R1258" s="2">
        <v>43791</v>
      </c>
      <c r="S1258" t="s">
        <v>2032</v>
      </c>
      <c r="T1258">
        <v>7.5</v>
      </c>
      <c r="U1258" s="1">
        <v>7500000</v>
      </c>
      <c r="V1258" t="s">
        <v>71</v>
      </c>
      <c r="W1258" t="s">
        <v>36</v>
      </c>
      <c r="X1258" t="s">
        <v>2033</v>
      </c>
      <c r="Y1258" t="s">
        <v>1649</v>
      </c>
      <c r="Z1258" t="s">
        <v>31</v>
      </c>
      <c r="AA1258">
        <v>1</v>
      </c>
      <c r="AB1258" t="s">
        <v>39</v>
      </c>
      <c r="AC1258">
        <v>2.0499999999999998</v>
      </c>
      <c r="AD1258">
        <f t="shared" si="19"/>
        <v>5.45</v>
      </c>
    </row>
    <row r="1259" spans="1:30" x14ac:dyDescent="0.25">
      <c r="A1259" t="s">
        <v>29</v>
      </c>
      <c r="B1259" s="1">
        <v>307800000</v>
      </c>
      <c r="C1259" t="s">
        <v>30</v>
      </c>
      <c r="D1259" t="s">
        <v>31</v>
      </c>
      <c r="E1259">
        <v>3252</v>
      </c>
      <c r="F1259" s="1">
        <v>8548950000</v>
      </c>
      <c r="G1259" s="1">
        <v>2628828</v>
      </c>
      <c r="H1259" s="1">
        <v>2000000</v>
      </c>
      <c r="I1259">
        <v>3252</v>
      </c>
      <c r="J1259" s="1">
        <v>8548950000</v>
      </c>
      <c r="K1259" s="1">
        <v>2628828</v>
      </c>
      <c r="L1259" s="1">
        <v>2000000</v>
      </c>
      <c r="M1259">
        <v>3252</v>
      </c>
      <c r="N1259" t="s">
        <v>1636</v>
      </c>
      <c r="O1259">
        <v>17118</v>
      </c>
      <c r="P1259" t="s">
        <v>1664</v>
      </c>
      <c r="Q1259" t="s">
        <v>1827</v>
      </c>
      <c r="R1259" s="2">
        <v>43907</v>
      </c>
      <c r="S1259" t="s">
        <v>1828</v>
      </c>
      <c r="T1259">
        <v>2</v>
      </c>
      <c r="U1259" s="1">
        <v>2000000</v>
      </c>
      <c r="V1259" t="s">
        <v>1654</v>
      </c>
      <c r="W1259" t="s">
        <v>276</v>
      </c>
      <c r="X1259" t="s">
        <v>2034</v>
      </c>
      <c r="Y1259" t="s">
        <v>68</v>
      </c>
      <c r="Z1259" t="s">
        <v>31</v>
      </c>
      <c r="AA1259">
        <v>2</v>
      </c>
      <c r="AB1259" t="s">
        <v>48</v>
      </c>
      <c r="AC1259">
        <v>5.45</v>
      </c>
      <c r="AD1259">
        <f t="shared" si="19"/>
        <v>3.45</v>
      </c>
    </row>
    <row r="1260" spans="1:30" x14ac:dyDescent="0.25">
      <c r="A1260" t="s">
        <v>29</v>
      </c>
      <c r="B1260" s="1">
        <v>307800000</v>
      </c>
      <c r="C1260" t="s">
        <v>30</v>
      </c>
      <c r="D1260" t="s">
        <v>31</v>
      </c>
      <c r="E1260">
        <v>3252</v>
      </c>
      <c r="F1260" s="1">
        <v>8548950000</v>
      </c>
      <c r="G1260" s="1">
        <v>2628828</v>
      </c>
      <c r="H1260" s="1">
        <v>2000000</v>
      </c>
      <c r="I1260">
        <v>3252</v>
      </c>
      <c r="J1260" s="1">
        <v>8548950000</v>
      </c>
      <c r="K1260" s="1">
        <v>2628828</v>
      </c>
      <c r="L1260" s="1">
        <v>2000000</v>
      </c>
      <c r="M1260">
        <v>3252</v>
      </c>
      <c r="N1260" t="s">
        <v>1017</v>
      </c>
      <c r="O1260">
        <v>1840</v>
      </c>
      <c r="P1260" t="s">
        <v>120</v>
      </c>
      <c r="Q1260" t="s">
        <v>2024</v>
      </c>
      <c r="R1260" s="2">
        <v>43538</v>
      </c>
      <c r="S1260" t="s">
        <v>2025</v>
      </c>
      <c r="T1260">
        <v>4</v>
      </c>
      <c r="U1260" s="1">
        <v>4000000</v>
      </c>
      <c r="V1260" t="s">
        <v>1680</v>
      </c>
      <c r="W1260" t="s">
        <v>36</v>
      </c>
      <c r="X1260" t="s">
        <v>2035</v>
      </c>
      <c r="Y1260" t="s">
        <v>322</v>
      </c>
      <c r="Z1260" t="s">
        <v>31</v>
      </c>
      <c r="AA1260">
        <v>5</v>
      </c>
      <c r="AB1260" t="s">
        <v>39</v>
      </c>
      <c r="AC1260">
        <v>3.86</v>
      </c>
      <c r="AD1260">
        <f t="shared" si="19"/>
        <v>0.14000000000000012</v>
      </c>
    </row>
    <row r="1261" spans="1:30" x14ac:dyDescent="0.25">
      <c r="A1261" t="s">
        <v>29</v>
      </c>
      <c r="B1261" s="1">
        <v>307800000</v>
      </c>
      <c r="C1261" t="s">
        <v>30</v>
      </c>
      <c r="D1261" t="s">
        <v>31</v>
      </c>
      <c r="E1261">
        <v>3252</v>
      </c>
      <c r="F1261" s="1">
        <v>8548950000</v>
      </c>
      <c r="G1261" s="1">
        <v>2628828</v>
      </c>
      <c r="H1261" s="1">
        <v>2000000</v>
      </c>
      <c r="I1261">
        <v>3252</v>
      </c>
      <c r="J1261" s="1">
        <v>8548950000</v>
      </c>
      <c r="K1261" s="1">
        <v>2628828</v>
      </c>
      <c r="L1261" s="1">
        <v>2000000</v>
      </c>
      <c r="M1261">
        <v>3252</v>
      </c>
      <c r="N1261" t="s">
        <v>1636</v>
      </c>
      <c r="O1261">
        <v>10813</v>
      </c>
      <c r="P1261" t="s">
        <v>1649</v>
      </c>
      <c r="Q1261" t="s">
        <v>2031</v>
      </c>
      <c r="R1261" s="2">
        <v>43794</v>
      </c>
      <c r="S1261" t="s">
        <v>2032</v>
      </c>
      <c r="T1261">
        <v>5.5</v>
      </c>
      <c r="U1261" s="1">
        <v>5500000</v>
      </c>
      <c r="V1261" t="s">
        <v>71</v>
      </c>
      <c r="W1261" t="s">
        <v>36</v>
      </c>
      <c r="X1261" t="s">
        <v>2033</v>
      </c>
      <c r="Y1261" t="s">
        <v>1649</v>
      </c>
      <c r="Z1261" t="s">
        <v>31</v>
      </c>
      <c r="AA1261">
        <v>1</v>
      </c>
      <c r="AB1261" t="s">
        <v>48</v>
      </c>
      <c r="AC1261">
        <v>2.0499999999999998</v>
      </c>
      <c r="AD1261">
        <f t="shared" si="19"/>
        <v>3.45</v>
      </c>
    </row>
    <row r="1262" spans="1:30" x14ac:dyDescent="0.25">
      <c r="A1262" t="s">
        <v>29</v>
      </c>
      <c r="B1262" s="1">
        <v>307800000</v>
      </c>
      <c r="C1262" t="s">
        <v>30</v>
      </c>
      <c r="D1262" t="s">
        <v>31</v>
      </c>
      <c r="E1262">
        <v>3252</v>
      </c>
      <c r="F1262" s="1">
        <v>8548950000</v>
      </c>
      <c r="G1262" s="1">
        <v>2628828</v>
      </c>
      <c r="H1262" s="1">
        <v>2000000</v>
      </c>
      <c r="I1262">
        <v>3252</v>
      </c>
      <c r="J1262" s="1">
        <v>8548950000</v>
      </c>
      <c r="K1262" s="1">
        <v>2628828</v>
      </c>
      <c r="L1262" s="1">
        <v>2000000</v>
      </c>
      <c r="M1262">
        <v>3252</v>
      </c>
      <c r="N1262" t="s">
        <v>1636</v>
      </c>
      <c r="O1262">
        <v>13304</v>
      </c>
      <c r="P1262" t="s">
        <v>1664</v>
      </c>
      <c r="Q1262" t="s">
        <v>2036</v>
      </c>
      <c r="R1262" s="2">
        <v>43853</v>
      </c>
      <c r="S1262" t="s">
        <v>2037</v>
      </c>
      <c r="T1262">
        <v>4</v>
      </c>
      <c r="U1262" s="1">
        <v>4000000</v>
      </c>
      <c r="V1262" t="s">
        <v>71</v>
      </c>
      <c r="W1262" t="s">
        <v>36</v>
      </c>
      <c r="X1262" t="s">
        <v>2038</v>
      </c>
      <c r="Y1262" t="s">
        <v>1649</v>
      </c>
      <c r="Z1262" t="s">
        <v>31</v>
      </c>
      <c r="AA1262">
        <v>5</v>
      </c>
      <c r="AB1262" t="s">
        <v>39</v>
      </c>
      <c r="AC1262">
        <v>3.14</v>
      </c>
      <c r="AD1262">
        <f t="shared" si="19"/>
        <v>0.85999999999999988</v>
      </c>
    </row>
    <row r="1263" spans="1:30" x14ac:dyDescent="0.25">
      <c r="A1263" t="s">
        <v>29</v>
      </c>
      <c r="B1263" s="1">
        <v>307800000</v>
      </c>
      <c r="C1263" t="s">
        <v>30</v>
      </c>
      <c r="D1263" t="s">
        <v>31</v>
      </c>
      <c r="E1263">
        <v>3252</v>
      </c>
      <c r="F1263" s="1">
        <v>8548950000</v>
      </c>
      <c r="G1263" s="1">
        <v>2628828</v>
      </c>
      <c r="H1263" s="1">
        <v>2000000</v>
      </c>
      <c r="I1263">
        <v>3252</v>
      </c>
      <c r="J1263" s="1">
        <v>8548950000</v>
      </c>
      <c r="K1263" s="1">
        <v>2628828</v>
      </c>
      <c r="L1263" s="1">
        <v>2000000</v>
      </c>
      <c r="M1263">
        <v>3252</v>
      </c>
      <c r="N1263" t="s">
        <v>1636</v>
      </c>
      <c r="O1263">
        <v>17088</v>
      </c>
      <c r="P1263" t="s">
        <v>741</v>
      </c>
      <c r="Q1263" t="s">
        <v>2039</v>
      </c>
      <c r="R1263" s="2">
        <v>43907</v>
      </c>
      <c r="S1263" t="s">
        <v>2040</v>
      </c>
      <c r="T1263">
        <v>2</v>
      </c>
      <c r="U1263" s="1">
        <v>2000000</v>
      </c>
      <c r="V1263" t="s">
        <v>2041</v>
      </c>
      <c r="W1263" t="s">
        <v>77</v>
      </c>
      <c r="X1263" t="s">
        <v>2042</v>
      </c>
      <c r="Y1263" t="s">
        <v>1649</v>
      </c>
      <c r="Z1263" t="s">
        <v>31</v>
      </c>
      <c r="AA1263">
        <v>5</v>
      </c>
      <c r="AB1263" t="s">
        <v>39</v>
      </c>
      <c r="AC1263">
        <v>1.9</v>
      </c>
      <c r="AD1263">
        <f t="shared" si="19"/>
        <v>0.10000000000000009</v>
      </c>
    </row>
    <row r="1264" spans="1:30" x14ac:dyDescent="0.25">
      <c r="A1264" t="s">
        <v>29</v>
      </c>
      <c r="B1264" s="1">
        <v>307800000</v>
      </c>
      <c r="C1264" t="s">
        <v>30</v>
      </c>
      <c r="D1264" t="s">
        <v>31</v>
      </c>
      <c r="E1264">
        <v>3252</v>
      </c>
      <c r="F1264" s="1">
        <v>8548950000</v>
      </c>
      <c r="G1264" s="1">
        <v>2628828</v>
      </c>
      <c r="H1264" s="1">
        <v>2000000</v>
      </c>
      <c r="I1264">
        <v>3252</v>
      </c>
      <c r="J1264" s="1">
        <v>8548950000</v>
      </c>
      <c r="K1264" s="1">
        <v>2628828</v>
      </c>
      <c r="L1264" s="1">
        <v>2000000</v>
      </c>
      <c r="M1264">
        <v>3252</v>
      </c>
      <c r="N1264" t="s">
        <v>1640</v>
      </c>
      <c r="O1264">
        <v>8560</v>
      </c>
      <c r="P1264" t="s">
        <v>40</v>
      </c>
      <c r="Q1264" t="s">
        <v>2043</v>
      </c>
      <c r="R1264" s="2">
        <v>43718</v>
      </c>
      <c r="S1264" t="s">
        <v>2044</v>
      </c>
      <c r="T1264">
        <v>2</v>
      </c>
      <c r="U1264" s="1">
        <v>2000000</v>
      </c>
      <c r="V1264" t="s">
        <v>1676</v>
      </c>
      <c r="W1264" t="s">
        <v>77</v>
      </c>
      <c r="X1264" t="s">
        <v>2045</v>
      </c>
      <c r="Y1264" t="s">
        <v>134</v>
      </c>
      <c r="Z1264" t="s">
        <v>31</v>
      </c>
      <c r="AA1264">
        <v>4</v>
      </c>
      <c r="AB1264" t="s">
        <v>48</v>
      </c>
      <c r="AC1264">
        <v>1.55</v>
      </c>
      <c r="AD1264">
        <f t="shared" si="19"/>
        <v>0.44999999999999996</v>
      </c>
    </row>
    <row r="1265" spans="1:30" x14ac:dyDescent="0.25">
      <c r="A1265" t="s">
        <v>29</v>
      </c>
      <c r="B1265" s="1">
        <v>307800000</v>
      </c>
      <c r="C1265" t="s">
        <v>30</v>
      </c>
      <c r="D1265" t="s">
        <v>31</v>
      </c>
      <c r="E1265">
        <v>3252</v>
      </c>
      <c r="F1265" s="1">
        <v>8548950000</v>
      </c>
      <c r="G1265" s="1">
        <v>2628828</v>
      </c>
      <c r="H1265" s="1">
        <v>2000000</v>
      </c>
      <c r="I1265">
        <v>3252</v>
      </c>
      <c r="J1265" s="1">
        <v>8548950000</v>
      </c>
      <c r="K1265" s="1">
        <v>2628828</v>
      </c>
      <c r="L1265" s="1">
        <v>2000000</v>
      </c>
      <c r="M1265">
        <v>3252</v>
      </c>
      <c r="N1265" t="s">
        <v>1017</v>
      </c>
      <c r="O1265">
        <v>19374</v>
      </c>
      <c r="P1265" t="s">
        <v>184</v>
      </c>
      <c r="Q1265" t="s">
        <v>2046</v>
      </c>
      <c r="R1265" s="2">
        <v>43934</v>
      </c>
      <c r="S1265" t="s">
        <v>2047</v>
      </c>
      <c r="T1265">
        <v>8</v>
      </c>
      <c r="U1265" s="1">
        <v>8000000</v>
      </c>
      <c r="V1265" t="s">
        <v>2048</v>
      </c>
      <c r="W1265" t="s">
        <v>77</v>
      </c>
      <c r="X1265" t="s">
        <v>2049</v>
      </c>
      <c r="Y1265" t="s">
        <v>410</v>
      </c>
      <c r="Z1265" t="s">
        <v>31</v>
      </c>
      <c r="AA1265">
        <v>1</v>
      </c>
      <c r="AB1265" t="s">
        <v>39</v>
      </c>
      <c r="AC1265">
        <v>2.1</v>
      </c>
      <c r="AD1265">
        <f t="shared" si="19"/>
        <v>5.9</v>
      </c>
    </row>
    <row r="1266" spans="1:30" x14ac:dyDescent="0.25">
      <c r="A1266" t="s">
        <v>29</v>
      </c>
      <c r="B1266" s="1">
        <v>307800000</v>
      </c>
      <c r="C1266" t="s">
        <v>30</v>
      </c>
      <c r="D1266" t="s">
        <v>31</v>
      </c>
      <c r="E1266">
        <v>3252</v>
      </c>
      <c r="F1266" s="1">
        <v>8548950000</v>
      </c>
      <c r="G1266" s="1">
        <v>2628828</v>
      </c>
      <c r="H1266" s="1">
        <v>2000000</v>
      </c>
      <c r="I1266">
        <v>3252</v>
      </c>
      <c r="J1266" s="1">
        <v>8548950000</v>
      </c>
      <c r="K1266" s="1">
        <v>2628828</v>
      </c>
      <c r="L1266" s="1">
        <v>2000000</v>
      </c>
      <c r="M1266">
        <v>3252</v>
      </c>
      <c r="N1266" t="s">
        <v>1636</v>
      </c>
      <c r="O1266">
        <v>13295</v>
      </c>
      <c r="P1266" t="s">
        <v>1664</v>
      </c>
      <c r="Q1266" t="s">
        <v>2050</v>
      </c>
      <c r="R1266" s="2">
        <v>43853</v>
      </c>
      <c r="S1266" t="s">
        <v>2051</v>
      </c>
      <c r="T1266">
        <v>4</v>
      </c>
      <c r="U1266" s="1">
        <v>4000000</v>
      </c>
      <c r="V1266" t="s">
        <v>71</v>
      </c>
      <c r="W1266" t="s">
        <v>36</v>
      </c>
      <c r="X1266" t="s">
        <v>2052</v>
      </c>
      <c r="Y1266" t="s">
        <v>1649</v>
      </c>
      <c r="Z1266" s="1">
        <v>3500000</v>
      </c>
      <c r="AA1266">
        <v>5</v>
      </c>
      <c r="AB1266" t="s">
        <v>48</v>
      </c>
      <c r="AC1266">
        <v>3.68</v>
      </c>
      <c r="AD1266">
        <f t="shared" si="19"/>
        <v>0.31999999999999984</v>
      </c>
    </row>
    <row r="1267" spans="1:30" x14ac:dyDescent="0.25">
      <c r="A1267" t="s">
        <v>29</v>
      </c>
      <c r="B1267" s="1">
        <v>307800000</v>
      </c>
      <c r="C1267" t="s">
        <v>30</v>
      </c>
      <c r="D1267" t="s">
        <v>31</v>
      </c>
      <c r="E1267">
        <v>3252</v>
      </c>
      <c r="F1267" s="1">
        <v>8548950000</v>
      </c>
      <c r="G1267" s="1">
        <v>2628828</v>
      </c>
      <c r="H1267" s="1">
        <v>2000000</v>
      </c>
      <c r="I1267">
        <v>3252</v>
      </c>
      <c r="J1267" s="1">
        <v>8548950000</v>
      </c>
      <c r="K1267" s="1">
        <v>2628828</v>
      </c>
      <c r="L1267" s="1">
        <v>2000000</v>
      </c>
      <c r="M1267">
        <v>3252</v>
      </c>
      <c r="N1267" t="s">
        <v>1640</v>
      </c>
      <c r="O1267">
        <v>208</v>
      </c>
      <c r="P1267" t="s">
        <v>1773</v>
      </c>
      <c r="Q1267" t="s">
        <v>1844</v>
      </c>
      <c r="R1267" s="2">
        <v>43489</v>
      </c>
      <c r="S1267" t="s">
        <v>1845</v>
      </c>
      <c r="T1267">
        <v>2</v>
      </c>
      <c r="U1267" s="1">
        <v>2000000</v>
      </c>
      <c r="V1267" t="s">
        <v>1846</v>
      </c>
      <c r="W1267" t="s">
        <v>36</v>
      </c>
      <c r="X1267" t="s">
        <v>1847</v>
      </c>
      <c r="Y1267" t="s">
        <v>1645</v>
      </c>
      <c r="Z1267" t="s">
        <v>31</v>
      </c>
      <c r="AA1267">
        <v>5</v>
      </c>
      <c r="AB1267" t="s">
        <v>48</v>
      </c>
      <c r="AC1267">
        <v>4.21</v>
      </c>
      <c r="AD1267">
        <f t="shared" si="19"/>
        <v>2.21</v>
      </c>
    </row>
    <row r="1268" spans="1:30" x14ac:dyDescent="0.25">
      <c r="A1268" t="s">
        <v>29</v>
      </c>
      <c r="B1268" s="1">
        <v>307800000</v>
      </c>
      <c r="C1268" t="s">
        <v>30</v>
      </c>
      <c r="D1268" t="s">
        <v>31</v>
      </c>
      <c r="E1268">
        <v>3252</v>
      </c>
      <c r="F1268" s="1">
        <v>8548950000</v>
      </c>
      <c r="G1268" s="1">
        <v>2628828</v>
      </c>
      <c r="H1268" s="1">
        <v>2000000</v>
      </c>
      <c r="I1268">
        <v>3252</v>
      </c>
      <c r="J1268" s="1">
        <v>8548950000</v>
      </c>
      <c r="K1268" s="1">
        <v>2628828</v>
      </c>
      <c r="L1268" s="1">
        <v>2000000</v>
      </c>
      <c r="M1268">
        <v>3252</v>
      </c>
      <c r="N1268" t="s">
        <v>1640</v>
      </c>
      <c r="O1268">
        <v>11152</v>
      </c>
      <c r="P1268" t="s">
        <v>40</v>
      </c>
      <c r="Q1268" t="s">
        <v>2053</v>
      </c>
      <c r="R1268" s="2">
        <v>43784</v>
      </c>
      <c r="S1268" t="s">
        <v>2054</v>
      </c>
      <c r="T1268">
        <v>3</v>
      </c>
      <c r="U1268" s="1">
        <v>3000000</v>
      </c>
      <c r="V1268" t="s">
        <v>1724</v>
      </c>
      <c r="W1268" t="s">
        <v>77</v>
      </c>
      <c r="X1268" t="s">
        <v>2055</v>
      </c>
      <c r="Y1268" t="s">
        <v>134</v>
      </c>
      <c r="Z1268" t="s">
        <v>31</v>
      </c>
      <c r="AA1268">
        <v>23</v>
      </c>
      <c r="AB1268" t="s">
        <v>48</v>
      </c>
      <c r="AC1268">
        <v>2.98</v>
      </c>
      <c r="AD1268">
        <f t="shared" si="19"/>
        <v>2.0000000000000018E-2</v>
      </c>
    </row>
    <row r="1269" spans="1:30" x14ac:dyDescent="0.25">
      <c r="A1269" t="s">
        <v>29</v>
      </c>
      <c r="B1269" s="1">
        <v>307800000</v>
      </c>
      <c r="C1269" t="s">
        <v>30</v>
      </c>
      <c r="D1269" t="s">
        <v>31</v>
      </c>
      <c r="E1269">
        <v>3252</v>
      </c>
      <c r="F1269" s="1">
        <v>8548950000</v>
      </c>
      <c r="G1269" s="1">
        <v>2628828</v>
      </c>
      <c r="H1269" s="1">
        <v>2000000</v>
      </c>
      <c r="I1269">
        <v>3252</v>
      </c>
      <c r="J1269" s="1">
        <v>8548950000</v>
      </c>
      <c r="K1269" s="1">
        <v>2628828</v>
      </c>
      <c r="L1269" s="1">
        <v>2000000</v>
      </c>
      <c r="M1269">
        <v>3252</v>
      </c>
      <c r="N1269" t="s">
        <v>1640</v>
      </c>
      <c r="O1269">
        <v>11151</v>
      </c>
      <c r="P1269" t="s">
        <v>40</v>
      </c>
      <c r="Q1269" t="s">
        <v>1951</v>
      </c>
      <c r="R1269" s="2">
        <v>43784</v>
      </c>
      <c r="S1269" t="s">
        <v>1952</v>
      </c>
      <c r="T1269">
        <v>2</v>
      </c>
      <c r="U1269" s="1">
        <v>2000000</v>
      </c>
      <c r="V1269" t="s">
        <v>1724</v>
      </c>
      <c r="W1269" t="s">
        <v>77</v>
      </c>
      <c r="X1269" t="s">
        <v>292</v>
      </c>
      <c r="Y1269" t="s">
        <v>134</v>
      </c>
      <c r="Z1269" s="1">
        <v>2500000</v>
      </c>
      <c r="AA1269">
        <v>1</v>
      </c>
      <c r="AB1269" t="s">
        <v>39</v>
      </c>
      <c r="AC1269">
        <v>1.9</v>
      </c>
      <c r="AD1269">
        <f t="shared" si="19"/>
        <v>0.10000000000000009</v>
      </c>
    </row>
    <row r="1270" spans="1:30" x14ac:dyDescent="0.25">
      <c r="A1270" t="s">
        <v>29</v>
      </c>
      <c r="B1270" s="1">
        <v>307800000</v>
      </c>
      <c r="C1270" t="s">
        <v>30</v>
      </c>
      <c r="D1270" t="s">
        <v>31</v>
      </c>
      <c r="E1270">
        <v>3252</v>
      </c>
      <c r="F1270" s="1">
        <v>8548950000</v>
      </c>
      <c r="G1270" s="1">
        <v>2628828</v>
      </c>
      <c r="H1270" s="1">
        <v>2000000</v>
      </c>
      <c r="I1270">
        <v>3252</v>
      </c>
      <c r="J1270" s="1">
        <v>8548950000</v>
      </c>
      <c r="K1270" s="1">
        <v>2628828</v>
      </c>
      <c r="L1270" s="1">
        <v>2000000</v>
      </c>
      <c r="M1270">
        <v>3252</v>
      </c>
      <c r="N1270" t="s">
        <v>1640</v>
      </c>
      <c r="O1270">
        <v>209</v>
      </c>
      <c r="P1270" t="s">
        <v>1773</v>
      </c>
      <c r="Q1270" t="s">
        <v>2005</v>
      </c>
      <c r="R1270" s="2">
        <v>43489</v>
      </c>
      <c r="S1270" t="s">
        <v>2006</v>
      </c>
      <c r="T1270">
        <v>5</v>
      </c>
      <c r="U1270" s="1">
        <v>5000000</v>
      </c>
      <c r="V1270" t="s">
        <v>1846</v>
      </c>
      <c r="W1270" t="s">
        <v>36</v>
      </c>
      <c r="X1270" t="s">
        <v>1776</v>
      </c>
      <c r="Y1270" t="s">
        <v>1645</v>
      </c>
      <c r="Z1270" t="s">
        <v>31</v>
      </c>
      <c r="AA1270">
        <v>0</v>
      </c>
      <c r="AB1270" t="s">
        <v>39</v>
      </c>
      <c r="AC1270">
        <v>4.07</v>
      </c>
      <c r="AD1270">
        <f t="shared" si="19"/>
        <v>0.92999999999999972</v>
      </c>
    </row>
    <row r="1271" spans="1:30" x14ac:dyDescent="0.25">
      <c r="A1271" t="s">
        <v>29</v>
      </c>
      <c r="B1271" s="1">
        <v>307800000</v>
      </c>
      <c r="C1271" t="s">
        <v>30</v>
      </c>
      <c r="D1271" t="s">
        <v>31</v>
      </c>
      <c r="E1271">
        <v>3252</v>
      </c>
      <c r="F1271" s="1">
        <v>8548950000</v>
      </c>
      <c r="G1271" s="1">
        <v>2628828</v>
      </c>
      <c r="H1271" s="1">
        <v>2000000</v>
      </c>
      <c r="I1271">
        <v>3252</v>
      </c>
      <c r="J1271" s="1">
        <v>8548950000</v>
      </c>
      <c r="K1271" s="1">
        <v>2628828</v>
      </c>
      <c r="L1271" s="1">
        <v>2000000</v>
      </c>
      <c r="M1271">
        <v>3252</v>
      </c>
      <c r="N1271" t="s">
        <v>1640</v>
      </c>
      <c r="O1271">
        <v>13882</v>
      </c>
      <c r="P1271" t="s">
        <v>40</v>
      </c>
      <c r="Q1271" t="s">
        <v>1682</v>
      </c>
      <c r="R1271" s="2">
        <v>43839</v>
      </c>
      <c r="S1271" t="s">
        <v>1683</v>
      </c>
      <c r="T1271">
        <v>1.5</v>
      </c>
      <c r="U1271" s="1">
        <v>1500000</v>
      </c>
      <c r="V1271" t="s">
        <v>1684</v>
      </c>
      <c r="W1271" t="s">
        <v>77</v>
      </c>
      <c r="X1271" t="s">
        <v>2056</v>
      </c>
      <c r="Y1271" t="s">
        <v>134</v>
      </c>
      <c r="Z1271" t="s">
        <v>31</v>
      </c>
      <c r="AA1271">
        <v>11</v>
      </c>
      <c r="AB1271" t="s">
        <v>48</v>
      </c>
      <c r="AC1271">
        <v>0.98</v>
      </c>
      <c r="AD1271">
        <f t="shared" si="19"/>
        <v>0.52</v>
      </c>
    </row>
    <row r="1272" spans="1:30" x14ac:dyDescent="0.25">
      <c r="A1272" t="s">
        <v>29</v>
      </c>
      <c r="B1272" s="1">
        <v>307800000</v>
      </c>
      <c r="C1272" t="s">
        <v>30</v>
      </c>
      <c r="D1272" t="s">
        <v>31</v>
      </c>
      <c r="E1272">
        <v>3252</v>
      </c>
      <c r="F1272" s="1">
        <v>8548950000</v>
      </c>
      <c r="G1272" s="1">
        <v>2628828</v>
      </c>
      <c r="H1272" s="1">
        <v>2000000</v>
      </c>
      <c r="I1272">
        <v>3252</v>
      </c>
      <c r="J1272" s="1">
        <v>8548950000</v>
      </c>
      <c r="K1272" s="1">
        <v>2628828</v>
      </c>
      <c r="L1272" s="1">
        <v>2000000</v>
      </c>
      <c r="M1272">
        <v>3252</v>
      </c>
      <c r="N1272" t="s">
        <v>1636</v>
      </c>
      <c r="O1272">
        <v>6740</v>
      </c>
      <c r="P1272" t="s">
        <v>68</v>
      </c>
      <c r="Q1272" t="s">
        <v>2057</v>
      </c>
      <c r="R1272" s="2">
        <v>43711</v>
      </c>
      <c r="S1272" t="s">
        <v>2058</v>
      </c>
      <c r="T1272">
        <v>2</v>
      </c>
      <c r="U1272" s="1">
        <v>2000000</v>
      </c>
      <c r="V1272" t="s">
        <v>71</v>
      </c>
      <c r="W1272" t="s">
        <v>36</v>
      </c>
      <c r="X1272" t="s">
        <v>2059</v>
      </c>
      <c r="Y1272" t="s">
        <v>68</v>
      </c>
      <c r="Z1272" t="s">
        <v>31</v>
      </c>
      <c r="AA1272">
        <v>1</v>
      </c>
      <c r="AB1272" t="s">
        <v>39</v>
      </c>
      <c r="AC1272">
        <v>2.06</v>
      </c>
      <c r="AD1272">
        <f t="shared" si="19"/>
        <v>6.0000000000000053E-2</v>
      </c>
    </row>
    <row r="1273" spans="1:30" x14ac:dyDescent="0.25">
      <c r="A1273" t="s">
        <v>29</v>
      </c>
      <c r="B1273" s="1">
        <v>307800000</v>
      </c>
      <c r="C1273" t="s">
        <v>30</v>
      </c>
      <c r="D1273" t="s">
        <v>31</v>
      </c>
      <c r="E1273">
        <v>3252</v>
      </c>
      <c r="F1273" s="1">
        <v>8548950000</v>
      </c>
      <c r="G1273" s="1">
        <v>2628828</v>
      </c>
      <c r="H1273" s="1">
        <v>2000000</v>
      </c>
      <c r="I1273">
        <v>3252</v>
      </c>
      <c r="J1273" s="1">
        <v>8548950000</v>
      </c>
      <c r="K1273" s="1">
        <v>2628828</v>
      </c>
      <c r="L1273" s="1">
        <v>2000000</v>
      </c>
      <c r="M1273">
        <v>3252</v>
      </c>
      <c r="N1273" t="s">
        <v>1636</v>
      </c>
      <c r="O1273">
        <v>6744</v>
      </c>
      <c r="P1273" t="s">
        <v>68</v>
      </c>
      <c r="Q1273" t="s">
        <v>2060</v>
      </c>
      <c r="R1273" s="2">
        <v>43712</v>
      </c>
      <c r="S1273" t="s">
        <v>2061</v>
      </c>
      <c r="T1273">
        <v>3</v>
      </c>
      <c r="U1273" s="1">
        <v>3000000</v>
      </c>
      <c r="V1273" t="s">
        <v>71</v>
      </c>
      <c r="W1273" t="s">
        <v>36</v>
      </c>
      <c r="X1273" t="s">
        <v>2062</v>
      </c>
      <c r="Y1273" t="s">
        <v>68</v>
      </c>
      <c r="Z1273" t="s">
        <v>31</v>
      </c>
      <c r="AA1273">
        <v>1</v>
      </c>
      <c r="AB1273" t="s">
        <v>48</v>
      </c>
      <c r="AC1273">
        <v>2.06</v>
      </c>
      <c r="AD1273">
        <f t="shared" si="19"/>
        <v>0.94</v>
      </c>
    </row>
    <row r="1274" spans="1:30" x14ac:dyDescent="0.25">
      <c r="A1274" t="s">
        <v>29</v>
      </c>
      <c r="B1274" s="1">
        <v>307800000</v>
      </c>
      <c r="C1274" t="s">
        <v>30</v>
      </c>
      <c r="D1274" t="s">
        <v>31</v>
      </c>
      <c r="E1274">
        <v>3252</v>
      </c>
      <c r="F1274" s="1">
        <v>8548950000</v>
      </c>
      <c r="G1274" s="1">
        <v>2628828</v>
      </c>
      <c r="H1274" s="1">
        <v>2000000</v>
      </c>
      <c r="I1274">
        <v>3252</v>
      </c>
      <c r="J1274" s="1">
        <v>8548950000</v>
      </c>
      <c r="K1274" s="1">
        <v>2628828</v>
      </c>
      <c r="L1274" s="1">
        <v>2000000</v>
      </c>
      <c r="M1274">
        <v>3252</v>
      </c>
      <c r="N1274" t="s">
        <v>1640</v>
      </c>
      <c r="O1274">
        <v>13864</v>
      </c>
      <c r="P1274" t="s">
        <v>315</v>
      </c>
      <c r="Q1274" t="s">
        <v>2063</v>
      </c>
      <c r="R1274" s="2">
        <v>43839</v>
      </c>
      <c r="S1274" t="s">
        <v>2064</v>
      </c>
      <c r="T1274">
        <v>2</v>
      </c>
      <c r="U1274" s="1">
        <v>2000000</v>
      </c>
      <c r="V1274" t="s">
        <v>2065</v>
      </c>
      <c r="W1274" t="s">
        <v>77</v>
      </c>
      <c r="X1274" t="s">
        <v>2066</v>
      </c>
      <c r="Y1274" t="s">
        <v>315</v>
      </c>
      <c r="Z1274" t="s">
        <v>31</v>
      </c>
      <c r="AA1274">
        <v>13</v>
      </c>
      <c r="AB1274" t="s">
        <v>39</v>
      </c>
      <c r="AC1274">
        <v>2.1</v>
      </c>
      <c r="AD1274">
        <f t="shared" si="19"/>
        <v>0.10000000000000009</v>
      </c>
    </row>
    <row r="1275" spans="1:30" x14ac:dyDescent="0.25">
      <c r="A1275" t="s">
        <v>29</v>
      </c>
      <c r="B1275" s="1">
        <v>307800000</v>
      </c>
      <c r="C1275" t="s">
        <v>30</v>
      </c>
      <c r="D1275" t="s">
        <v>31</v>
      </c>
      <c r="E1275">
        <v>3252</v>
      </c>
      <c r="F1275" s="1">
        <v>8548950000</v>
      </c>
      <c r="G1275" s="1">
        <v>2628828</v>
      </c>
      <c r="H1275" s="1">
        <v>2000000</v>
      </c>
      <c r="I1275">
        <v>3252</v>
      </c>
      <c r="J1275" s="1">
        <v>8548950000</v>
      </c>
      <c r="K1275" s="1">
        <v>2628828</v>
      </c>
      <c r="L1275" s="1">
        <v>2000000</v>
      </c>
      <c r="M1275">
        <v>3252</v>
      </c>
      <c r="N1275" t="s">
        <v>1636</v>
      </c>
      <c r="O1275">
        <v>17069</v>
      </c>
      <c r="P1275" t="s">
        <v>741</v>
      </c>
      <c r="Q1275" t="s">
        <v>2067</v>
      </c>
      <c r="R1275" s="2">
        <v>43907</v>
      </c>
      <c r="S1275" t="s">
        <v>2068</v>
      </c>
      <c r="T1275">
        <v>2</v>
      </c>
      <c r="U1275" s="1">
        <v>2000000</v>
      </c>
      <c r="V1275" t="s">
        <v>2041</v>
      </c>
      <c r="W1275" t="s">
        <v>77</v>
      </c>
      <c r="X1275" t="s">
        <v>1000</v>
      </c>
      <c r="Y1275" t="s">
        <v>741</v>
      </c>
      <c r="Z1275" t="s">
        <v>31</v>
      </c>
      <c r="AA1275">
        <v>1</v>
      </c>
      <c r="AB1275" t="s">
        <v>48</v>
      </c>
      <c r="AC1275">
        <v>1.83</v>
      </c>
      <c r="AD1275">
        <f t="shared" si="19"/>
        <v>0.16999999999999993</v>
      </c>
    </row>
    <row r="1276" spans="1:30" x14ac:dyDescent="0.25">
      <c r="A1276" t="s">
        <v>29</v>
      </c>
      <c r="B1276" s="1">
        <v>307800000</v>
      </c>
      <c r="C1276" t="s">
        <v>30</v>
      </c>
      <c r="D1276" t="s">
        <v>31</v>
      </c>
      <c r="E1276">
        <v>3252</v>
      </c>
      <c r="F1276" s="1">
        <v>8548950000</v>
      </c>
      <c r="G1276" s="1">
        <v>2628828</v>
      </c>
      <c r="H1276" s="1">
        <v>2000000</v>
      </c>
      <c r="I1276">
        <v>3252</v>
      </c>
      <c r="J1276" s="1">
        <v>8548950000</v>
      </c>
      <c r="K1276" s="1">
        <v>2628828</v>
      </c>
      <c r="L1276" s="1">
        <v>2000000</v>
      </c>
      <c r="M1276">
        <v>3252</v>
      </c>
      <c r="N1276" t="s">
        <v>1636</v>
      </c>
      <c r="O1276">
        <v>8419</v>
      </c>
      <c r="P1276" t="s">
        <v>68</v>
      </c>
      <c r="Q1276" t="s">
        <v>1811</v>
      </c>
      <c r="R1276" s="2">
        <v>43720</v>
      </c>
      <c r="S1276" t="s">
        <v>1812</v>
      </c>
      <c r="T1276">
        <v>6</v>
      </c>
      <c r="U1276" s="1">
        <v>6000000</v>
      </c>
      <c r="V1276" t="s">
        <v>71</v>
      </c>
      <c r="W1276" t="s">
        <v>36</v>
      </c>
      <c r="X1276" t="s">
        <v>1980</v>
      </c>
      <c r="Y1276" t="s">
        <v>68</v>
      </c>
      <c r="Z1276" t="s">
        <v>31</v>
      </c>
      <c r="AA1276">
        <v>1</v>
      </c>
      <c r="AB1276" t="s">
        <v>48</v>
      </c>
      <c r="AC1276">
        <v>2.06</v>
      </c>
      <c r="AD1276">
        <f t="shared" si="19"/>
        <v>3.94</v>
      </c>
    </row>
    <row r="1277" spans="1:30" x14ac:dyDescent="0.25">
      <c r="A1277" t="s">
        <v>29</v>
      </c>
      <c r="B1277" s="1">
        <v>307800000</v>
      </c>
      <c r="C1277" t="s">
        <v>30</v>
      </c>
      <c r="D1277" t="s">
        <v>31</v>
      </c>
      <c r="E1277">
        <v>3252</v>
      </c>
      <c r="F1277" s="1">
        <v>8548950000</v>
      </c>
      <c r="G1277" s="1">
        <v>2628828</v>
      </c>
      <c r="H1277" s="1">
        <v>2000000</v>
      </c>
      <c r="I1277">
        <v>3252</v>
      </c>
      <c r="J1277" s="1">
        <v>8548950000</v>
      </c>
      <c r="K1277" s="1">
        <v>2628828</v>
      </c>
      <c r="L1277" s="1">
        <v>2000000</v>
      </c>
      <c r="M1277">
        <v>3252</v>
      </c>
      <c r="N1277" t="s">
        <v>1640</v>
      </c>
      <c r="O1277">
        <v>10509</v>
      </c>
      <c r="P1277" t="s">
        <v>109</v>
      </c>
      <c r="Q1277" t="s">
        <v>1832</v>
      </c>
      <c r="R1277" s="2">
        <v>43798</v>
      </c>
      <c r="S1277" t="s">
        <v>1833</v>
      </c>
      <c r="T1277">
        <v>4</v>
      </c>
      <c r="U1277" s="1">
        <v>4000000</v>
      </c>
      <c r="V1277" t="s">
        <v>1724</v>
      </c>
      <c r="W1277" t="s">
        <v>77</v>
      </c>
      <c r="X1277" t="s">
        <v>1810</v>
      </c>
      <c r="Y1277" t="s">
        <v>134</v>
      </c>
      <c r="Z1277" t="s">
        <v>31</v>
      </c>
      <c r="AA1277">
        <v>1</v>
      </c>
      <c r="AB1277" t="s">
        <v>39</v>
      </c>
      <c r="AC1277">
        <v>2.74</v>
      </c>
      <c r="AD1277">
        <f t="shared" si="19"/>
        <v>1.2599999999999998</v>
      </c>
    </row>
    <row r="1278" spans="1:30" x14ac:dyDescent="0.25">
      <c r="A1278" t="s">
        <v>29</v>
      </c>
      <c r="B1278" s="1">
        <v>307800000</v>
      </c>
      <c r="C1278" t="s">
        <v>30</v>
      </c>
      <c r="D1278" t="s">
        <v>31</v>
      </c>
      <c r="E1278">
        <v>3252</v>
      </c>
      <c r="F1278" s="1">
        <v>8548950000</v>
      </c>
      <c r="G1278" s="1">
        <v>2628828</v>
      </c>
      <c r="H1278" s="1">
        <v>2000000</v>
      </c>
      <c r="I1278">
        <v>3252</v>
      </c>
      <c r="J1278" s="1">
        <v>8548950000</v>
      </c>
      <c r="K1278" s="1">
        <v>2628828</v>
      </c>
      <c r="L1278" s="1">
        <v>2000000</v>
      </c>
      <c r="M1278">
        <v>3252</v>
      </c>
      <c r="N1278" t="s">
        <v>1636</v>
      </c>
      <c r="O1278">
        <v>17048</v>
      </c>
      <c r="P1278" t="s">
        <v>1650</v>
      </c>
      <c r="Q1278" t="s">
        <v>1974</v>
      </c>
      <c r="R1278" s="2">
        <v>43906</v>
      </c>
      <c r="S1278" t="s">
        <v>1975</v>
      </c>
      <c r="T1278">
        <v>0.67</v>
      </c>
      <c r="U1278" t="s">
        <v>1843</v>
      </c>
      <c r="V1278" t="s">
        <v>71</v>
      </c>
      <c r="W1278" t="s">
        <v>36</v>
      </c>
      <c r="X1278" t="s">
        <v>219</v>
      </c>
      <c r="Y1278" t="s">
        <v>68</v>
      </c>
      <c r="Z1278" t="s">
        <v>31</v>
      </c>
      <c r="AA1278">
        <v>1</v>
      </c>
      <c r="AB1278" t="s">
        <v>39</v>
      </c>
      <c r="AC1278">
        <v>0.33</v>
      </c>
      <c r="AD1278">
        <f t="shared" si="19"/>
        <v>0.34</v>
      </c>
    </row>
    <row r="1279" spans="1:30" x14ac:dyDescent="0.25">
      <c r="A1279" t="s">
        <v>29</v>
      </c>
      <c r="B1279" s="1">
        <v>307800000</v>
      </c>
      <c r="C1279" t="s">
        <v>30</v>
      </c>
      <c r="D1279" t="s">
        <v>31</v>
      </c>
      <c r="E1279">
        <v>3252</v>
      </c>
      <c r="F1279" s="1">
        <v>8548950000</v>
      </c>
      <c r="G1279" s="1">
        <v>2628828</v>
      </c>
      <c r="H1279" s="1">
        <v>2000000</v>
      </c>
      <c r="I1279">
        <v>3252</v>
      </c>
      <c r="J1279" s="1">
        <v>8548950000</v>
      </c>
      <c r="K1279" s="1">
        <v>2628828</v>
      </c>
      <c r="L1279" s="1">
        <v>2000000</v>
      </c>
      <c r="M1279">
        <v>3252</v>
      </c>
      <c r="N1279" t="s">
        <v>1636</v>
      </c>
      <c r="O1279">
        <v>12637</v>
      </c>
      <c r="P1279" t="s">
        <v>1650</v>
      </c>
      <c r="Q1279" t="s">
        <v>2069</v>
      </c>
      <c r="R1279" s="2">
        <v>43866</v>
      </c>
      <c r="S1279" t="s">
        <v>2070</v>
      </c>
      <c r="T1279">
        <v>0.5</v>
      </c>
      <c r="U1279" t="s">
        <v>52</v>
      </c>
      <c r="V1279" t="s">
        <v>71</v>
      </c>
      <c r="W1279" t="s">
        <v>36</v>
      </c>
      <c r="X1279" t="s">
        <v>219</v>
      </c>
      <c r="Y1279" t="s">
        <v>68</v>
      </c>
      <c r="Z1279" t="s">
        <v>52</v>
      </c>
      <c r="AA1279">
        <v>1</v>
      </c>
      <c r="AB1279" t="s">
        <v>39</v>
      </c>
      <c r="AC1279">
        <v>0.4</v>
      </c>
      <c r="AD1279">
        <f t="shared" si="19"/>
        <v>9.9999999999999978E-2</v>
      </c>
    </row>
    <row r="1280" spans="1:30" x14ac:dyDescent="0.25">
      <c r="A1280" t="s">
        <v>29</v>
      </c>
      <c r="B1280" s="1">
        <v>307800000</v>
      </c>
      <c r="C1280" t="s">
        <v>30</v>
      </c>
      <c r="D1280" t="s">
        <v>31</v>
      </c>
      <c r="E1280">
        <v>3252</v>
      </c>
      <c r="F1280" s="1">
        <v>8548950000</v>
      </c>
      <c r="G1280" s="1">
        <v>2628828</v>
      </c>
      <c r="H1280" s="1">
        <v>2000000</v>
      </c>
      <c r="I1280">
        <v>3252</v>
      </c>
      <c r="J1280" s="1">
        <v>8548950000</v>
      </c>
      <c r="K1280" s="1">
        <v>2628828</v>
      </c>
      <c r="L1280" s="1">
        <v>2000000</v>
      </c>
      <c r="M1280">
        <v>3252</v>
      </c>
      <c r="N1280" t="s">
        <v>1017</v>
      </c>
      <c r="O1280">
        <v>7811</v>
      </c>
      <c r="P1280" t="s">
        <v>120</v>
      </c>
      <c r="Q1280" t="s">
        <v>2071</v>
      </c>
      <c r="R1280" s="2">
        <v>43738</v>
      </c>
      <c r="S1280" t="s">
        <v>2072</v>
      </c>
      <c r="T1280">
        <v>0.17</v>
      </c>
      <c r="U1280" t="s">
        <v>769</v>
      </c>
      <c r="V1280" t="s">
        <v>1784</v>
      </c>
      <c r="W1280" t="s">
        <v>36</v>
      </c>
      <c r="X1280" t="s">
        <v>2073</v>
      </c>
      <c r="Y1280" t="s">
        <v>1022</v>
      </c>
      <c r="Z1280" t="s">
        <v>31</v>
      </c>
      <c r="AA1280">
        <v>2</v>
      </c>
      <c r="AB1280" t="s">
        <v>48</v>
      </c>
      <c r="AC1280">
        <v>0.43</v>
      </c>
      <c r="AD1280">
        <f t="shared" si="19"/>
        <v>0.26</v>
      </c>
    </row>
    <row r="1281" spans="1:30" x14ac:dyDescent="0.25">
      <c r="A1281" t="s">
        <v>29</v>
      </c>
      <c r="B1281" s="1">
        <v>307800000</v>
      </c>
      <c r="C1281" t="s">
        <v>30</v>
      </c>
      <c r="D1281" t="s">
        <v>31</v>
      </c>
      <c r="E1281">
        <v>3252</v>
      </c>
      <c r="F1281" s="1">
        <v>8548950000</v>
      </c>
      <c r="G1281" s="1">
        <v>2628828</v>
      </c>
      <c r="H1281" s="1">
        <v>2000000</v>
      </c>
      <c r="I1281">
        <v>3252</v>
      </c>
      <c r="J1281" s="1">
        <v>8548950000</v>
      </c>
      <c r="K1281" s="1">
        <v>2628828</v>
      </c>
      <c r="L1281" s="1">
        <v>2000000</v>
      </c>
      <c r="M1281">
        <v>3252</v>
      </c>
      <c r="N1281" t="s">
        <v>1640</v>
      </c>
      <c r="O1281">
        <v>6561</v>
      </c>
      <c r="P1281" t="s">
        <v>1773</v>
      </c>
      <c r="Q1281" t="s">
        <v>1774</v>
      </c>
      <c r="R1281" s="2">
        <v>43654</v>
      </c>
      <c r="S1281" t="s">
        <v>1775</v>
      </c>
      <c r="T1281">
        <v>8</v>
      </c>
      <c r="U1281" s="1">
        <v>8000000</v>
      </c>
      <c r="V1281" t="s">
        <v>1745</v>
      </c>
      <c r="W1281" t="s">
        <v>36</v>
      </c>
      <c r="X1281" t="s">
        <v>1776</v>
      </c>
      <c r="Y1281" t="s">
        <v>1726</v>
      </c>
      <c r="Z1281" t="s">
        <v>31</v>
      </c>
      <c r="AA1281">
        <v>0</v>
      </c>
      <c r="AB1281" t="s">
        <v>39</v>
      </c>
      <c r="AC1281">
        <v>7.9</v>
      </c>
      <c r="AD1281">
        <f t="shared" si="19"/>
        <v>9.9999999999999645E-2</v>
      </c>
    </row>
    <row r="1282" spans="1:30" x14ac:dyDescent="0.25">
      <c r="A1282" t="s">
        <v>29</v>
      </c>
      <c r="B1282" s="1">
        <v>307800000</v>
      </c>
      <c r="C1282" t="s">
        <v>30</v>
      </c>
      <c r="D1282" t="s">
        <v>31</v>
      </c>
      <c r="E1282">
        <v>3252</v>
      </c>
      <c r="F1282" s="1">
        <v>8548950000</v>
      </c>
      <c r="G1282" s="1">
        <v>2628828</v>
      </c>
      <c r="H1282" s="1">
        <v>2000000</v>
      </c>
      <c r="I1282">
        <v>3252</v>
      </c>
      <c r="J1282" s="1">
        <v>8548950000</v>
      </c>
      <c r="K1282" s="1">
        <v>2628828</v>
      </c>
      <c r="L1282" s="1">
        <v>2000000</v>
      </c>
      <c r="M1282">
        <v>3252</v>
      </c>
      <c r="N1282" t="s">
        <v>1636</v>
      </c>
      <c r="O1282">
        <v>12633</v>
      </c>
      <c r="P1282" t="s">
        <v>741</v>
      </c>
      <c r="Q1282" t="s">
        <v>1714</v>
      </c>
      <c r="R1282" s="2">
        <v>43866</v>
      </c>
      <c r="S1282" t="s">
        <v>1715</v>
      </c>
      <c r="T1282">
        <v>1.5</v>
      </c>
      <c r="U1282" s="1">
        <v>1500000</v>
      </c>
      <c r="V1282" t="s">
        <v>71</v>
      </c>
      <c r="W1282" t="s">
        <v>36</v>
      </c>
      <c r="X1282" t="s">
        <v>2074</v>
      </c>
      <c r="Y1282" t="s">
        <v>850</v>
      </c>
      <c r="Z1282" t="s">
        <v>31</v>
      </c>
      <c r="AA1282">
        <v>3</v>
      </c>
      <c r="AB1282" t="s">
        <v>39</v>
      </c>
      <c r="AC1282">
        <v>1</v>
      </c>
      <c r="AD1282">
        <f t="shared" si="19"/>
        <v>0.5</v>
      </c>
    </row>
    <row r="1283" spans="1:30" x14ac:dyDescent="0.25">
      <c r="A1283" t="s">
        <v>29</v>
      </c>
      <c r="B1283" s="1">
        <v>307800000</v>
      </c>
      <c r="C1283" t="s">
        <v>30</v>
      </c>
      <c r="D1283" t="s">
        <v>31</v>
      </c>
      <c r="E1283">
        <v>3252</v>
      </c>
      <c r="F1283" s="1">
        <v>8548950000</v>
      </c>
      <c r="G1283" s="1">
        <v>2628828</v>
      </c>
      <c r="H1283" s="1">
        <v>2000000</v>
      </c>
      <c r="I1283">
        <v>3252</v>
      </c>
      <c r="J1283" s="1">
        <v>8548950000</v>
      </c>
      <c r="K1283" s="1">
        <v>2628828</v>
      </c>
      <c r="L1283" s="1">
        <v>2000000</v>
      </c>
      <c r="M1283">
        <v>3252</v>
      </c>
      <c r="N1283" t="s">
        <v>1640</v>
      </c>
      <c r="O1283">
        <v>8733</v>
      </c>
      <c r="P1283" t="s">
        <v>40</v>
      </c>
      <c r="Q1283" t="s">
        <v>2053</v>
      </c>
      <c r="R1283" s="2">
        <v>43775</v>
      </c>
      <c r="S1283" t="s">
        <v>2054</v>
      </c>
      <c r="T1283">
        <v>3</v>
      </c>
      <c r="U1283" s="1">
        <v>3000000</v>
      </c>
      <c r="V1283" t="s">
        <v>1724</v>
      </c>
      <c r="W1283" t="s">
        <v>77</v>
      </c>
      <c r="X1283" t="s">
        <v>2075</v>
      </c>
      <c r="Y1283" t="s">
        <v>134</v>
      </c>
      <c r="Z1283" t="s">
        <v>31</v>
      </c>
      <c r="AA1283">
        <v>8</v>
      </c>
      <c r="AB1283" t="s">
        <v>48</v>
      </c>
      <c r="AC1283">
        <v>2.2200000000000002</v>
      </c>
      <c r="AD1283">
        <f t="shared" si="19"/>
        <v>0.7799999999999998</v>
      </c>
    </row>
    <row r="1284" spans="1:30" x14ac:dyDescent="0.25">
      <c r="A1284" t="s">
        <v>29</v>
      </c>
      <c r="B1284" s="1">
        <v>307800000</v>
      </c>
      <c r="C1284" t="s">
        <v>30</v>
      </c>
      <c r="D1284" t="s">
        <v>31</v>
      </c>
      <c r="E1284">
        <v>3252</v>
      </c>
      <c r="F1284" s="1">
        <v>8548950000</v>
      </c>
      <c r="G1284" s="1">
        <v>2628828</v>
      </c>
      <c r="H1284" s="1">
        <v>2000000</v>
      </c>
      <c r="I1284">
        <v>3252</v>
      </c>
      <c r="J1284" s="1">
        <v>8548950000</v>
      </c>
      <c r="K1284" s="1">
        <v>2628828</v>
      </c>
      <c r="L1284" s="1">
        <v>2000000</v>
      </c>
      <c r="M1284">
        <v>3252</v>
      </c>
      <c r="N1284" t="s">
        <v>1640</v>
      </c>
      <c r="O1284">
        <v>10063</v>
      </c>
      <c r="P1284" t="s">
        <v>1673</v>
      </c>
      <c r="Q1284" t="s">
        <v>2076</v>
      </c>
      <c r="R1284" s="2">
        <v>43747</v>
      </c>
      <c r="S1284" t="s">
        <v>2077</v>
      </c>
      <c r="T1284">
        <v>7</v>
      </c>
      <c r="U1284" s="1">
        <v>7000000</v>
      </c>
      <c r="V1284" t="s">
        <v>1724</v>
      </c>
      <c r="W1284" t="s">
        <v>77</v>
      </c>
      <c r="X1284" t="s">
        <v>378</v>
      </c>
      <c r="Y1284" t="s">
        <v>1667</v>
      </c>
      <c r="Z1284" s="1">
        <v>1000000</v>
      </c>
      <c r="AA1284">
        <v>1</v>
      </c>
      <c r="AB1284" t="s">
        <v>39</v>
      </c>
      <c r="AC1284">
        <v>2.08</v>
      </c>
      <c r="AD1284">
        <f t="shared" si="19"/>
        <v>4.92</v>
      </c>
    </row>
    <row r="1285" spans="1:30" x14ac:dyDescent="0.25">
      <c r="A1285" t="s">
        <v>29</v>
      </c>
      <c r="B1285" s="1">
        <v>307800000</v>
      </c>
      <c r="C1285" t="s">
        <v>30</v>
      </c>
      <c r="D1285" t="s">
        <v>31</v>
      </c>
      <c r="E1285">
        <v>3252</v>
      </c>
      <c r="F1285" s="1">
        <v>8548950000</v>
      </c>
      <c r="G1285" s="1">
        <v>2628828</v>
      </c>
      <c r="H1285" s="1">
        <v>2000000</v>
      </c>
      <c r="I1285">
        <v>3252</v>
      </c>
      <c r="J1285" s="1">
        <v>8548950000</v>
      </c>
      <c r="K1285" s="1">
        <v>2628828</v>
      </c>
      <c r="L1285" s="1">
        <v>2000000</v>
      </c>
      <c r="M1285">
        <v>3252</v>
      </c>
      <c r="N1285" t="s">
        <v>1640</v>
      </c>
      <c r="O1285">
        <v>610</v>
      </c>
      <c r="P1285" t="s">
        <v>1773</v>
      </c>
      <c r="Q1285" t="s">
        <v>1888</v>
      </c>
      <c r="R1285" s="2">
        <v>43469</v>
      </c>
      <c r="S1285" t="s">
        <v>1889</v>
      </c>
      <c r="T1285">
        <v>8</v>
      </c>
      <c r="U1285" s="1">
        <v>8000000</v>
      </c>
      <c r="V1285" t="s">
        <v>1846</v>
      </c>
      <c r="W1285" t="s">
        <v>36</v>
      </c>
      <c r="X1285" t="s">
        <v>1776</v>
      </c>
      <c r="Y1285" t="s">
        <v>1645</v>
      </c>
      <c r="Z1285" t="s">
        <v>31</v>
      </c>
      <c r="AA1285">
        <v>0</v>
      </c>
      <c r="AB1285" t="s">
        <v>39</v>
      </c>
      <c r="AC1285">
        <v>4.07</v>
      </c>
      <c r="AD1285">
        <f t="shared" si="19"/>
        <v>3.9299999999999997</v>
      </c>
    </row>
    <row r="1286" spans="1:30" x14ac:dyDescent="0.25">
      <c r="A1286" t="s">
        <v>29</v>
      </c>
      <c r="B1286" s="1">
        <v>307800000</v>
      </c>
      <c r="C1286" t="s">
        <v>30</v>
      </c>
      <c r="D1286" t="s">
        <v>31</v>
      </c>
      <c r="E1286">
        <v>3252</v>
      </c>
      <c r="F1286" s="1">
        <v>8548950000</v>
      </c>
      <c r="G1286" s="1">
        <v>2628828</v>
      </c>
      <c r="H1286" s="1">
        <v>2000000</v>
      </c>
      <c r="I1286">
        <v>3252</v>
      </c>
      <c r="J1286" s="1">
        <v>8548950000</v>
      </c>
      <c r="K1286" s="1">
        <v>2628828</v>
      </c>
      <c r="L1286" s="1">
        <v>2000000</v>
      </c>
      <c r="M1286">
        <v>3252</v>
      </c>
      <c r="N1286" t="s">
        <v>1017</v>
      </c>
      <c r="O1286">
        <v>7812</v>
      </c>
      <c r="P1286" t="s">
        <v>120</v>
      </c>
      <c r="Q1286" t="s">
        <v>2078</v>
      </c>
      <c r="R1286" s="2">
        <v>43738</v>
      </c>
      <c r="S1286" t="s">
        <v>2079</v>
      </c>
      <c r="T1286">
        <v>0.17</v>
      </c>
      <c r="U1286" t="s">
        <v>769</v>
      </c>
      <c r="V1286" t="s">
        <v>1784</v>
      </c>
      <c r="W1286" t="s">
        <v>36</v>
      </c>
      <c r="X1286" t="s">
        <v>2080</v>
      </c>
      <c r="Y1286" t="s">
        <v>1022</v>
      </c>
      <c r="Z1286" t="s">
        <v>31</v>
      </c>
      <c r="AA1286">
        <v>2</v>
      </c>
      <c r="AB1286" t="s">
        <v>39</v>
      </c>
      <c r="AC1286">
        <v>0.43</v>
      </c>
      <c r="AD1286">
        <f t="shared" si="19"/>
        <v>0.26</v>
      </c>
    </row>
    <row r="1287" spans="1:30" x14ac:dyDescent="0.25">
      <c r="A1287" t="s">
        <v>29</v>
      </c>
      <c r="B1287" s="1">
        <v>307800000</v>
      </c>
      <c r="C1287" t="s">
        <v>30</v>
      </c>
      <c r="D1287" t="s">
        <v>31</v>
      </c>
      <c r="E1287">
        <v>3252</v>
      </c>
      <c r="F1287" s="1">
        <v>8548950000</v>
      </c>
      <c r="G1287" s="1">
        <v>2628828</v>
      </c>
      <c r="H1287" s="1">
        <v>2000000</v>
      </c>
      <c r="I1287">
        <v>3252</v>
      </c>
      <c r="J1287" s="1">
        <v>8548950000</v>
      </c>
      <c r="K1287" s="1">
        <v>2628828</v>
      </c>
      <c r="L1287" s="1">
        <v>2000000</v>
      </c>
      <c r="M1287">
        <v>3252</v>
      </c>
      <c r="N1287" t="s">
        <v>1640</v>
      </c>
      <c r="O1287">
        <v>3871</v>
      </c>
      <c r="P1287" t="s">
        <v>40</v>
      </c>
      <c r="Q1287" t="s">
        <v>2081</v>
      </c>
      <c r="R1287" s="2">
        <v>43608</v>
      </c>
      <c r="S1287" t="s">
        <v>2082</v>
      </c>
      <c r="T1287">
        <v>2</v>
      </c>
      <c r="U1287" s="1">
        <v>2000000</v>
      </c>
      <c r="V1287" t="s">
        <v>1684</v>
      </c>
      <c r="W1287" t="s">
        <v>36</v>
      </c>
      <c r="X1287" t="s">
        <v>2083</v>
      </c>
      <c r="Y1287" t="s">
        <v>1645</v>
      </c>
      <c r="Z1287" t="s">
        <v>31</v>
      </c>
      <c r="AA1287">
        <v>8</v>
      </c>
      <c r="AB1287" t="s">
        <v>39</v>
      </c>
      <c r="AC1287">
        <v>1.9</v>
      </c>
      <c r="AD1287">
        <f t="shared" ref="AD1287:AD1350" si="20">ABS(T1287-AC1287)</f>
        <v>0.10000000000000009</v>
      </c>
    </row>
    <row r="1288" spans="1:30" x14ac:dyDescent="0.25">
      <c r="A1288" t="s">
        <v>29</v>
      </c>
      <c r="B1288" s="1">
        <v>307800000</v>
      </c>
      <c r="C1288" t="s">
        <v>30</v>
      </c>
      <c r="D1288" t="s">
        <v>31</v>
      </c>
      <c r="E1288">
        <v>3252</v>
      </c>
      <c r="F1288" s="1">
        <v>8548950000</v>
      </c>
      <c r="G1288" s="1">
        <v>2628828</v>
      </c>
      <c r="H1288" s="1">
        <v>2000000</v>
      </c>
      <c r="I1288">
        <v>3252</v>
      </c>
      <c r="J1288" s="1">
        <v>8548950000</v>
      </c>
      <c r="K1288" s="1">
        <v>2628828</v>
      </c>
      <c r="L1288" s="1">
        <v>2000000</v>
      </c>
      <c r="M1288">
        <v>3252</v>
      </c>
      <c r="N1288" t="s">
        <v>1017</v>
      </c>
      <c r="O1288">
        <v>14596</v>
      </c>
      <c r="P1288" t="s">
        <v>120</v>
      </c>
      <c r="Q1288" t="s">
        <v>1787</v>
      </c>
      <c r="R1288" s="2">
        <v>43888</v>
      </c>
      <c r="S1288" t="s">
        <v>1788</v>
      </c>
      <c r="T1288">
        <v>0.5</v>
      </c>
      <c r="U1288" t="s">
        <v>52</v>
      </c>
      <c r="V1288" t="s">
        <v>1789</v>
      </c>
      <c r="W1288" t="s">
        <v>77</v>
      </c>
      <c r="X1288" t="s">
        <v>2084</v>
      </c>
      <c r="Y1288" t="s">
        <v>1022</v>
      </c>
      <c r="Z1288" t="s">
        <v>31</v>
      </c>
      <c r="AA1288">
        <v>4</v>
      </c>
      <c r="AB1288" t="s">
        <v>39</v>
      </c>
      <c r="AC1288">
        <v>0.8</v>
      </c>
      <c r="AD1288">
        <f t="shared" si="20"/>
        <v>0.30000000000000004</v>
      </c>
    </row>
    <row r="1289" spans="1:30" x14ac:dyDescent="0.25">
      <c r="A1289" t="s">
        <v>29</v>
      </c>
      <c r="B1289" s="1">
        <v>307800000</v>
      </c>
      <c r="C1289" t="s">
        <v>30</v>
      </c>
      <c r="D1289" t="s">
        <v>31</v>
      </c>
      <c r="E1289">
        <v>3252</v>
      </c>
      <c r="F1289" s="1">
        <v>8548950000</v>
      </c>
      <c r="G1289" s="1">
        <v>2628828</v>
      </c>
      <c r="H1289" s="1">
        <v>2000000</v>
      </c>
      <c r="I1289">
        <v>3252</v>
      </c>
      <c r="J1289" s="1">
        <v>8548950000</v>
      </c>
      <c r="K1289" s="1">
        <v>2628828</v>
      </c>
      <c r="L1289" s="1">
        <v>2000000</v>
      </c>
      <c r="M1289">
        <v>3252</v>
      </c>
      <c r="N1289" t="s">
        <v>1636</v>
      </c>
      <c r="O1289">
        <v>14814</v>
      </c>
      <c r="P1289" t="s">
        <v>741</v>
      </c>
      <c r="Q1289" t="s">
        <v>2085</v>
      </c>
      <c r="R1289" s="2">
        <v>43885</v>
      </c>
      <c r="S1289" t="s">
        <v>2086</v>
      </c>
      <c r="T1289">
        <v>1.5</v>
      </c>
      <c r="U1289" s="1">
        <v>1500000</v>
      </c>
      <c r="V1289" t="s">
        <v>71</v>
      </c>
      <c r="W1289" t="s">
        <v>36</v>
      </c>
      <c r="X1289" t="s">
        <v>2087</v>
      </c>
      <c r="Y1289" t="s">
        <v>1650</v>
      </c>
      <c r="Z1289" t="s">
        <v>31</v>
      </c>
      <c r="AA1289">
        <v>11</v>
      </c>
      <c r="AB1289" t="s">
        <v>48</v>
      </c>
      <c r="AC1289">
        <v>1.38</v>
      </c>
      <c r="AD1289">
        <f t="shared" si="20"/>
        <v>0.12000000000000011</v>
      </c>
    </row>
    <row r="1290" spans="1:30" x14ac:dyDescent="0.25">
      <c r="A1290" t="s">
        <v>29</v>
      </c>
      <c r="B1290" s="1">
        <v>307800000</v>
      </c>
      <c r="C1290" t="s">
        <v>30</v>
      </c>
      <c r="D1290" t="s">
        <v>31</v>
      </c>
      <c r="E1290">
        <v>3252</v>
      </c>
      <c r="F1290" s="1">
        <v>8548950000</v>
      </c>
      <c r="G1290" s="1">
        <v>2628828</v>
      </c>
      <c r="H1290" s="1">
        <v>2000000</v>
      </c>
      <c r="I1290">
        <v>3252</v>
      </c>
      <c r="J1290" s="1">
        <v>8548950000</v>
      </c>
      <c r="K1290" s="1">
        <v>2628828</v>
      </c>
      <c r="L1290" s="1">
        <v>2000000</v>
      </c>
      <c r="M1290">
        <v>3252</v>
      </c>
      <c r="N1290" t="s">
        <v>1017</v>
      </c>
      <c r="O1290">
        <v>7814</v>
      </c>
      <c r="P1290" t="s">
        <v>120</v>
      </c>
      <c r="Q1290" t="s">
        <v>2088</v>
      </c>
      <c r="R1290" s="2">
        <v>43738</v>
      </c>
      <c r="S1290" t="s">
        <v>2089</v>
      </c>
      <c r="T1290">
        <v>0.17</v>
      </c>
      <c r="U1290" t="s">
        <v>769</v>
      </c>
      <c r="V1290" t="s">
        <v>2090</v>
      </c>
      <c r="W1290" t="s">
        <v>36</v>
      </c>
      <c r="X1290" t="s">
        <v>2091</v>
      </c>
      <c r="Y1290" t="s">
        <v>1022</v>
      </c>
      <c r="Z1290" t="s">
        <v>31</v>
      </c>
      <c r="AA1290">
        <v>5</v>
      </c>
      <c r="AB1290" t="s">
        <v>39</v>
      </c>
      <c r="AC1290">
        <v>0.34</v>
      </c>
      <c r="AD1290">
        <f t="shared" si="20"/>
        <v>0.17</v>
      </c>
    </row>
    <row r="1291" spans="1:30" x14ac:dyDescent="0.25">
      <c r="A1291" t="s">
        <v>29</v>
      </c>
      <c r="B1291" s="1">
        <v>307800000</v>
      </c>
      <c r="C1291" t="s">
        <v>30</v>
      </c>
      <c r="D1291" t="s">
        <v>31</v>
      </c>
      <c r="E1291">
        <v>3252</v>
      </c>
      <c r="F1291" s="1">
        <v>8548950000</v>
      </c>
      <c r="G1291" s="1">
        <v>2628828</v>
      </c>
      <c r="H1291" s="1">
        <v>2000000</v>
      </c>
      <c r="I1291">
        <v>3252</v>
      </c>
      <c r="J1291" s="1">
        <v>8548950000</v>
      </c>
      <c r="K1291" s="1">
        <v>2628828</v>
      </c>
      <c r="L1291" s="1">
        <v>2000000</v>
      </c>
      <c r="M1291">
        <v>3252</v>
      </c>
      <c r="N1291" t="s">
        <v>1640</v>
      </c>
      <c r="O1291">
        <v>10601</v>
      </c>
      <c r="P1291" t="s">
        <v>1667</v>
      </c>
      <c r="Q1291" t="s">
        <v>2092</v>
      </c>
      <c r="R1291" s="2">
        <v>43798</v>
      </c>
      <c r="S1291" t="s">
        <v>2093</v>
      </c>
      <c r="T1291">
        <v>2</v>
      </c>
      <c r="U1291" s="1">
        <v>2000000</v>
      </c>
      <c r="V1291" t="s">
        <v>1724</v>
      </c>
      <c r="W1291" t="s">
        <v>77</v>
      </c>
      <c r="Y1291" t="s">
        <v>134</v>
      </c>
      <c r="Z1291" t="s">
        <v>31</v>
      </c>
      <c r="AA1291">
        <v>1</v>
      </c>
      <c r="AB1291" t="s">
        <v>39</v>
      </c>
      <c r="AC1291">
        <v>1.9</v>
      </c>
      <c r="AD1291">
        <f t="shared" si="20"/>
        <v>0.10000000000000009</v>
      </c>
    </row>
    <row r="1292" spans="1:30" x14ac:dyDescent="0.25">
      <c r="A1292" t="s">
        <v>29</v>
      </c>
      <c r="B1292" s="1">
        <v>307800000</v>
      </c>
      <c r="C1292" t="s">
        <v>30</v>
      </c>
      <c r="D1292" t="s">
        <v>31</v>
      </c>
      <c r="E1292">
        <v>3252</v>
      </c>
      <c r="F1292" s="1">
        <v>8548950000</v>
      </c>
      <c r="G1292" s="1">
        <v>2628828</v>
      </c>
      <c r="H1292" s="1">
        <v>2000000</v>
      </c>
      <c r="I1292">
        <v>3252</v>
      </c>
      <c r="J1292" s="1">
        <v>8548950000</v>
      </c>
      <c r="K1292" s="1">
        <v>2628828</v>
      </c>
      <c r="L1292" s="1">
        <v>2000000</v>
      </c>
      <c r="M1292">
        <v>3252</v>
      </c>
      <c r="N1292" t="s">
        <v>1636</v>
      </c>
      <c r="O1292">
        <v>13246</v>
      </c>
      <c r="P1292" t="s">
        <v>68</v>
      </c>
      <c r="Q1292" t="s">
        <v>2094</v>
      </c>
      <c r="R1292" s="2">
        <v>43853</v>
      </c>
      <c r="S1292" t="s">
        <v>2095</v>
      </c>
      <c r="T1292">
        <v>5</v>
      </c>
      <c r="U1292" s="1">
        <v>5000000</v>
      </c>
      <c r="V1292" t="s">
        <v>71</v>
      </c>
      <c r="W1292" t="s">
        <v>36</v>
      </c>
      <c r="X1292" t="s">
        <v>2096</v>
      </c>
      <c r="Y1292" t="s">
        <v>1649</v>
      </c>
      <c r="Z1292" t="s">
        <v>31</v>
      </c>
      <c r="AA1292">
        <v>1</v>
      </c>
      <c r="AB1292" t="s">
        <v>39</v>
      </c>
      <c r="AC1292">
        <v>3.49</v>
      </c>
      <c r="AD1292">
        <f t="shared" si="20"/>
        <v>1.5099999999999998</v>
      </c>
    </row>
    <row r="1293" spans="1:30" x14ac:dyDescent="0.25">
      <c r="A1293" t="s">
        <v>29</v>
      </c>
      <c r="B1293" s="1">
        <v>307800000</v>
      </c>
      <c r="C1293" t="s">
        <v>30</v>
      </c>
      <c r="D1293" t="s">
        <v>31</v>
      </c>
      <c r="E1293">
        <v>3252</v>
      </c>
      <c r="F1293" s="1">
        <v>8548950000</v>
      </c>
      <c r="G1293" s="1">
        <v>2628828</v>
      </c>
      <c r="H1293" s="1">
        <v>2000000</v>
      </c>
      <c r="I1293">
        <v>3252</v>
      </c>
      <c r="J1293" s="1">
        <v>8548950000</v>
      </c>
      <c r="K1293" s="1">
        <v>2628828</v>
      </c>
      <c r="L1293" s="1">
        <v>2000000</v>
      </c>
      <c r="M1293">
        <v>3252</v>
      </c>
      <c r="N1293" t="s">
        <v>1636</v>
      </c>
      <c r="O1293">
        <v>13245</v>
      </c>
      <c r="P1293" t="s">
        <v>68</v>
      </c>
      <c r="Q1293" t="s">
        <v>2094</v>
      </c>
      <c r="R1293" s="2">
        <v>43852</v>
      </c>
      <c r="S1293" t="s">
        <v>2095</v>
      </c>
      <c r="T1293">
        <v>5</v>
      </c>
      <c r="U1293" s="1">
        <v>5000000</v>
      </c>
      <c r="V1293" t="s">
        <v>71</v>
      </c>
      <c r="W1293" t="s">
        <v>36</v>
      </c>
      <c r="X1293" t="s">
        <v>2097</v>
      </c>
      <c r="Y1293" t="s">
        <v>1649</v>
      </c>
      <c r="Z1293" t="s">
        <v>31</v>
      </c>
      <c r="AA1293">
        <v>1</v>
      </c>
      <c r="AB1293" t="s">
        <v>48</v>
      </c>
      <c r="AC1293">
        <v>3.49</v>
      </c>
      <c r="AD1293">
        <f t="shared" si="20"/>
        <v>1.5099999999999998</v>
      </c>
    </row>
    <row r="1294" spans="1:30" x14ac:dyDescent="0.25">
      <c r="A1294" t="s">
        <v>29</v>
      </c>
      <c r="B1294" s="1">
        <v>307800000</v>
      </c>
      <c r="C1294" t="s">
        <v>30</v>
      </c>
      <c r="D1294" t="s">
        <v>31</v>
      </c>
      <c r="E1294">
        <v>3252</v>
      </c>
      <c r="F1294" s="1">
        <v>8548950000</v>
      </c>
      <c r="G1294" s="1">
        <v>2628828</v>
      </c>
      <c r="H1294" s="1">
        <v>2000000</v>
      </c>
      <c r="I1294">
        <v>3252</v>
      </c>
      <c r="J1294" s="1">
        <v>8548950000</v>
      </c>
      <c r="K1294" s="1">
        <v>2628828</v>
      </c>
      <c r="L1294" s="1">
        <v>2000000</v>
      </c>
      <c r="M1294">
        <v>3252</v>
      </c>
      <c r="N1294" t="s">
        <v>1640</v>
      </c>
      <c r="O1294">
        <v>1783</v>
      </c>
      <c r="P1294" t="s">
        <v>40</v>
      </c>
      <c r="Q1294" t="s">
        <v>1689</v>
      </c>
      <c r="R1294" s="2">
        <v>43550</v>
      </c>
      <c r="S1294" t="s">
        <v>1690</v>
      </c>
      <c r="T1294">
        <v>1</v>
      </c>
      <c r="U1294" s="1">
        <v>1000000</v>
      </c>
      <c r="V1294" t="s">
        <v>1684</v>
      </c>
      <c r="W1294" t="s">
        <v>36</v>
      </c>
      <c r="X1294" t="s">
        <v>2098</v>
      </c>
      <c r="Y1294" t="s">
        <v>1645</v>
      </c>
      <c r="Z1294" t="s">
        <v>31</v>
      </c>
      <c r="AA1294">
        <v>3</v>
      </c>
      <c r="AB1294" t="s">
        <v>48</v>
      </c>
      <c r="AC1294">
        <v>1.73</v>
      </c>
      <c r="AD1294">
        <f t="shared" si="20"/>
        <v>0.73</v>
      </c>
    </row>
    <row r="1295" spans="1:30" x14ac:dyDescent="0.25">
      <c r="A1295" t="s">
        <v>29</v>
      </c>
      <c r="B1295" s="1">
        <v>307800000</v>
      </c>
      <c r="C1295" t="s">
        <v>30</v>
      </c>
      <c r="D1295" t="s">
        <v>31</v>
      </c>
      <c r="E1295">
        <v>3252</v>
      </c>
      <c r="F1295" s="1">
        <v>8548950000</v>
      </c>
      <c r="G1295" s="1">
        <v>2628828</v>
      </c>
      <c r="H1295" s="1">
        <v>2000000</v>
      </c>
      <c r="I1295">
        <v>3252</v>
      </c>
      <c r="J1295" s="1">
        <v>8548950000</v>
      </c>
      <c r="K1295" s="1">
        <v>2628828</v>
      </c>
      <c r="L1295" s="1">
        <v>2000000</v>
      </c>
      <c r="M1295">
        <v>3252</v>
      </c>
      <c r="N1295" t="s">
        <v>1636</v>
      </c>
      <c r="O1295">
        <v>13244</v>
      </c>
      <c r="P1295" t="s">
        <v>68</v>
      </c>
      <c r="Q1295" t="s">
        <v>2094</v>
      </c>
      <c r="R1295" s="2">
        <v>43851</v>
      </c>
      <c r="S1295" t="s">
        <v>2095</v>
      </c>
      <c r="T1295">
        <v>3.8</v>
      </c>
      <c r="U1295" s="1">
        <v>3800000</v>
      </c>
      <c r="V1295" t="s">
        <v>71</v>
      </c>
      <c r="W1295" t="s">
        <v>36</v>
      </c>
      <c r="X1295" t="s">
        <v>2097</v>
      </c>
      <c r="Y1295" t="s">
        <v>1649</v>
      </c>
      <c r="Z1295" t="s">
        <v>31</v>
      </c>
      <c r="AA1295">
        <v>1</v>
      </c>
      <c r="AB1295" t="s">
        <v>48</v>
      </c>
      <c r="AC1295">
        <v>3.49</v>
      </c>
      <c r="AD1295">
        <f t="shared" si="20"/>
        <v>0.30999999999999961</v>
      </c>
    </row>
    <row r="1296" spans="1:30" x14ac:dyDescent="0.25">
      <c r="A1296" t="s">
        <v>29</v>
      </c>
      <c r="B1296" s="1">
        <v>307800000</v>
      </c>
      <c r="C1296" t="s">
        <v>30</v>
      </c>
      <c r="D1296" t="s">
        <v>31</v>
      </c>
      <c r="E1296">
        <v>3252</v>
      </c>
      <c r="F1296" s="1">
        <v>8548950000</v>
      </c>
      <c r="G1296" s="1">
        <v>2628828</v>
      </c>
      <c r="H1296" s="1">
        <v>2000000</v>
      </c>
      <c r="I1296">
        <v>3252</v>
      </c>
      <c r="J1296" s="1">
        <v>8548950000</v>
      </c>
      <c r="K1296" s="1">
        <v>2628828</v>
      </c>
      <c r="L1296" s="1">
        <v>2000000</v>
      </c>
      <c r="M1296">
        <v>3252</v>
      </c>
      <c r="N1296" t="s">
        <v>1640</v>
      </c>
      <c r="O1296">
        <v>9888</v>
      </c>
      <c r="P1296" t="s">
        <v>1673</v>
      </c>
      <c r="Q1296" t="s">
        <v>2099</v>
      </c>
      <c r="R1296" s="2">
        <v>43748</v>
      </c>
      <c r="S1296" t="s">
        <v>2100</v>
      </c>
      <c r="T1296">
        <v>2</v>
      </c>
      <c r="U1296" s="1">
        <v>2000000</v>
      </c>
      <c r="V1296" t="s">
        <v>1724</v>
      </c>
      <c r="W1296" t="s">
        <v>77</v>
      </c>
      <c r="X1296" t="s">
        <v>2101</v>
      </c>
      <c r="Y1296" t="s">
        <v>1667</v>
      </c>
      <c r="Z1296" s="1">
        <v>2000000</v>
      </c>
      <c r="AA1296">
        <v>1</v>
      </c>
      <c r="AB1296" t="s">
        <v>39</v>
      </c>
      <c r="AC1296">
        <v>2.1</v>
      </c>
      <c r="AD1296">
        <f t="shared" si="20"/>
        <v>0.10000000000000009</v>
      </c>
    </row>
    <row r="1297" spans="1:30" x14ac:dyDescent="0.25">
      <c r="A1297" t="s">
        <v>29</v>
      </c>
      <c r="B1297" s="1">
        <v>307800000</v>
      </c>
      <c r="C1297" t="s">
        <v>30</v>
      </c>
      <c r="D1297" t="s">
        <v>31</v>
      </c>
      <c r="E1297">
        <v>3252</v>
      </c>
      <c r="F1297" s="1">
        <v>8548950000</v>
      </c>
      <c r="G1297" s="1">
        <v>2628828</v>
      </c>
      <c r="H1297" s="1">
        <v>2000000</v>
      </c>
      <c r="I1297">
        <v>3252</v>
      </c>
      <c r="J1297" s="1">
        <v>8548950000</v>
      </c>
      <c r="K1297" s="1">
        <v>2628828</v>
      </c>
      <c r="L1297" s="1">
        <v>2000000</v>
      </c>
      <c r="M1297">
        <v>3252</v>
      </c>
      <c r="N1297" t="s">
        <v>1640</v>
      </c>
      <c r="O1297">
        <v>8712</v>
      </c>
      <c r="P1297" t="s">
        <v>1673</v>
      </c>
      <c r="Q1297" t="s">
        <v>1929</v>
      </c>
      <c r="R1297" s="2">
        <v>43775</v>
      </c>
      <c r="S1297" t="s">
        <v>1930</v>
      </c>
      <c r="T1297">
        <v>2</v>
      </c>
      <c r="U1297" s="1">
        <v>2000000</v>
      </c>
      <c r="V1297" t="s">
        <v>1676</v>
      </c>
      <c r="W1297" t="s">
        <v>77</v>
      </c>
      <c r="X1297" t="s">
        <v>1677</v>
      </c>
      <c r="Y1297" t="s">
        <v>134</v>
      </c>
      <c r="Z1297" s="1">
        <v>3000000</v>
      </c>
      <c r="AA1297">
        <v>1</v>
      </c>
      <c r="AB1297" t="s">
        <v>39</v>
      </c>
      <c r="AC1297">
        <v>2.1</v>
      </c>
      <c r="AD1297">
        <f t="shared" si="20"/>
        <v>0.10000000000000009</v>
      </c>
    </row>
    <row r="1298" spans="1:30" x14ac:dyDescent="0.25">
      <c r="A1298" t="s">
        <v>29</v>
      </c>
      <c r="B1298" s="1">
        <v>307800000</v>
      </c>
      <c r="C1298" t="s">
        <v>30</v>
      </c>
      <c r="D1298" t="s">
        <v>31</v>
      </c>
      <c r="E1298">
        <v>3252</v>
      </c>
      <c r="F1298" s="1">
        <v>8548950000</v>
      </c>
      <c r="G1298" s="1">
        <v>2628828</v>
      </c>
      <c r="H1298" s="1">
        <v>2000000</v>
      </c>
      <c r="I1298">
        <v>3252</v>
      </c>
      <c r="J1298" s="1">
        <v>8548950000</v>
      </c>
      <c r="K1298" s="1">
        <v>2628828</v>
      </c>
      <c r="L1298" s="1">
        <v>2000000</v>
      </c>
      <c r="M1298">
        <v>3252</v>
      </c>
      <c r="N1298" t="s">
        <v>1017</v>
      </c>
      <c r="O1298">
        <v>4017</v>
      </c>
      <c r="P1298" t="s">
        <v>64</v>
      </c>
      <c r="Q1298" t="s">
        <v>2102</v>
      </c>
      <c r="R1298" s="2">
        <v>43606</v>
      </c>
      <c r="S1298" t="s">
        <v>2103</v>
      </c>
      <c r="T1298">
        <v>1</v>
      </c>
      <c r="U1298" s="1">
        <v>1000000</v>
      </c>
      <c r="V1298" t="s">
        <v>1789</v>
      </c>
      <c r="W1298" t="s">
        <v>36</v>
      </c>
      <c r="X1298" t="s">
        <v>2104</v>
      </c>
      <c r="Y1298" t="s">
        <v>1022</v>
      </c>
      <c r="Z1298" t="s">
        <v>31</v>
      </c>
      <c r="AA1298">
        <v>3</v>
      </c>
      <c r="AB1298" t="s">
        <v>39</v>
      </c>
      <c r="AC1298">
        <v>1.25</v>
      </c>
      <c r="AD1298">
        <f t="shared" si="20"/>
        <v>0.25</v>
      </c>
    </row>
    <row r="1299" spans="1:30" x14ac:dyDescent="0.25">
      <c r="A1299" t="s">
        <v>29</v>
      </c>
      <c r="B1299" s="1">
        <v>307800000</v>
      </c>
      <c r="C1299" t="s">
        <v>30</v>
      </c>
      <c r="D1299" t="s">
        <v>31</v>
      </c>
      <c r="E1299">
        <v>3252</v>
      </c>
      <c r="F1299" s="1">
        <v>8548950000</v>
      </c>
      <c r="G1299" s="1">
        <v>2628828</v>
      </c>
      <c r="H1299" s="1">
        <v>2000000</v>
      </c>
      <c r="I1299">
        <v>3252</v>
      </c>
      <c r="J1299" s="1">
        <v>8548950000</v>
      </c>
      <c r="K1299" s="1">
        <v>2628828</v>
      </c>
      <c r="L1299" s="1">
        <v>2000000</v>
      </c>
      <c r="M1299">
        <v>3252</v>
      </c>
      <c r="N1299" t="s">
        <v>1640</v>
      </c>
      <c r="O1299">
        <v>11030</v>
      </c>
      <c r="P1299" t="s">
        <v>1673</v>
      </c>
      <c r="Q1299" t="s">
        <v>2105</v>
      </c>
      <c r="R1299" s="2">
        <v>43788</v>
      </c>
      <c r="S1299" t="s">
        <v>2106</v>
      </c>
      <c r="T1299">
        <v>2</v>
      </c>
      <c r="U1299" s="1">
        <v>2000000</v>
      </c>
      <c r="V1299" t="s">
        <v>1676</v>
      </c>
      <c r="W1299" t="s">
        <v>77</v>
      </c>
      <c r="X1299" t="s">
        <v>378</v>
      </c>
      <c r="Y1299" t="s">
        <v>134</v>
      </c>
      <c r="Z1299" t="s">
        <v>31</v>
      </c>
      <c r="AA1299">
        <v>1</v>
      </c>
      <c r="AB1299" t="s">
        <v>48</v>
      </c>
      <c r="AC1299">
        <v>2.1</v>
      </c>
      <c r="AD1299">
        <f t="shared" si="20"/>
        <v>0.10000000000000009</v>
      </c>
    </row>
    <row r="1300" spans="1:30" x14ac:dyDescent="0.25">
      <c r="A1300" t="s">
        <v>29</v>
      </c>
      <c r="B1300" s="1">
        <v>307800000</v>
      </c>
      <c r="C1300" t="s">
        <v>30</v>
      </c>
      <c r="D1300" t="s">
        <v>31</v>
      </c>
      <c r="E1300">
        <v>3252</v>
      </c>
      <c r="F1300" s="1">
        <v>8548950000</v>
      </c>
      <c r="G1300" s="1">
        <v>2628828</v>
      </c>
      <c r="H1300" s="1">
        <v>2000000</v>
      </c>
      <c r="I1300">
        <v>3252</v>
      </c>
      <c r="J1300" s="1">
        <v>8548950000</v>
      </c>
      <c r="K1300" s="1">
        <v>2628828</v>
      </c>
      <c r="L1300" s="1">
        <v>2000000</v>
      </c>
      <c r="M1300">
        <v>3252</v>
      </c>
      <c r="N1300" t="s">
        <v>1640</v>
      </c>
      <c r="O1300">
        <v>11029</v>
      </c>
      <c r="P1300" t="s">
        <v>1673</v>
      </c>
      <c r="Q1300" t="s">
        <v>1916</v>
      </c>
      <c r="R1300" s="2">
        <v>43788</v>
      </c>
      <c r="S1300" t="s">
        <v>1917</v>
      </c>
      <c r="T1300">
        <v>2</v>
      </c>
      <c r="U1300" s="1">
        <v>2000000</v>
      </c>
      <c r="V1300" t="s">
        <v>1724</v>
      </c>
      <c r="W1300" t="s">
        <v>77</v>
      </c>
      <c r="X1300" t="s">
        <v>378</v>
      </c>
      <c r="Y1300" t="s">
        <v>134</v>
      </c>
      <c r="Z1300" t="s">
        <v>31</v>
      </c>
      <c r="AA1300">
        <v>1</v>
      </c>
      <c r="AB1300" t="s">
        <v>39</v>
      </c>
      <c r="AC1300">
        <v>2.1</v>
      </c>
      <c r="AD1300">
        <f t="shared" si="20"/>
        <v>0.10000000000000009</v>
      </c>
    </row>
    <row r="1301" spans="1:30" x14ac:dyDescent="0.25">
      <c r="A1301" t="s">
        <v>29</v>
      </c>
      <c r="B1301" s="1">
        <v>307800000</v>
      </c>
      <c r="C1301" t="s">
        <v>30</v>
      </c>
      <c r="D1301" t="s">
        <v>31</v>
      </c>
      <c r="E1301">
        <v>3252</v>
      </c>
      <c r="F1301" s="1">
        <v>8548950000</v>
      </c>
      <c r="G1301" s="1">
        <v>2628828</v>
      </c>
      <c r="H1301" s="1">
        <v>2000000</v>
      </c>
      <c r="I1301">
        <v>3252</v>
      </c>
      <c r="J1301" s="1">
        <v>8548950000</v>
      </c>
      <c r="K1301" s="1">
        <v>2628828</v>
      </c>
      <c r="L1301" s="1">
        <v>2000000</v>
      </c>
      <c r="M1301">
        <v>3252</v>
      </c>
      <c r="N1301" t="s">
        <v>1017</v>
      </c>
      <c r="O1301">
        <v>7815</v>
      </c>
      <c r="P1301" t="s">
        <v>120</v>
      </c>
      <c r="Q1301" t="s">
        <v>2107</v>
      </c>
      <c r="R1301" s="2">
        <v>43738</v>
      </c>
      <c r="S1301" t="s">
        <v>2108</v>
      </c>
      <c r="T1301">
        <v>0.17</v>
      </c>
      <c r="U1301" t="s">
        <v>769</v>
      </c>
      <c r="V1301" t="s">
        <v>2090</v>
      </c>
      <c r="W1301" t="s">
        <v>36</v>
      </c>
      <c r="X1301" t="s">
        <v>2109</v>
      </c>
      <c r="Y1301" t="s">
        <v>1022</v>
      </c>
      <c r="Z1301" t="s">
        <v>31</v>
      </c>
      <c r="AA1301">
        <v>4</v>
      </c>
      <c r="AB1301" t="s">
        <v>39</v>
      </c>
      <c r="AC1301">
        <v>0.3</v>
      </c>
      <c r="AD1301">
        <f t="shared" si="20"/>
        <v>0.12999999999999998</v>
      </c>
    </row>
    <row r="1302" spans="1:30" x14ac:dyDescent="0.25">
      <c r="A1302" t="s">
        <v>29</v>
      </c>
      <c r="B1302" s="1">
        <v>307800000</v>
      </c>
      <c r="C1302" t="s">
        <v>30</v>
      </c>
      <c r="D1302" t="s">
        <v>31</v>
      </c>
      <c r="E1302">
        <v>3252</v>
      </c>
      <c r="F1302" s="1">
        <v>8548950000</v>
      </c>
      <c r="G1302" s="1">
        <v>2628828</v>
      </c>
      <c r="H1302" s="1">
        <v>2000000</v>
      </c>
      <c r="I1302">
        <v>3252</v>
      </c>
      <c r="J1302" s="1">
        <v>8548950000</v>
      </c>
      <c r="K1302" s="1">
        <v>2628828</v>
      </c>
      <c r="L1302" s="1">
        <v>2000000</v>
      </c>
      <c r="M1302">
        <v>3252</v>
      </c>
      <c r="N1302" t="s">
        <v>1640</v>
      </c>
      <c r="O1302">
        <v>13477</v>
      </c>
      <c r="P1302" t="s">
        <v>40</v>
      </c>
      <c r="Q1302" t="s">
        <v>2110</v>
      </c>
      <c r="R1302" s="2">
        <v>43850</v>
      </c>
      <c r="S1302" t="s">
        <v>2111</v>
      </c>
      <c r="T1302">
        <v>2</v>
      </c>
      <c r="U1302" s="1">
        <v>2000000</v>
      </c>
      <c r="V1302" t="s">
        <v>1724</v>
      </c>
      <c r="W1302" t="s">
        <v>77</v>
      </c>
      <c r="X1302" t="s">
        <v>292</v>
      </c>
      <c r="Y1302" t="s">
        <v>134</v>
      </c>
      <c r="Z1302" t="s">
        <v>31</v>
      </c>
      <c r="AA1302">
        <v>1</v>
      </c>
      <c r="AB1302" t="s">
        <v>39</v>
      </c>
      <c r="AC1302">
        <v>1.85</v>
      </c>
      <c r="AD1302">
        <f t="shared" si="20"/>
        <v>0.14999999999999991</v>
      </c>
    </row>
    <row r="1303" spans="1:30" x14ac:dyDescent="0.25">
      <c r="A1303" t="s">
        <v>29</v>
      </c>
      <c r="B1303" s="1">
        <v>307800000</v>
      </c>
      <c r="C1303" t="s">
        <v>30</v>
      </c>
      <c r="D1303" t="s">
        <v>31</v>
      </c>
      <c r="E1303">
        <v>3252</v>
      </c>
      <c r="F1303" s="1">
        <v>8548950000</v>
      </c>
      <c r="G1303" s="1">
        <v>2628828</v>
      </c>
      <c r="H1303" s="1">
        <v>2000000</v>
      </c>
      <c r="I1303">
        <v>3252</v>
      </c>
      <c r="J1303" s="1">
        <v>8548950000</v>
      </c>
      <c r="K1303" s="1">
        <v>2628828</v>
      </c>
      <c r="L1303" s="1">
        <v>2000000</v>
      </c>
      <c r="M1303">
        <v>3252</v>
      </c>
      <c r="N1303" t="s">
        <v>1636</v>
      </c>
      <c r="O1303">
        <v>14809</v>
      </c>
      <c r="P1303" t="s">
        <v>1649</v>
      </c>
      <c r="Q1303" t="s">
        <v>2112</v>
      </c>
      <c r="R1303" s="2">
        <v>43885</v>
      </c>
      <c r="S1303" t="s">
        <v>2113</v>
      </c>
      <c r="T1303">
        <v>4</v>
      </c>
      <c r="U1303" s="1">
        <v>4000000</v>
      </c>
      <c r="V1303" t="s">
        <v>1752</v>
      </c>
      <c r="W1303" t="s">
        <v>36</v>
      </c>
      <c r="X1303" t="s">
        <v>2114</v>
      </c>
      <c r="Y1303" t="s">
        <v>1649</v>
      </c>
      <c r="Z1303" t="s">
        <v>31</v>
      </c>
      <c r="AA1303">
        <v>5</v>
      </c>
      <c r="AB1303" t="s">
        <v>39</v>
      </c>
      <c r="AC1303">
        <v>4.38</v>
      </c>
      <c r="AD1303">
        <f t="shared" si="20"/>
        <v>0.37999999999999989</v>
      </c>
    </row>
    <row r="1304" spans="1:30" x14ac:dyDescent="0.25">
      <c r="A1304" t="s">
        <v>29</v>
      </c>
      <c r="B1304" s="1">
        <v>307800000</v>
      </c>
      <c r="C1304" t="s">
        <v>30</v>
      </c>
      <c r="D1304" t="s">
        <v>31</v>
      </c>
      <c r="E1304">
        <v>3252</v>
      </c>
      <c r="F1304" s="1">
        <v>8548950000</v>
      </c>
      <c r="G1304" s="1">
        <v>2628828</v>
      </c>
      <c r="H1304" s="1">
        <v>2000000</v>
      </c>
      <c r="I1304">
        <v>3252</v>
      </c>
      <c r="J1304" s="1">
        <v>8548950000</v>
      </c>
      <c r="K1304" s="1">
        <v>2628828</v>
      </c>
      <c r="L1304" s="1">
        <v>2000000</v>
      </c>
      <c r="M1304">
        <v>3252</v>
      </c>
      <c r="N1304" t="s">
        <v>1640</v>
      </c>
      <c r="O1304">
        <v>15440</v>
      </c>
      <c r="P1304" t="s">
        <v>315</v>
      </c>
      <c r="Q1304" t="s">
        <v>2115</v>
      </c>
      <c r="R1304" s="2">
        <v>43873</v>
      </c>
      <c r="S1304" t="s">
        <v>2116</v>
      </c>
      <c r="T1304">
        <v>1</v>
      </c>
      <c r="U1304" s="1">
        <v>1000000</v>
      </c>
      <c r="V1304" t="s">
        <v>1684</v>
      </c>
      <c r="W1304" t="s">
        <v>77</v>
      </c>
      <c r="X1304" t="s">
        <v>2117</v>
      </c>
      <c r="Y1304" t="s">
        <v>134</v>
      </c>
      <c r="Z1304" t="s">
        <v>31</v>
      </c>
      <c r="AA1304">
        <v>6</v>
      </c>
      <c r="AB1304" t="s">
        <v>48</v>
      </c>
      <c r="AC1304">
        <v>1.23</v>
      </c>
      <c r="AD1304">
        <f t="shared" si="20"/>
        <v>0.22999999999999998</v>
      </c>
    </row>
    <row r="1305" spans="1:30" x14ac:dyDescent="0.25">
      <c r="A1305" t="s">
        <v>29</v>
      </c>
      <c r="B1305" s="1">
        <v>307800000</v>
      </c>
      <c r="C1305" t="s">
        <v>30</v>
      </c>
      <c r="D1305" t="s">
        <v>31</v>
      </c>
      <c r="E1305">
        <v>3252</v>
      </c>
      <c r="F1305" s="1">
        <v>8548950000</v>
      </c>
      <c r="G1305" s="1">
        <v>2628828</v>
      </c>
      <c r="H1305" s="1">
        <v>2000000</v>
      </c>
      <c r="I1305">
        <v>3252</v>
      </c>
      <c r="J1305" s="1">
        <v>8548950000</v>
      </c>
      <c r="K1305" s="1">
        <v>2628828</v>
      </c>
      <c r="L1305" s="1">
        <v>2000000</v>
      </c>
      <c r="M1305">
        <v>3252</v>
      </c>
      <c r="N1305" t="s">
        <v>1640</v>
      </c>
      <c r="O1305">
        <v>8357</v>
      </c>
      <c r="P1305" t="s">
        <v>40</v>
      </c>
      <c r="Q1305" t="s">
        <v>1985</v>
      </c>
      <c r="R1305" s="2">
        <v>43721</v>
      </c>
      <c r="S1305" t="s">
        <v>1986</v>
      </c>
      <c r="T1305">
        <v>1</v>
      </c>
      <c r="U1305" s="1">
        <v>1000000</v>
      </c>
      <c r="V1305" t="s">
        <v>1684</v>
      </c>
      <c r="W1305" t="s">
        <v>77</v>
      </c>
      <c r="X1305" t="s">
        <v>2118</v>
      </c>
      <c r="Y1305" t="s">
        <v>134</v>
      </c>
      <c r="Z1305" t="s">
        <v>31</v>
      </c>
      <c r="AA1305">
        <v>6</v>
      </c>
      <c r="AB1305" t="s">
        <v>48</v>
      </c>
      <c r="AC1305">
        <v>0.74</v>
      </c>
      <c r="AD1305">
        <f t="shared" si="20"/>
        <v>0.26</v>
      </c>
    </row>
    <row r="1306" spans="1:30" x14ac:dyDescent="0.25">
      <c r="A1306" t="s">
        <v>29</v>
      </c>
      <c r="B1306" s="1">
        <v>307800000</v>
      </c>
      <c r="C1306" t="s">
        <v>30</v>
      </c>
      <c r="D1306" t="s">
        <v>31</v>
      </c>
      <c r="E1306">
        <v>3252</v>
      </c>
      <c r="F1306" s="1">
        <v>8548950000</v>
      </c>
      <c r="G1306" s="1">
        <v>2628828</v>
      </c>
      <c r="H1306" s="1">
        <v>2000000</v>
      </c>
      <c r="I1306">
        <v>3252</v>
      </c>
      <c r="J1306" s="1">
        <v>8548950000</v>
      </c>
      <c r="K1306" s="1">
        <v>2628828</v>
      </c>
      <c r="L1306" s="1">
        <v>2000000</v>
      </c>
      <c r="M1306">
        <v>3252</v>
      </c>
      <c r="N1306" t="s">
        <v>1636</v>
      </c>
      <c r="O1306">
        <v>13243</v>
      </c>
      <c r="P1306" t="s">
        <v>1664</v>
      </c>
      <c r="Q1306" t="s">
        <v>1834</v>
      </c>
      <c r="R1306" s="2">
        <v>43854</v>
      </c>
      <c r="S1306" t="s">
        <v>1835</v>
      </c>
      <c r="T1306">
        <v>2</v>
      </c>
      <c r="U1306" s="1">
        <v>2000000</v>
      </c>
      <c r="V1306" t="s">
        <v>71</v>
      </c>
      <c r="W1306" t="s">
        <v>36</v>
      </c>
      <c r="X1306" t="s">
        <v>2119</v>
      </c>
      <c r="Y1306" t="s">
        <v>1664</v>
      </c>
      <c r="Z1306" t="s">
        <v>31</v>
      </c>
      <c r="AA1306">
        <v>5</v>
      </c>
      <c r="AB1306" t="s">
        <v>39</v>
      </c>
      <c r="AC1306">
        <v>2.29</v>
      </c>
      <c r="AD1306">
        <f t="shared" si="20"/>
        <v>0.29000000000000004</v>
      </c>
    </row>
    <row r="1307" spans="1:30" x14ac:dyDescent="0.25">
      <c r="A1307" t="s">
        <v>29</v>
      </c>
      <c r="B1307" s="1">
        <v>307800000</v>
      </c>
      <c r="C1307" t="s">
        <v>30</v>
      </c>
      <c r="D1307" t="s">
        <v>31</v>
      </c>
      <c r="E1307">
        <v>3252</v>
      </c>
      <c r="F1307" s="1">
        <v>8548950000</v>
      </c>
      <c r="G1307" s="1">
        <v>2628828</v>
      </c>
      <c r="H1307" s="1">
        <v>2000000</v>
      </c>
      <c r="I1307">
        <v>3252</v>
      </c>
      <c r="J1307" s="1">
        <v>8548950000</v>
      </c>
      <c r="K1307" s="1">
        <v>2628828</v>
      </c>
      <c r="L1307" s="1">
        <v>2000000</v>
      </c>
      <c r="M1307">
        <v>3252</v>
      </c>
      <c r="N1307" t="s">
        <v>1017</v>
      </c>
      <c r="O1307">
        <v>12758</v>
      </c>
      <c r="P1307" t="s">
        <v>120</v>
      </c>
      <c r="Q1307" t="s">
        <v>1912</v>
      </c>
      <c r="R1307" s="2">
        <v>43864</v>
      </c>
      <c r="S1307" t="s">
        <v>1913</v>
      </c>
      <c r="T1307">
        <v>0.5</v>
      </c>
      <c r="U1307" t="s">
        <v>52</v>
      </c>
      <c r="V1307" t="s">
        <v>1914</v>
      </c>
      <c r="W1307" t="s">
        <v>77</v>
      </c>
      <c r="X1307" t="s">
        <v>2120</v>
      </c>
      <c r="Y1307" t="s">
        <v>1022</v>
      </c>
      <c r="Z1307" t="s">
        <v>31</v>
      </c>
      <c r="AA1307">
        <v>10</v>
      </c>
      <c r="AB1307" t="s">
        <v>48</v>
      </c>
      <c r="AC1307">
        <v>1.27</v>
      </c>
      <c r="AD1307">
        <f t="shared" si="20"/>
        <v>0.77</v>
      </c>
    </row>
    <row r="1308" spans="1:30" x14ac:dyDescent="0.25">
      <c r="A1308" t="s">
        <v>29</v>
      </c>
      <c r="B1308" s="1">
        <v>307800000</v>
      </c>
      <c r="C1308" t="s">
        <v>30</v>
      </c>
      <c r="D1308" t="s">
        <v>31</v>
      </c>
      <c r="E1308">
        <v>3252</v>
      </c>
      <c r="F1308" s="1">
        <v>8548950000</v>
      </c>
      <c r="G1308" s="1">
        <v>2628828</v>
      </c>
      <c r="H1308" s="1">
        <v>2000000</v>
      </c>
      <c r="I1308">
        <v>3252</v>
      </c>
      <c r="J1308" s="1">
        <v>8548950000</v>
      </c>
      <c r="K1308" s="1">
        <v>2628828</v>
      </c>
      <c r="L1308" s="1">
        <v>2000000</v>
      </c>
      <c r="M1308">
        <v>3252</v>
      </c>
      <c r="N1308" t="s">
        <v>1636</v>
      </c>
      <c r="O1308">
        <v>14805</v>
      </c>
      <c r="P1308" t="s">
        <v>741</v>
      </c>
      <c r="Q1308" t="s">
        <v>1869</v>
      </c>
      <c r="R1308" s="2">
        <v>43885</v>
      </c>
      <c r="S1308" t="s">
        <v>1870</v>
      </c>
      <c r="T1308">
        <v>3</v>
      </c>
      <c r="U1308" s="1">
        <v>3000000</v>
      </c>
      <c r="V1308" t="s">
        <v>1654</v>
      </c>
      <c r="W1308" t="s">
        <v>77</v>
      </c>
      <c r="X1308" t="s">
        <v>2121</v>
      </c>
      <c r="Y1308" t="s">
        <v>1650</v>
      </c>
      <c r="Z1308" t="s">
        <v>31</v>
      </c>
      <c r="AA1308">
        <v>7</v>
      </c>
      <c r="AB1308" t="s">
        <v>48</v>
      </c>
      <c r="AC1308">
        <v>1</v>
      </c>
      <c r="AD1308">
        <f t="shared" si="20"/>
        <v>2</v>
      </c>
    </row>
    <row r="1309" spans="1:30" x14ac:dyDescent="0.25">
      <c r="A1309" t="s">
        <v>29</v>
      </c>
      <c r="B1309" s="1">
        <v>307800000</v>
      </c>
      <c r="C1309" t="s">
        <v>30</v>
      </c>
      <c r="D1309" t="s">
        <v>31</v>
      </c>
      <c r="E1309">
        <v>3252</v>
      </c>
      <c r="F1309" s="1">
        <v>8548950000</v>
      </c>
      <c r="G1309" s="1">
        <v>2628828</v>
      </c>
      <c r="H1309" s="1">
        <v>2000000</v>
      </c>
      <c r="I1309">
        <v>3252</v>
      </c>
      <c r="J1309" s="1">
        <v>8548950000</v>
      </c>
      <c r="K1309" s="1">
        <v>2628828</v>
      </c>
      <c r="L1309" s="1">
        <v>2000000</v>
      </c>
      <c r="M1309">
        <v>3252</v>
      </c>
      <c r="N1309" t="s">
        <v>1636</v>
      </c>
      <c r="O1309">
        <v>14804</v>
      </c>
      <c r="P1309" t="s">
        <v>1703</v>
      </c>
      <c r="Q1309" t="s">
        <v>2122</v>
      </c>
      <c r="R1309" s="2">
        <v>43885</v>
      </c>
      <c r="S1309" t="s">
        <v>2123</v>
      </c>
      <c r="T1309">
        <v>6</v>
      </c>
      <c r="U1309" s="1">
        <v>6000000</v>
      </c>
      <c r="V1309" t="s">
        <v>1706</v>
      </c>
      <c r="W1309" t="s">
        <v>36</v>
      </c>
      <c r="X1309" t="s">
        <v>292</v>
      </c>
      <c r="Y1309" t="s">
        <v>1649</v>
      </c>
      <c r="Z1309" t="s">
        <v>31</v>
      </c>
      <c r="AA1309">
        <v>1</v>
      </c>
      <c r="AB1309" t="s">
        <v>39</v>
      </c>
      <c r="AC1309">
        <v>3.67</v>
      </c>
      <c r="AD1309">
        <f t="shared" si="20"/>
        <v>2.33</v>
      </c>
    </row>
    <row r="1310" spans="1:30" x14ac:dyDescent="0.25">
      <c r="A1310" t="s">
        <v>29</v>
      </c>
      <c r="B1310" s="1">
        <v>307800000</v>
      </c>
      <c r="C1310" t="s">
        <v>30</v>
      </c>
      <c r="D1310" t="s">
        <v>31</v>
      </c>
      <c r="E1310">
        <v>3252</v>
      </c>
      <c r="F1310" s="1">
        <v>8548950000</v>
      </c>
      <c r="G1310" s="1">
        <v>2628828</v>
      </c>
      <c r="H1310" s="1">
        <v>2000000</v>
      </c>
      <c r="I1310">
        <v>3252</v>
      </c>
      <c r="J1310" s="1">
        <v>8548950000</v>
      </c>
      <c r="K1310" s="1">
        <v>2628828</v>
      </c>
      <c r="L1310" s="1">
        <v>2000000</v>
      </c>
      <c r="M1310">
        <v>3252</v>
      </c>
      <c r="N1310" t="s">
        <v>1640</v>
      </c>
      <c r="O1310">
        <v>8522</v>
      </c>
      <c r="P1310" t="s">
        <v>1773</v>
      </c>
      <c r="Q1310" t="s">
        <v>1903</v>
      </c>
      <c r="R1310" s="2">
        <v>43717</v>
      </c>
      <c r="S1310" t="s">
        <v>1904</v>
      </c>
      <c r="T1310">
        <v>8</v>
      </c>
      <c r="U1310" s="1">
        <v>8000000</v>
      </c>
      <c r="V1310" t="s">
        <v>1676</v>
      </c>
      <c r="W1310" t="s">
        <v>77</v>
      </c>
      <c r="X1310" t="s">
        <v>1776</v>
      </c>
      <c r="Y1310" t="s">
        <v>134</v>
      </c>
      <c r="Z1310" t="s">
        <v>31</v>
      </c>
      <c r="AA1310">
        <v>0</v>
      </c>
      <c r="AB1310" t="s">
        <v>39</v>
      </c>
      <c r="AC1310">
        <v>3.1</v>
      </c>
      <c r="AD1310">
        <f t="shared" si="20"/>
        <v>4.9000000000000004</v>
      </c>
    </row>
    <row r="1311" spans="1:30" x14ac:dyDescent="0.25">
      <c r="A1311" t="s">
        <v>29</v>
      </c>
      <c r="B1311" s="1">
        <v>307800000</v>
      </c>
      <c r="C1311" t="s">
        <v>30</v>
      </c>
      <c r="D1311" t="s">
        <v>31</v>
      </c>
      <c r="E1311">
        <v>3252</v>
      </c>
      <c r="F1311" s="1">
        <v>8548950000</v>
      </c>
      <c r="G1311" s="1">
        <v>2628828</v>
      </c>
      <c r="H1311" s="1">
        <v>2000000</v>
      </c>
      <c r="I1311">
        <v>3252</v>
      </c>
      <c r="J1311" s="1">
        <v>8548950000</v>
      </c>
      <c r="K1311" s="1">
        <v>2628828</v>
      </c>
      <c r="L1311" s="1">
        <v>2000000</v>
      </c>
      <c r="M1311">
        <v>3252</v>
      </c>
      <c r="N1311" t="s">
        <v>1640</v>
      </c>
      <c r="O1311">
        <v>11015</v>
      </c>
      <c r="P1311" t="s">
        <v>40</v>
      </c>
      <c r="Q1311" t="s">
        <v>1762</v>
      </c>
      <c r="R1311" s="2">
        <v>43788</v>
      </c>
      <c r="S1311" t="s">
        <v>1763</v>
      </c>
      <c r="T1311">
        <v>1</v>
      </c>
      <c r="U1311" s="1">
        <v>1000000</v>
      </c>
      <c r="V1311" t="s">
        <v>1724</v>
      </c>
      <c r="W1311" t="s">
        <v>77</v>
      </c>
      <c r="X1311" t="s">
        <v>292</v>
      </c>
      <c r="Y1311" t="s">
        <v>134</v>
      </c>
      <c r="Z1311" t="s">
        <v>31</v>
      </c>
      <c r="AA1311">
        <v>1</v>
      </c>
      <c r="AB1311" t="s">
        <v>39</v>
      </c>
      <c r="AC1311">
        <v>1.85</v>
      </c>
      <c r="AD1311">
        <f t="shared" si="20"/>
        <v>0.85000000000000009</v>
      </c>
    </row>
    <row r="1312" spans="1:30" x14ac:dyDescent="0.25">
      <c r="A1312" t="s">
        <v>29</v>
      </c>
      <c r="B1312" s="1">
        <v>307800000</v>
      </c>
      <c r="C1312" t="s">
        <v>30</v>
      </c>
      <c r="D1312" t="s">
        <v>31</v>
      </c>
      <c r="E1312">
        <v>3252</v>
      </c>
      <c r="F1312" s="1">
        <v>8548950000</v>
      </c>
      <c r="G1312" s="1">
        <v>2628828</v>
      </c>
      <c r="H1312" s="1">
        <v>2000000</v>
      </c>
      <c r="I1312">
        <v>3252</v>
      </c>
      <c r="J1312" s="1">
        <v>8548950000</v>
      </c>
      <c r="K1312" s="1">
        <v>2628828</v>
      </c>
      <c r="L1312" s="1">
        <v>2000000</v>
      </c>
      <c r="M1312">
        <v>3252</v>
      </c>
      <c r="N1312" t="s">
        <v>1640</v>
      </c>
      <c r="O1312">
        <v>7402</v>
      </c>
      <c r="P1312" t="s">
        <v>1773</v>
      </c>
      <c r="Q1312" t="s">
        <v>1743</v>
      </c>
      <c r="R1312" s="2">
        <v>43685</v>
      </c>
      <c r="S1312" t="s">
        <v>1744</v>
      </c>
      <c r="T1312">
        <v>8</v>
      </c>
      <c r="U1312" s="1">
        <v>8000000</v>
      </c>
      <c r="V1312" t="s">
        <v>1745</v>
      </c>
      <c r="W1312" t="s">
        <v>36</v>
      </c>
      <c r="X1312" t="s">
        <v>1847</v>
      </c>
      <c r="Y1312" t="s">
        <v>1726</v>
      </c>
      <c r="Z1312" t="s">
        <v>31</v>
      </c>
      <c r="AA1312">
        <v>5</v>
      </c>
      <c r="AB1312" t="s">
        <v>39</v>
      </c>
      <c r="AC1312">
        <v>8.07</v>
      </c>
      <c r="AD1312">
        <f t="shared" si="20"/>
        <v>7.0000000000000284E-2</v>
      </c>
    </row>
    <row r="1313" spans="1:30" x14ac:dyDescent="0.25">
      <c r="A1313" t="s">
        <v>29</v>
      </c>
      <c r="B1313" s="1">
        <v>307800000</v>
      </c>
      <c r="C1313" t="s">
        <v>30</v>
      </c>
      <c r="D1313" t="s">
        <v>31</v>
      </c>
      <c r="E1313">
        <v>3252</v>
      </c>
      <c r="F1313" s="1">
        <v>8548950000</v>
      </c>
      <c r="G1313" s="1">
        <v>2628828</v>
      </c>
      <c r="H1313" s="1">
        <v>2000000</v>
      </c>
      <c r="I1313">
        <v>3252</v>
      </c>
      <c r="J1313" s="1">
        <v>8548950000</v>
      </c>
      <c r="K1313" s="1">
        <v>2628828</v>
      </c>
      <c r="L1313" s="1">
        <v>2000000</v>
      </c>
      <c r="M1313">
        <v>3252</v>
      </c>
      <c r="N1313" t="s">
        <v>1640</v>
      </c>
      <c r="O1313">
        <v>9847</v>
      </c>
      <c r="P1313" t="s">
        <v>109</v>
      </c>
      <c r="Q1313" t="s">
        <v>1808</v>
      </c>
      <c r="R1313" s="2">
        <v>43753</v>
      </c>
      <c r="S1313" t="s">
        <v>1809</v>
      </c>
      <c r="T1313">
        <v>3</v>
      </c>
      <c r="U1313" s="1">
        <v>3000000</v>
      </c>
      <c r="V1313" t="s">
        <v>1724</v>
      </c>
      <c r="W1313" t="s">
        <v>77</v>
      </c>
      <c r="X1313" t="s">
        <v>2124</v>
      </c>
      <c r="Y1313" t="s">
        <v>1667</v>
      </c>
      <c r="Z1313" t="s">
        <v>31</v>
      </c>
      <c r="AA1313">
        <v>4</v>
      </c>
      <c r="AB1313" t="s">
        <v>39</v>
      </c>
      <c r="AC1313">
        <v>2.9</v>
      </c>
      <c r="AD1313">
        <f t="shared" si="20"/>
        <v>0.10000000000000009</v>
      </c>
    </row>
    <row r="1314" spans="1:30" x14ac:dyDescent="0.25">
      <c r="A1314" t="s">
        <v>29</v>
      </c>
      <c r="B1314" s="1">
        <v>307800000</v>
      </c>
      <c r="C1314" t="s">
        <v>30</v>
      </c>
      <c r="D1314" t="s">
        <v>31</v>
      </c>
      <c r="E1314">
        <v>3252</v>
      </c>
      <c r="F1314" s="1">
        <v>8548950000</v>
      </c>
      <c r="G1314" s="1">
        <v>2628828</v>
      </c>
      <c r="H1314" s="1">
        <v>2000000</v>
      </c>
      <c r="I1314">
        <v>3252</v>
      </c>
      <c r="J1314" s="1">
        <v>8548950000</v>
      </c>
      <c r="K1314" s="1">
        <v>2628828</v>
      </c>
      <c r="L1314" s="1">
        <v>2000000</v>
      </c>
      <c r="M1314">
        <v>3252</v>
      </c>
      <c r="N1314" t="s">
        <v>1636</v>
      </c>
      <c r="O1314">
        <v>9139</v>
      </c>
      <c r="P1314" t="s">
        <v>68</v>
      </c>
      <c r="Q1314" t="s">
        <v>2125</v>
      </c>
      <c r="R1314" s="2">
        <v>43767</v>
      </c>
      <c r="S1314" t="s">
        <v>2126</v>
      </c>
      <c r="T1314">
        <v>5</v>
      </c>
      <c r="U1314" s="1">
        <v>5000000</v>
      </c>
      <c r="V1314" t="s">
        <v>71</v>
      </c>
      <c r="W1314" t="s">
        <v>36</v>
      </c>
      <c r="X1314" t="s">
        <v>2127</v>
      </c>
      <c r="Y1314" t="s">
        <v>128</v>
      </c>
      <c r="Z1314" t="s">
        <v>31</v>
      </c>
      <c r="AA1314">
        <v>1</v>
      </c>
      <c r="AB1314" t="s">
        <v>39</v>
      </c>
      <c r="AC1314">
        <v>2.69</v>
      </c>
      <c r="AD1314">
        <f t="shared" si="20"/>
        <v>2.31</v>
      </c>
    </row>
    <row r="1315" spans="1:30" x14ac:dyDescent="0.25">
      <c r="A1315" t="s">
        <v>29</v>
      </c>
      <c r="B1315" s="1">
        <v>307800000</v>
      </c>
      <c r="C1315" t="s">
        <v>30</v>
      </c>
      <c r="D1315" t="s">
        <v>31</v>
      </c>
      <c r="E1315">
        <v>3252</v>
      </c>
      <c r="F1315" s="1">
        <v>8548950000</v>
      </c>
      <c r="G1315" s="1">
        <v>2628828</v>
      </c>
      <c r="H1315" s="1">
        <v>2000000</v>
      </c>
      <c r="I1315">
        <v>3252</v>
      </c>
      <c r="J1315" s="1">
        <v>8548950000</v>
      </c>
      <c r="K1315" s="1">
        <v>2628828</v>
      </c>
      <c r="L1315" s="1">
        <v>2000000</v>
      </c>
      <c r="M1315">
        <v>3252</v>
      </c>
      <c r="N1315" t="s">
        <v>1640</v>
      </c>
      <c r="O1315">
        <v>10205</v>
      </c>
      <c r="P1315" t="s">
        <v>109</v>
      </c>
      <c r="Q1315" t="s">
        <v>1832</v>
      </c>
      <c r="R1315" s="2">
        <v>43803</v>
      </c>
      <c r="S1315" t="s">
        <v>1833</v>
      </c>
      <c r="T1315">
        <v>4</v>
      </c>
      <c r="U1315" s="1">
        <v>4000000</v>
      </c>
      <c r="V1315" t="s">
        <v>1724</v>
      </c>
      <c r="W1315" t="s">
        <v>77</v>
      </c>
      <c r="X1315" t="s">
        <v>2128</v>
      </c>
      <c r="Y1315" t="s">
        <v>134</v>
      </c>
      <c r="Z1315" t="s">
        <v>31</v>
      </c>
      <c r="AA1315">
        <v>10</v>
      </c>
      <c r="AB1315" t="s">
        <v>39</v>
      </c>
      <c r="AC1315">
        <v>3.21</v>
      </c>
      <c r="AD1315">
        <f t="shared" si="20"/>
        <v>0.79</v>
      </c>
    </row>
    <row r="1316" spans="1:30" x14ac:dyDescent="0.25">
      <c r="A1316" t="s">
        <v>29</v>
      </c>
      <c r="B1316" s="1">
        <v>307800000</v>
      </c>
      <c r="C1316" t="s">
        <v>30</v>
      </c>
      <c r="D1316" t="s">
        <v>31</v>
      </c>
      <c r="E1316">
        <v>3252</v>
      </c>
      <c r="F1316" s="1">
        <v>8548950000</v>
      </c>
      <c r="G1316" s="1">
        <v>2628828</v>
      </c>
      <c r="H1316" s="1">
        <v>2000000</v>
      </c>
      <c r="I1316">
        <v>3252</v>
      </c>
      <c r="J1316" s="1">
        <v>8548950000</v>
      </c>
      <c r="K1316" s="1">
        <v>2628828</v>
      </c>
      <c r="L1316" s="1">
        <v>2000000</v>
      </c>
      <c r="M1316">
        <v>3252</v>
      </c>
      <c r="N1316" t="s">
        <v>1636</v>
      </c>
      <c r="O1316">
        <v>6878</v>
      </c>
      <c r="P1316" t="s">
        <v>172</v>
      </c>
      <c r="Q1316" t="s">
        <v>1730</v>
      </c>
      <c r="R1316" s="2">
        <v>43707</v>
      </c>
      <c r="S1316" t="s">
        <v>1731</v>
      </c>
      <c r="T1316">
        <v>2.5</v>
      </c>
      <c r="U1316" s="1">
        <v>2500000</v>
      </c>
      <c r="V1316" t="s">
        <v>71</v>
      </c>
      <c r="W1316" t="s">
        <v>36</v>
      </c>
      <c r="X1316" t="s">
        <v>221</v>
      </c>
      <c r="Y1316" t="s">
        <v>128</v>
      </c>
      <c r="Z1316" t="s">
        <v>31</v>
      </c>
      <c r="AA1316">
        <v>1</v>
      </c>
      <c r="AB1316" t="s">
        <v>39</v>
      </c>
      <c r="AC1316">
        <v>1.34</v>
      </c>
      <c r="AD1316">
        <f t="shared" si="20"/>
        <v>1.1599999999999999</v>
      </c>
    </row>
    <row r="1317" spans="1:30" x14ac:dyDescent="0.25">
      <c r="A1317" t="s">
        <v>29</v>
      </c>
      <c r="B1317" s="1">
        <v>307800000</v>
      </c>
      <c r="C1317" t="s">
        <v>30</v>
      </c>
      <c r="D1317" t="s">
        <v>31</v>
      </c>
      <c r="E1317">
        <v>3252</v>
      </c>
      <c r="F1317" s="1">
        <v>8548950000</v>
      </c>
      <c r="G1317" s="1">
        <v>2628828</v>
      </c>
      <c r="H1317" s="1">
        <v>2000000</v>
      </c>
      <c r="I1317">
        <v>3252</v>
      </c>
      <c r="J1317" s="1">
        <v>8548950000</v>
      </c>
      <c r="K1317" s="1">
        <v>2628828</v>
      </c>
      <c r="L1317" s="1">
        <v>2000000</v>
      </c>
      <c r="M1317">
        <v>3252</v>
      </c>
      <c r="N1317" t="s">
        <v>1636</v>
      </c>
      <c r="O1317">
        <v>13235</v>
      </c>
      <c r="P1317" t="s">
        <v>1664</v>
      </c>
      <c r="Q1317" t="s">
        <v>2129</v>
      </c>
      <c r="R1317" s="2">
        <v>43854</v>
      </c>
      <c r="S1317" t="s">
        <v>2130</v>
      </c>
      <c r="T1317">
        <v>6</v>
      </c>
      <c r="U1317" s="1">
        <v>6000000</v>
      </c>
      <c r="V1317" t="s">
        <v>71</v>
      </c>
      <c r="W1317" t="s">
        <v>36</v>
      </c>
      <c r="X1317" t="s">
        <v>2131</v>
      </c>
      <c r="Y1317" t="s">
        <v>1649</v>
      </c>
      <c r="Z1317" t="s">
        <v>31</v>
      </c>
      <c r="AA1317">
        <v>5</v>
      </c>
      <c r="AB1317" t="s">
        <v>39</v>
      </c>
      <c r="AC1317">
        <v>3.14</v>
      </c>
      <c r="AD1317">
        <f t="shared" si="20"/>
        <v>2.86</v>
      </c>
    </row>
    <row r="1318" spans="1:30" x14ac:dyDescent="0.25">
      <c r="A1318" t="s">
        <v>29</v>
      </c>
      <c r="B1318" s="1">
        <v>307800000</v>
      </c>
      <c r="C1318" t="s">
        <v>30</v>
      </c>
      <c r="D1318" t="s">
        <v>31</v>
      </c>
      <c r="E1318">
        <v>3252</v>
      </c>
      <c r="F1318" s="1">
        <v>8548950000</v>
      </c>
      <c r="G1318" s="1">
        <v>2628828</v>
      </c>
      <c r="H1318" s="1">
        <v>2000000</v>
      </c>
      <c r="I1318">
        <v>3252</v>
      </c>
      <c r="J1318" s="1">
        <v>8548950000</v>
      </c>
      <c r="K1318" s="1">
        <v>2628828</v>
      </c>
      <c r="L1318" s="1">
        <v>2000000</v>
      </c>
      <c r="M1318">
        <v>3252</v>
      </c>
      <c r="N1318" t="s">
        <v>1636</v>
      </c>
      <c r="O1318">
        <v>16945</v>
      </c>
      <c r="P1318" t="s">
        <v>741</v>
      </c>
      <c r="Q1318" t="s">
        <v>2067</v>
      </c>
      <c r="R1318" s="2">
        <v>43908</v>
      </c>
      <c r="S1318" t="s">
        <v>2068</v>
      </c>
      <c r="T1318">
        <v>3</v>
      </c>
      <c r="U1318" s="1">
        <v>3000000</v>
      </c>
      <c r="V1318" t="s">
        <v>2041</v>
      </c>
      <c r="W1318" t="s">
        <v>77</v>
      </c>
      <c r="X1318" t="s">
        <v>324</v>
      </c>
      <c r="Y1318" t="s">
        <v>741</v>
      </c>
      <c r="Z1318" t="s">
        <v>31</v>
      </c>
      <c r="AA1318">
        <v>1</v>
      </c>
      <c r="AB1318" t="s">
        <v>39</v>
      </c>
      <c r="AC1318">
        <v>1.83</v>
      </c>
      <c r="AD1318">
        <f t="shared" si="20"/>
        <v>1.17</v>
      </c>
    </row>
    <row r="1319" spans="1:30" x14ac:dyDescent="0.25">
      <c r="A1319" t="s">
        <v>29</v>
      </c>
      <c r="B1319" s="1">
        <v>307800000</v>
      </c>
      <c r="C1319" t="s">
        <v>30</v>
      </c>
      <c r="D1319" t="s">
        <v>31</v>
      </c>
      <c r="E1319">
        <v>3252</v>
      </c>
      <c r="F1319" s="1">
        <v>8548950000</v>
      </c>
      <c r="G1319" s="1">
        <v>2628828</v>
      </c>
      <c r="H1319" s="1">
        <v>2000000</v>
      </c>
      <c r="I1319">
        <v>3252</v>
      </c>
      <c r="J1319" s="1">
        <v>8548950000</v>
      </c>
      <c r="K1319" s="1">
        <v>2628828</v>
      </c>
      <c r="L1319" s="1">
        <v>2000000</v>
      </c>
      <c r="M1319">
        <v>3252</v>
      </c>
      <c r="N1319" t="s">
        <v>2132</v>
      </c>
      <c r="O1319">
        <v>15900</v>
      </c>
      <c r="P1319" t="s">
        <v>109</v>
      </c>
      <c r="Q1319" t="s">
        <v>2133</v>
      </c>
      <c r="R1319" s="2">
        <v>43924</v>
      </c>
      <c r="S1319" t="s">
        <v>2134</v>
      </c>
      <c r="T1319">
        <v>2</v>
      </c>
      <c r="U1319" s="1">
        <v>2000000</v>
      </c>
      <c r="V1319" t="s">
        <v>2135</v>
      </c>
      <c r="W1319" t="s">
        <v>77</v>
      </c>
      <c r="X1319" t="s">
        <v>2136</v>
      </c>
      <c r="Y1319" t="s">
        <v>134</v>
      </c>
      <c r="Z1319" t="s">
        <v>31</v>
      </c>
      <c r="AA1319">
        <v>7</v>
      </c>
      <c r="AB1319" t="s">
        <v>39</v>
      </c>
      <c r="AC1319">
        <v>2.1</v>
      </c>
      <c r="AD1319">
        <f t="shared" si="20"/>
        <v>0.10000000000000009</v>
      </c>
    </row>
    <row r="1320" spans="1:30" x14ac:dyDescent="0.25">
      <c r="A1320" t="s">
        <v>29</v>
      </c>
      <c r="B1320" s="1">
        <v>307800000</v>
      </c>
      <c r="C1320" t="s">
        <v>30</v>
      </c>
      <c r="D1320" t="s">
        <v>31</v>
      </c>
      <c r="E1320">
        <v>3252</v>
      </c>
      <c r="F1320" s="1">
        <v>8548950000</v>
      </c>
      <c r="G1320" s="1">
        <v>2628828</v>
      </c>
      <c r="H1320" s="1">
        <v>2000000</v>
      </c>
      <c r="I1320">
        <v>3252</v>
      </c>
      <c r="J1320" s="1">
        <v>8548950000</v>
      </c>
      <c r="K1320" s="1">
        <v>2628828</v>
      </c>
      <c r="L1320" s="1">
        <v>2000000</v>
      </c>
      <c r="M1320">
        <v>3252</v>
      </c>
      <c r="N1320" t="s">
        <v>1640</v>
      </c>
      <c r="O1320">
        <v>2704</v>
      </c>
      <c r="P1320" t="s">
        <v>40</v>
      </c>
      <c r="Q1320" t="s">
        <v>2005</v>
      </c>
      <c r="R1320" s="2">
        <v>43580</v>
      </c>
      <c r="S1320" t="s">
        <v>2006</v>
      </c>
      <c r="T1320">
        <v>2</v>
      </c>
      <c r="U1320" s="1">
        <v>2000000</v>
      </c>
      <c r="V1320" t="s">
        <v>1846</v>
      </c>
      <c r="W1320" t="s">
        <v>36</v>
      </c>
      <c r="X1320" t="s">
        <v>2137</v>
      </c>
      <c r="Y1320" t="s">
        <v>1645</v>
      </c>
      <c r="Z1320" t="s">
        <v>31</v>
      </c>
      <c r="AA1320">
        <v>13</v>
      </c>
      <c r="AB1320" t="s">
        <v>48</v>
      </c>
      <c r="AC1320">
        <v>1.61</v>
      </c>
      <c r="AD1320">
        <f t="shared" si="20"/>
        <v>0.3899999999999999</v>
      </c>
    </row>
    <row r="1321" spans="1:30" x14ac:dyDescent="0.25">
      <c r="A1321" t="s">
        <v>29</v>
      </c>
      <c r="B1321" s="1">
        <v>307800000</v>
      </c>
      <c r="C1321" t="s">
        <v>30</v>
      </c>
      <c r="D1321" t="s">
        <v>31</v>
      </c>
      <c r="E1321">
        <v>3252</v>
      </c>
      <c r="F1321" s="1">
        <v>8548950000</v>
      </c>
      <c r="G1321" s="1">
        <v>2628828</v>
      </c>
      <c r="H1321" s="1">
        <v>2000000</v>
      </c>
      <c r="I1321">
        <v>3252</v>
      </c>
      <c r="J1321" s="1">
        <v>8548950000</v>
      </c>
      <c r="K1321" s="1">
        <v>2628828</v>
      </c>
      <c r="L1321" s="1">
        <v>2000000</v>
      </c>
      <c r="M1321">
        <v>3252</v>
      </c>
      <c r="N1321" t="s">
        <v>1017</v>
      </c>
      <c r="O1321">
        <v>7816</v>
      </c>
      <c r="P1321" t="s">
        <v>120</v>
      </c>
      <c r="Q1321" t="s">
        <v>2138</v>
      </c>
      <c r="R1321" s="2">
        <v>43738</v>
      </c>
      <c r="S1321" t="s">
        <v>2139</v>
      </c>
      <c r="T1321">
        <v>0.17</v>
      </c>
      <c r="U1321" t="s">
        <v>769</v>
      </c>
      <c r="V1321" t="s">
        <v>2048</v>
      </c>
      <c r="W1321" t="s">
        <v>36</v>
      </c>
      <c r="X1321" t="s">
        <v>2140</v>
      </c>
      <c r="Y1321" t="s">
        <v>1022</v>
      </c>
      <c r="Z1321" t="s">
        <v>31</v>
      </c>
      <c r="AA1321">
        <v>5</v>
      </c>
      <c r="AB1321" t="s">
        <v>48</v>
      </c>
      <c r="AC1321">
        <v>0.28000000000000003</v>
      </c>
      <c r="AD1321">
        <f t="shared" si="20"/>
        <v>0.11000000000000001</v>
      </c>
    </row>
    <row r="1322" spans="1:30" x14ac:dyDescent="0.25">
      <c r="A1322" t="s">
        <v>29</v>
      </c>
      <c r="B1322" s="1">
        <v>307800000</v>
      </c>
      <c r="C1322" t="s">
        <v>30</v>
      </c>
      <c r="D1322" t="s">
        <v>31</v>
      </c>
      <c r="E1322">
        <v>3252</v>
      </c>
      <c r="F1322" s="1">
        <v>8548950000</v>
      </c>
      <c r="G1322" s="1">
        <v>2628828</v>
      </c>
      <c r="H1322" s="1">
        <v>2000000</v>
      </c>
      <c r="I1322">
        <v>3252</v>
      </c>
      <c r="J1322" s="1">
        <v>8548950000</v>
      </c>
      <c r="K1322" s="1">
        <v>2628828</v>
      </c>
      <c r="L1322" s="1">
        <v>2000000</v>
      </c>
      <c r="M1322">
        <v>3252</v>
      </c>
      <c r="N1322" t="s">
        <v>1017</v>
      </c>
      <c r="O1322">
        <v>14586</v>
      </c>
      <c r="P1322" t="s">
        <v>40</v>
      </c>
      <c r="Q1322" t="s">
        <v>2141</v>
      </c>
      <c r="R1322" s="2">
        <v>43888</v>
      </c>
      <c r="S1322" t="s">
        <v>2142</v>
      </c>
      <c r="T1322">
        <v>0.5</v>
      </c>
      <c r="U1322" t="s">
        <v>52</v>
      </c>
      <c r="V1322" t="s">
        <v>2143</v>
      </c>
      <c r="W1322" t="s">
        <v>178</v>
      </c>
      <c r="X1322" t="s">
        <v>776</v>
      </c>
      <c r="Y1322" t="s">
        <v>1022</v>
      </c>
      <c r="Z1322" t="s">
        <v>31</v>
      </c>
      <c r="AA1322">
        <v>1</v>
      </c>
      <c r="AB1322" t="s">
        <v>39</v>
      </c>
      <c r="AC1322">
        <v>0.6</v>
      </c>
      <c r="AD1322">
        <f t="shared" si="20"/>
        <v>9.9999999999999978E-2</v>
      </c>
    </row>
    <row r="1323" spans="1:30" x14ac:dyDescent="0.25">
      <c r="A1323" t="s">
        <v>29</v>
      </c>
      <c r="B1323" s="1">
        <v>307800000</v>
      </c>
      <c r="C1323" t="s">
        <v>30</v>
      </c>
      <c r="D1323" t="s">
        <v>31</v>
      </c>
      <c r="E1323">
        <v>3252</v>
      </c>
      <c r="F1323" s="1">
        <v>8548950000</v>
      </c>
      <c r="G1323" s="1">
        <v>2628828</v>
      </c>
      <c r="H1323" s="1">
        <v>2000000</v>
      </c>
      <c r="I1323">
        <v>3252</v>
      </c>
      <c r="J1323" s="1">
        <v>8548950000</v>
      </c>
      <c r="K1323" s="1">
        <v>2628828</v>
      </c>
      <c r="L1323" s="1">
        <v>2000000</v>
      </c>
      <c r="M1323">
        <v>3252</v>
      </c>
      <c r="N1323" t="s">
        <v>2132</v>
      </c>
      <c r="O1323">
        <v>15918</v>
      </c>
      <c r="P1323" t="s">
        <v>56</v>
      </c>
      <c r="Q1323" t="s">
        <v>2144</v>
      </c>
      <c r="R1323" s="2">
        <v>43924</v>
      </c>
      <c r="S1323" t="s">
        <v>2145</v>
      </c>
      <c r="T1323">
        <v>0.5</v>
      </c>
      <c r="U1323" t="s">
        <v>52</v>
      </c>
      <c r="V1323" t="s">
        <v>2135</v>
      </c>
      <c r="W1323" t="s">
        <v>77</v>
      </c>
      <c r="X1323" t="s">
        <v>60</v>
      </c>
      <c r="Y1323" t="s">
        <v>134</v>
      </c>
      <c r="Z1323" t="s">
        <v>31</v>
      </c>
      <c r="AA1323">
        <v>1</v>
      </c>
      <c r="AB1323" t="s">
        <v>48</v>
      </c>
      <c r="AC1323">
        <v>1.84</v>
      </c>
      <c r="AD1323">
        <f t="shared" si="20"/>
        <v>1.34</v>
      </c>
    </row>
    <row r="1324" spans="1:30" x14ac:dyDescent="0.25">
      <c r="A1324" t="s">
        <v>29</v>
      </c>
      <c r="B1324" s="1">
        <v>307800000</v>
      </c>
      <c r="C1324" t="s">
        <v>30</v>
      </c>
      <c r="D1324" t="s">
        <v>31</v>
      </c>
      <c r="E1324">
        <v>3252</v>
      </c>
      <c r="F1324" s="1">
        <v>8548950000</v>
      </c>
      <c r="G1324" s="1">
        <v>2628828</v>
      </c>
      <c r="H1324" s="1">
        <v>2000000</v>
      </c>
      <c r="I1324">
        <v>3252</v>
      </c>
      <c r="J1324" s="1">
        <v>8548950000</v>
      </c>
      <c r="K1324" s="1">
        <v>2628828</v>
      </c>
      <c r="L1324" s="1">
        <v>2000000</v>
      </c>
      <c r="M1324">
        <v>3252</v>
      </c>
      <c r="N1324" t="s">
        <v>2132</v>
      </c>
      <c r="O1324">
        <v>15914</v>
      </c>
      <c r="P1324" t="s">
        <v>56</v>
      </c>
      <c r="Q1324" t="s">
        <v>2146</v>
      </c>
      <c r="R1324" s="2">
        <v>43924</v>
      </c>
      <c r="S1324" t="s">
        <v>2147</v>
      </c>
      <c r="T1324">
        <v>0.5</v>
      </c>
      <c r="U1324" t="s">
        <v>52</v>
      </c>
      <c r="V1324" t="s">
        <v>2135</v>
      </c>
      <c r="W1324" t="s">
        <v>77</v>
      </c>
      <c r="X1324" t="s">
        <v>60</v>
      </c>
      <c r="Y1324" t="s">
        <v>134</v>
      </c>
      <c r="Z1324" t="s">
        <v>31</v>
      </c>
      <c r="AA1324">
        <v>1</v>
      </c>
      <c r="AB1324" t="s">
        <v>48</v>
      </c>
      <c r="AC1324">
        <v>1.84</v>
      </c>
      <c r="AD1324">
        <f t="shared" si="20"/>
        <v>1.34</v>
      </c>
    </row>
    <row r="1325" spans="1:30" x14ac:dyDescent="0.25">
      <c r="A1325" t="s">
        <v>29</v>
      </c>
      <c r="B1325" s="1">
        <v>307800000</v>
      </c>
      <c r="C1325" t="s">
        <v>30</v>
      </c>
      <c r="D1325" t="s">
        <v>31</v>
      </c>
      <c r="E1325">
        <v>3252</v>
      </c>
      <c r="F1325" s="1">
        <v>8548950000</v>
      </c>
      <c r="G1325" s="1">
        <v>2628828</v>
      </c>
      <c r="H1325" s="1">
        <v>2000000</v>
      </c>
      <c r="I1325">
        <v>3252</v>
      </c>
      <c r="J1325" s="1">
        <v>8548950000</v>
      </c>
      <c r="K1325" s="1">
        <v>2628828</v>
      </c>
      <c r="L1325" s="1">
        <v>2000000</v>
      </c>
      <c r="M1325">
        <v>3252</v>
      </c>
      <c r="N1325" t="s">
        <v>1640</v>
      </c>
      <c r="O1325">
        <v>13475</v>
      </c>
      <c r="P1325" t="s">
        <v>40</v>
      </c>
      <c r="Q1325" t="s">
        <v>2148</v>
      </c>
      <c r="R1325" s="2">
        <v>43850</v>
      </c>
      <c r="S1325" t="s">
        <v>2149</v>
      </c>
      <c r="T1325">
        <v>2.5</v>
      </c>
      <c r="U1325" s="1">
        <v>2500000</v>
      </c>
      <c r="V1325" t="s">
        <v>1724</v>
      </c>
      <c r="W1325" t="s">
        <v>77</v>
      </c>
      <c r="X1325" t="s">
        <v>292</v>
      </c>
      <c r="Y1325" t="s">
        <v>134</v>
      </c>
      <c r="Z1325" t="s">
        <v>31</v>
      </c>
      <c r="AA1325">
        <v>1</v>
      </c>
      <c r="AB1325" t="s">
        <v>48</v>
      </c>
      <c r="AC1325">
        <v>1.85</v>
      </c>
      <c r="AD1325">
        <f t="shared" si="20"/>
        <v>0.64999999999999991</v>
      </c>
    </row>
    <row r="1326" spans="1:30" x14ac:dyDescent="0.25">
      <c r="A1326" t="s">
        <v>29</v>
      </c>
      <c r="B1326" s="1">
        <v>307800000</v>
      </c>
      <c r="C1326" t="s">
        <v>30</v>
      </c>
      <c r="D1326" t="s">
        <v>31</v>
      </c>
      <c r="E1326">
        <v>3252</v>
      </c>
      <c r="F1326" s="1">
        <v>8548950000</v>
      </c>
      <c r="G1326" s="1">
        <v>2628828</v>
      </c>
      <c r="H1326" s="1">
        <v>2000000</v>
      </c>
      <c r="I1326">
        <v>3252</v>
      </c>
      <c r="J1326" s="1">
        <v>8548950000</v>
      </c>
      <c r="K1326" s="1">
        <v>2628828</v>
      </c>
      <c r="L1326" s="1">
        <v>2000000</v>
      </c>
      <c r="M1326">
        <v>3252</v>
      </c>
      <c r="N1326" t="s">
        <v>1640</v>
      </c>
      <c r="O1326">
        <v>10202</v>
      </c>
      <c r="P1326" t="s">
        <v>109</v>
      </c>
      <c r="Q1326" t="s">
        <v>1832</v>
      </c>
      <c r="R1326" s="2">
        <v>43804</v>
      </c>
      <c r="S1326" t="s">
        <v>1833</v>
      </c>
      <c r="T1326">
        <v>5</v>
      </c>
      <c r="U1326" s="1">
        <v>5000000</v>
      </c>
      <c r="V1326" t="s">
        <v>1724</v>
      </c>
      <c r="W1326" t="s">
        <v>77</v>
      </c>
      <c r="X1326" t="s">
        <v>2150</v>
      </c>
      <c r="Y1326" t="s">
        <v>134</v>
      </c>
      <c r="Z1326" t="s">
        <v>31</v>
      </c>
      <c r="AA1326">
        <v>6</v>
      </c>
      <c r="AB1326" t="s">
        <v>39</v>
      </c>
      <c r="AC1326">
        <v>3</v>
      </c>
      <c r="AD1326">
        <f t="shared" si="20"/>
        <v>2</v>
      </c>
    </row>
    <row r="1327" spans="1:30" x14ac:dyDescent="0.25">
      <c r="A1327" t="s">
        <v>29</v>
      </c>
      <c r="B1327" s="1">
        <v>307800000</v>
      </c>
      <c r="C1327" t="s">
        <v>30</v>
      </c>
      <c r="D1327" t="s">
        <v>31</v>
      </c>
      <c r="E1327">
        <v>3252</v>
      </c>
      <c r="F1327" s="1">
        <v>8548950000</v>
      </c>
      <c r="G1327" s="1">
        <v>2628828</v>
      </c>
      <c r="H1327" s="1">
        <v>2000000</v>
      </c>
      <c r="I1327">
        <v>3252</v>
      </c>
      <c r="J1327" s="1">
        <v>8548950000</v>
      </c>
      <c r="K1327" s="1">
        <v>2628828</v>
      </c>
      <c r="L1327" s="1">
        <v>2000000</v>
      </c>
      <c r="M1327">
        <v>3252</v>
      </c>
      <c r="N1327" t="s">
        <v>1640</v>
      </c>
      <c r="O1327">
        <v>10499</v>
      </c>
      <c r="P1327" t="s">
        <v>1673</v>
      </c>
      <c r="Q1327" t="s">
        <v>2151</v>
      </c>
      <c r="R1327" s="2">
        <v>43801</v>
      </c>
      <c r="S1327" t="s">
        <v>2152</v>
      </c>
      <c r="T1327">
        <v>2</v>
      </c>
      <c r="U1327" s="1">
        <v>2000000</v>
      </c>
      <c r="V1327" t="s">
        <v>1724</v>
      </c>
      <c r="W1327" t="s">
        <v>77</v>
      </c>
      <c r="X1327" t="s">
        <v>67</v>
      </c>
      <c r="Y1327" t="s">
        <v>134</v>
      </c>
      <c r="Z1327" t="s">
        <v>31</v>
      </c>
      <c r="AA1327">
        <v>1</v>
      </c>
      <c r="AB1327" t="s">
        <v>39</v>
      </c>
      <c r="AC1327">
        <v>2.1</v>
      </c>
      <c r="AD1327">
        <f t="shared" si="20"/>
        <v>0.10000000000000009</v>
      </c>
    </row>
    <row r="1328" spans="1:30" x14ac:dyDescent="0.25">
      <c r="A1328" t="s">
        <v>29</v>
      </c>
      <c r="B1328" s="1">
        <v>307800000</v>
      </c>
      <c r="C1328" t="s">
        <v>30</v>
      </c>
      <c r="D1328" t="s">
        <v>31</v>
      </c>
      <c r="E1328">
        <v>3252</v>
      </c>
      <c r="F1328" s="1">
        <v>8548950000</v>
      </c>
      <c r="G1328" s="1">
        <v>2628828</v>
      </c>
      <c r="H1328" s="1">
        <v>2000000</v>
      </c>
      <c r="I1328">
        <v>3252</v>
      </c>
      <c r="J1328" s="1">
        <v>8548950000</v>
      </c>
      <c r="K1328" s="1">
        <v>2628828</v>
      </c>
      <c r="L1328" s="1">
        <v>2000000</v>
      </c>
      <c r="M1328">
        <v>3252</v>
      </c>
      <c r="N1328" t="s">
        <v>1017</v>
      </c>
      <c r="O1328">
        <v>4025</v>
      </c>
      <c r="P1328" t="s">
        <v>40</v>
      </c>
      <c r="Q1328" t="s">
        <v>1678</v>
      </c>
      <c r="R1328" s="2">
        <v>43605</v>
      </c>
      <c r="S1328" t="s">
        <v>1679</v>
      </c>
      <c r="T1328">
        <v>2</v>
      </c>
      <c r="U1328" s="1">
        <v>2000000</v>
      </c>
      <c r="V1328" t="s">
        <v>1680</v>
      </c>
      <c r="W1328" t="s">
        <v>36</v>
      </c>
      <c r="X1328" t="s">
        <v>2153</v>
      </c>
      <c r="Y1328" t="s">
        <v>1022</v>
      </c>
      <c r="Z1328" t="s">
        <v>31</v>
      </c>
      <c r="AA1328">
        <v>13</v>
      </c>
      <c r="AB1328" t="s">
        <v>39</v>
      </c>
      <c r="AC1328">
        <v>1.52</v>
      </c>
      <c r="AD1328">
        <f t="shared" si="20"/>
        <v>0.48</v>
      </c>
    </row>
    <row r="1329" spans="1:30" x14ac:dyDescent="0.25">
      <c r="A1329" t="s">
        <v>29</v>
      </c>
      <c r="B1329" s="1">
        <v>307800000</v>
      </c>
      <c r="C1329" t="s">
        <v>30</v>
      </c>
      <c r="D1329" t="s">
        <v>31</v>
      </c>
      <c r="E1329">
        <v>3252</v>
      </c>
      <c r="F1329" s="1">
        <v>8548950000</v>
      </c>
      <c r="G1329" s="1">
        <v>2628828</v>
      </c>
      <c r="H1329" s="1">
        <v>2000000</v>
      </c>
      <c r="I1329">
        <v>3252</v>
      </c>
      <c r="J1329" s="1">
        <v>8548950000</v>
      </c>
      <c r="K1329" s="1">
        <v>2628828</v>
      </c>
      <c r="L1329" s="1">
        <v>2000000</v>
      </c>
      <c r="M1329">
        <v>3252</v>
      </c>
      <c r="N1329" t="s">
        <v>2132</v>
      </c>
      <c r="O1329">
        <v>15944</v>
      </c>
      <c r="P1329" t="s">
        <v>1875</v>
      </c>
      <c r="Q1329" t="s">
        <v>2154</v>
      </c>
      <c r="R1329" s="2">
        <v>43922</v>
      </c>
      <c r="S1329" t="s">
        <v>2155</v>
      </c>
      <c r="T1329">
        <v>5.5</v>
      </c>
      <c r="U1329" s="1">
        <v>5500000</v>
      </c>
      <c r="V1329" t="s">
        <v>2135</v>
      </c>
      <c r="W1329" t="s">
        <v>77</v>
      </c>
      <c r="Y1329" t="s">
        <v>134</v>
      </c>
      <c r="Z1329" t="s">
        <v>31</v>
      </c>
      <c r="AA1329">
        <v>1</v>
      </c>
      <c r="AB1329" t="s">
        <v>48</v>
      </c>
      <c r="AC1329">
        <v>1.61</v>
      </c>
      <c r="AD1329">
        <f t="shared" si="20"/>
        <v>3.8899999999999997</v>
      </c>
    </row>
    <row r="1330" spans="1:30" x14ac:dyDescent="0.25">
      <c r="A1330" t="s">
        <v>29</v>
      </c>
      <c r="B1330" s="1">
        <v>307800000</v>
      </c>
      <c r="C1330" t="s">
        <v>30</v>
      </c>
      <c r="D1330" t="s">
        <v>31</v>
      </c>
      <c r="E1330">
        <v>3252</v>
      </c>
      <c r="F1330" s="1">
        <v>8548950000</v>
      </c>
      <c r="G1330" s="1">
        <v>2628828</v>
      </c>
      <c r="H1330" s="1">
        <v>2000000</v>
      </c>
      <c r="I1330">
        <v>3252</v>
      </c>
      <c r="J1330" s="1">
        <v>8548950000</v>
      </c>
      <c r="K1330" s="1">
        <v>2628828</v>
      </c>
      <c r="L1330" s="1">
        <v>2000000</v>
      </c>
      <c r="M1330">
        <v>3252</v>
      </c>
      <c r="N1330" t="s">
        <v>2132</v>
      </c>
      <c r="O1330">
        <v>15943</v>
      </c>
      <c r="P1330" t="s">
        <v>1875</v>
      </c>
      <c r="Q1330" t="s">
        <v>2154</v>
      </c>
      <c r="R1330" s="2">
        <v>43923</v>
      </c>
      <c r="S1330" t="s">
        <v>2155</v>
      </c>
      <c r="T1330">
        <v>6.5</v>
      </c>
      <c r="U1330" s="1">
        <v>6500000</v>
      </c>
      <c r="V1330" t="s">
        <v>2135</v>
      </c>
      <c r="W1330" t="s">
        <v>77</v>
      </c>
      <c r="Y1330" t="s">
        <v>134</v>
      </c>
      <c r="Z1330" t="s">
        <v>31</v>
      </c>
      <c r="AA1330">
        <v>1</v>
      </c>
      <c r="AB1330" t="s">
        <v>39</v>
      </c>
      <c r="AC1330">
        <v>1.61</v>
      </c>
      <c r="AD1330">
        <f t="shared" si="20"/>
        <v>4.8899999999999997</v>
      </c>
    </row>
    <row r="1331" spans="1:30" x14ac:dyDescent="0.25">
      <c r="A1331" t="s">
        <v>29</v>
      </c>
      <c r="B1331" s="1">
        <v>307800000</v>
      </c>
      <c r="C1331" t="s">
        <v>30</v>
      </c>
      <c r="D1331" t="s">
        <v>31</v>
      </c>
      <c r="E1331">
        <v>3252</v>
      </c>
      <c r="F1331" s="1">
        <v>8548950000</v>
      </c>
      <c r="G1331" s="1">
        <v>2628828</v>
      </c>
      <c r="H1331" s="1">
        <v>2000000</v>
      </c>
      <c r="I1331">
        <v>3252</v>
      </c>
      <c r="J1331" s="1">
        <v>8548950000</v>
      </c>
      <c r="K1331" s="1">
        <v>2628828</v>
      </c>
      <c r="L1331" s="1">
        <v>2000000</v>
      </c>
      <c r="M1331">
        <v>3252</v>
      </c>
      <c r="N1331" t="s">
        <v>2132</v>
      </c>
      <c r="O1331">
        <v>15912</v>
      </c>
      <c r="P1331" t="s">
        <v>56</v>
      </c>
      <c r="Q1331" t="s">
        <v>2154</v>
      </c>
      <c r="R1331" s="2">
        <v>43924</v>
      </c>
      <c r="S1331" t="s">
        <v>2155</v>
      </c>
      <c r="T1331">
        <v>0.5</v>
      </c>
      <c r="U1331" t="s">
        <v>52</v>
      </c>
      <c r="V1331" t="s">
        <v>2135</v>
      </c>
      <c r="W1331" t="s">
        <v>77</v>
      </c>
      <c r="X1331" t="s">
        <v>60</v>
      </c>
      <c r="Y1331" t="s">
        <v>134</v>
      </c>
      <c r="Z1331" t="s">
        <v>31</v>
      </c>
      <c r="AA1331">
        <v>1</v>
      </c>
      <c r="AB1331" t="s">
        <v>39</v>
      </c>
      <c r="AC1331">
        <v>1.84</v>
      </c>
      <c r="AD1331">
        <f t="shared" si="20"/>
        <v>1.34</v>
      </c>
    </row>
    <row r="1332" spans="1:30" x14ac:dyDescent="0.25">
      <c r="A1332" t="s">
        <v>29</v>
      </c>
      <c r="B1332" s="1">
        <v>307800000</v>
      </c>
      <c r="C1332" t="s">
        <v>30</v>
      </c>
      <c r="D1332" t="s">
        <v>31</v>
      </c>
      <c r="E1332">
        <v>3252</v>
      </c>
      <c r="F1332" s="1">
        <v>8548950000</v>
      </c>
      <c r="G1332" s="1">
        <v>2628828</v>
      </c>
      <c r="H1332" s="1">
        <v>2000000</v>
      </c>
      <c r="I1332">
        <v>3252</v>
      </c>
      <c r="J1332" s="1">
        <v>8548950000</v>
      </c>
      <c r="K1332" s="1">
        <v>2628828</v>
      </c>
      <c r="L1332" s="1">
        <v>2000000</v>
      </c>
      <c r="M1332">
        <v>3252</v>
      </c>
      <c r="N1332" t="s">
        <v>1017</v>
      </c>
      <c r="O1332">
        <v>10078</v>
      </c>
      <c r="P1332" t="s">
        <v>120</v>
      </c>
      <c r="Q1332" t="s">
        <v>2156</v>
      </c>
      <c r="R1332" s="2">
        <v>43747</v>
      </c>
      <c r="S1332" t="s">
        <v>2157</v>
      </c>
      <c r="T1332">
        <v>1</v>
      </c>
      <c r="U1332" s="1">
        <v>1000000</v>
      </c>
      <c r="V1332" t="s">
        <v>2048</v>
      </c>
      <c r="W1332" t="s">
        <v>77</v>
      </c>
      <c r="X1332" t="s">
        <v>2158</v>
      </c>
      <c r="Y1332" t="s">
        <v>1022</v>
      </c>
      <c r="Z1332" t="s">
        <v>31</v>
      </c>
      <c r="AA1332">
        <v>11</v>
      </c>
      <c r="AB1332" t="s">
        <v>39</v>
      </c>
      <c r="AC1332">
        <v>0.76</v>
      </c>
      <c r="AD1332">
        <f t="shared" si="20"/>
        <v>0.24</v>
      </c>
    </row>
    <row r="1333" spans="1:30" x14ac:dyDescent="0.25">
      <c r="A1333" t="s">
        <v>29</v>
      </c>
      <c r="B1333" s="1">
        <v>307800000</v>
      </c>
      <c r="C1333" t="s">
        <v>30</v>
      </c>
      <c r="D1333" t="s">
        <v>31</v>
      </c>
      <c r="E1333">
        <v>3252</v>
      </c>
      <c r="F1333" s="1">
        <v>8548950000</v>
      </c>
      <c r="G1333" s="1">
        <v>2628828</v>
      </c>
      <c r="H1333" s="1">
        <v>2000000</v>
      </c>
      <c r="I1333">
        <v>3252</v>
      </c>
      <c r="J1333" s="1">
        <v>8548950000</v>
      </c>
      <c r="K1333" s="1">
        <v>2628828</v>
      </c>
      <c r="L1333" s="1">
        <v>2000000</v>
      </c>
      <c r="M1333">
        <v>3252</v>
      </c>
      <c r="N1333" t="s">
        <v>1640</v>
      </c>
      <c r="O1333">
        <v>13469</v>
      </c>
      <c r="P1333" t="s">
        <v>315</v>
      </c>
      <c r="Q1333" t="s">
        <v>2159</v>
      </c>
      <c r="R1333" s="2">
        <v>43850</v>
      </c>
      <c r="S1333" t="s">
        <v>2160</v>
      </c>
      <c r="T1333">
        <v>1</v>
      </c>
      <c r="U1333" s="1">
        <v>1000000</v>
      </c>
      <c r="V1333" t="s">
        <v>1724</v>
      </c>
      <c r="W1333" t="s">
        <v>77</v>
      </c>
      <c r="X1333" t="s">
        <v>2161</v>
      </c>
      <c r="Y1333" t="s">
        <v>134</v>
      </c>
      <c r="Z1333" t="s">
        <v>31</v>
      </c>
      <c r="AA1333">
        <v>13</v>
      </c>
      <c r="AB1333" t="s">
        <v>39</v>
      </c>
      <c r="AC1333">
        <v>2.2599999999999998</v>
      </c>
      <c r="AD1333">
        <f t="shared" si="20"/>
        <v>1.2599999999999998</v>
      </c>
    </row>
    <row r="1334" spans="1:30" x14ac:dyDescent="0.25">
      <c r="A1334" t="s">
        <v>29</v>
      </c>
      <c r="B1334" s="1">
        <v>307800000</v>
      </c>
      <c r="C1334" t="s">
        <v>30</v>
      </c>
      <c r="D1334" t="s">
        <v>31</v>
      </c>
      <c r="E1334">
        <v>3252</v>
      </c>
      <c r="F1334" s="1">
        <v>8548950000</v>
      </c>
      <c r="G1334" s="1">
        <v>2628828</v>
      </c>
      <c r="H1334" s="1">
        <v>2000000</v>
      </c>
      <c r="I1334">
        <v>3252</v>
      </c>
      <c r="J1334" s="1">
        <v>8548950000</v>
      </c>
      <c r="K1334" s="1">
        <v>2628828</v>
      </c>
      <c r="L1334" s="1">
        <v>2000000</v>
      </c>
      <c r="M1334">
        <v>3252</v>
      </c>
      <c r="N1334" t="s">
        <v>2132</v>
      </c>
      <c r="O1334">
        <v>17000</v>
      </c>
      <c r="P1334" t="s">
        <v>145</v>
      </c>
      <c r="Q1334" t="s">
        <v>2162</v>
      </c>
      <c r="R1334" s="2">
        <v>43908</v>
      </c>
      <c r="S1334" t="s">
        <v>2163</v>
      </c>
      <c r="T1334">
        <v>0.5</v>
      </c>
      <c r="U1334" t="s">
        <v>52</v>
      </c>
      <c r="V1334" t="s">
        <v>2135</v>
      </c>
      <c r="W1334" t="s">
        <v>77</v>
      </c>
      <c r="X1334" t="s">
        <v>189</v>
      </c>
      <c r="Y1334" t="s">
        <v>134</v>
      </c>
      <c r="Z1334" t="s">
        <v>31</v>
      </c>
      <c r="AA1334">
        <v>3</v>
      </c>
      <c r="AB1334" t="s">
        <v>39</v>
      </c>
      <c r="AC1334">
        <v>0.6</v>
      </c>
      <c r="AD1334">
        <f t="shared" si="20"/>
        <v>9.9999999999999978E-2</v>
      </c>
    </row>
    <row r="1335" spans="1:30" x14ac:dyDescent="0.25">
      <c r="A1335" t="s">
        <v>29</v>
      </c>
      <c r="B1335" s="1">
        <v>307800000</v>
      </c>
      <c r="C1335" t="s">
        <v>30</v>
      </c>
      <c r="D1335" t="s">
        <v>31</v>
      </c>
      <c r="E1335">
        <v>3252</v>
      </c>
      <c r="F1335" s="1">
        <v>8548950000</v>
      </c>
      <c r="G1335" s="1">
        <v>2628828</v>
      </c>
      <c r="H1335" s="1">
        <v>2000000</v>
      </c>
      <c r="I1335">
        <v>3252</v>
      </c>
      <c r="J1335" s="1">
        <v>8548950000</v>
      </c>
      <c r="K1335" s="1">
        <v>2628828</v>
      </c>
      <c r="L1335" s="1">
        <v>2000000</v>
      </c>
      <c r="M1335">
        <v>3252</v>
      </c>
      <c r="N1335" t="s">
        <v>2132</v>
      </c>
      <c r="O1335">
        <v>16017</v>
      </c>
      <c r="P1335" t="s">
        <v>40</v>
      </c>
      <c r="Q1335" t="s">
        <v>2154</v>
      </c>
      <c r="R1335" s="2">
        <v>43922</v>
      </c>
      <c r="S1335" t="s">
        <v>2155</v>
      </c>
      <c r="T1335">
        <v>1</v>
      </c>
      <c r="U1335" s="1">
        <v>1000000</v>
      </c>
      <c r="V1335" t="s">
        <v>2135</v>
      </c>
      <c r="W1335" t="s">
        <v>77</v>
      </c>
      <c r="X1335" t="s">
        <v>2164</v>
      </c>
      <c r="Y1335" t="s">
        <v>134</v>
      </c>
      <c r="Z1335" t="s">
        <v>31</v>
      </c>
      <c r="AA1335">
        <v>7</v>
      </c>
      <c r="AB1335" t="s">
        <v>48</v>
      </c>
      <c r="AC1335">
        <v>0.98</v>
      </c>
      <c r="AD1335">
        <f t="shared" si="20"/>
        <v>2.0000000000000018E-2</v>
      </c>
    </row>
    <row r="1336" spans="1:30" x14ac:dyDescent="0.25">
      <c r="A1336" t="s">
        <v>29</v>
      </c>
      <c r="B1336" s="1">
        <v>307800000</v>
      </c>
      <c r="C1336" t="s">
        <v>30</v>
      </c>
      <c r="D1336" t="s">
        <v>31</v>
      </c>
      <c r="E1336">
        <v>3252</v>
      </c>
      <c r="F1336" s="1">
        <v>8548950000</v>
      </c>
      <c r="G1336" s="1">
        <v>2628828</v>
      </c>
      <c r="H1336" s="1">
        <v>2000000</v>
      </c>
      <c r="I1336">
        <v>3252</v>
      </c>
      <c r="J1336" s="1">
        <v>8548950000</v>
      </c>
      <c r="K1336" s="1">
        <v>2628828</v>
      </c>
      <c r="L1336" s="1">
        <v>2000000</v>
      </c>
      <c r="M1336">
        <v>3252</v>
      </c>
      <c r="N1336" t="s">
        <v>1640</v>
      </c>
      <c r="O1336">
        <v>4400</v>
      </c>
      <c r="P1336" t="s">
        <v>40</v>
      </c>
      <c r="Q1336" t="s">
        <v>2165</v>
      </c>
      <c r="R1336" s="2">
        <v>43595</v>
      </c>
      <c r="S1336" t="s">
        <v>2166</v>
      </c>
      <c r="T1336">
        <v>1.5</v>
      </c>
      <c r="U1336" s="1">
        <v>1500000</v>
      </c>
      <c r="V1336" t="s">
        <v>2167</v>
      </c>
      <c r="W1336" t="s">
        <v>36</v>
      </c>
      <c r="X1336" t="s">
        <v>2168</v>
      </c>
      <c r="Y1336" t="s">
        <v>1645</v>
      </c>
      <c r="Z1336" t="s">
        <v>31</v>
      </c>
      <c r="AA1336">
        <v>19</v>
      </c>
      <c r="AB1336" t="s">
        <v>39</v>
      </c>
      <c r="AC1336">
        <v>1.6</v>
      </c>
      <c r="AD1336">
        <f t="shared" si="20"/>
        <v>0.10000000000000009</v>
      </c>
    </row>
    <row r="1337" spans="1:30" x14ac:dyDescent="0.25">
      <c r="A1337" t="s">
        <v>29</v>
      </c>
      <c r="B1337" s="1">
        <v>307800000</v>
      </c>
      <c r="C1337" t="s">
        <v>30</v>
      </c>
      <c r="D1337" t="s">
        <v>31</v>
      </c>
      <c r="E1337">
        <v>3252</v>
      </c>
      <c r="F1337" s="1">
        <v>8548950000</v>
      </c>
      <c r="G1337" s="1">
        <v>2628828</v>
      </c>
      <c r="H1337" s="1">
        <v>2000000</v>
      </c>
      <c r="I1337">
        <v>3252</v>
      </c>
      <c r="J1337" s="1">
        <v>8548950000</v>
      </c>
      <c r="K1337" s="1">
        <v>2628828</v>
      </c>
      <c r="L1337" s="1">
        <v>2000000</v>
      </c>
      <c r="M1337">
        <v>3252</v>
      </c>
      <c r="N1337" t="s">
        <v>1017</v>
      </c>
      <c r="O1337">
        <v>6493</v>
      </c>
      <c r="P1337" t="s">
        <v>168</v>
      </c>
      <c r="Q1337" t="s">
        <v>1678</v>
      </c>
      <c r="R1337" s="2">
        <v>43656</v>
      </c>
      <c r="S1337" t="s">
        <v>1679</v>
      </c>
      <c r="T1337">
        <v>3</v>
      </c>
      <c r="U1337" s="1">
        <v>3000000</v>
      </c>
      <c r="V1337" t="s">
        <v>1680</v>
      </c>
      <c r="W1337" t="s">
        <v>36</v>
      </c>
      <c r="X1337" t="s">
        <v>2169</v>
      </c>
      <c r="Y1337" t="s">
        <v>1022</v>
      </c>
      <c r="Z1337" t="s">
        <v>31</v>
      </c>
      <c r="AA1337">
        <v>4</v>
      </c>
      <c r="AB1337" t="s">
        <v>48</v>
      </c>
      <c r="AC1337">
        <v>2.17</v>
      </c>
      <c r="AD1337">
        <f t="shared" si="20"/>
        <v>0.83000000000000007</v>
      </c>
    </row>
    <row r="1338" spans="1:30" x14ac:dyDescent="0.25">
      <c r="A1338" t="s">
        <v>29</v>
      </c>
      <c r="B1338" s="1">
        <v>307800000</v>
      </c>
      <c r="C1338" t="s">
        <v>30</v>
      </c>
      <c r="D1338" t="s">
        <v>31</v>
      </c>
      <c r="E1338">
        <v>3252</v>
      </c>
      <c r="F1338" s="1">
        <v>8548950000</v>
      </c>
      <c r="G1338" s="1">
        <v>2628828</v>
      </c>
      <c r="H1338" s="1">
        <v>2000000</v>
      </c>
      <c r="I1338">
        <v>3252</v>
      </c>
      <c r="J1338" s="1">
        <v>8548950000</v>
      </c>
      <c r="K1338" s="1">
        <v>2628828</v>
      </c>
      <c r="L1338" s="1">
        <v>2000000</v>
      </c>
      <c r="M1338">
        <v>3252</v>
      </c>
      <c r="N1338" t="s">
        <v>1017</v>
      </c>
      <c r="O1338">
        <v>6495</v>
      </c>
      <c r="P1338" t="s">
        <v>168</v>
      </c>
      <c r="Q1338" t="s">
        <v>1678</v>
      </c>
      <c r="R1338" s="2">
        <v>43655</v>
      </c>
      <c r="S1338" t="s">
        <v>1679</v>
      </c>
      <c r="T1338">
        <v>2</v>
      </c>
      <c r="U1338" s="1">
        <v>2000000</v>
      </c>
      <c r="V1338" t="s">
        <v>1680</v>
      </c>
      <c r="W1338" t="s">
        <v>36</v>
      </c>
      <c r="X1338" t="s">
        <v>2170</v>
      </c>
      <c r="Y1338" t="s">
        <v>1022</v>
      </c>
      <c r="Z1338" t="s">
        <v>31</v>
      </c>
      <c r="AA1338">
        <v>2</v>
      </c>
      <c r="AB1338" t="s">
        <v>39</v>
      </c>
      <c r="AC1338">
        <v>2.1</v>
      </c>
      <c r="AD1338">
        <f t="shared" si="20"/>
        <v>0.10000000000000009</v>
      </c>
    </row>
    <row r="1339" spans="1:30" x14ac:dyDescent="0.25">
      <c r="A1339" t="s">
        <v>29</v>
      </c>
      <c r="B1339" s="1">
        <v>307800000</v>
      </c>
      <c r="C1339" t="s">
        <v>30</v>
      </c>
      <c r="D1339" t="s">
        <v>31</v>
      </c>
      <c r="E1339">
        <v>3252</v>
      </c>
      <c r="F1339" s="1">
        <v>8548950000</v>
      </c>
      <c r="G1339" s="1">
        <v>2628828</v>
      </c>
      <c r="H1339" s="1">
        <v>2000000</v>
      </c>
      <c r="I1339">
        <v>3252</v>
      </c>
      <c r="J1339" s="1">
        <v>8548950000</v>
      </c>
      <c r="K1339" s="1">
        <v>2628828</v>
      </c>
      <c r="L1339" s="1">
        <v>2000000</v>
      </c>
      <c r="M1339">
        <v>3252</v>
      </c>
      <c r="N1339" t="s">
        <v>2132</v>
      </c>
      <c r="O1339">
        <v>15949</v>
      </c>
      <c r="P1339" t="s">
        <v>56</v>
      </c>
      <c r="Q1339" t="s">
        <v>2171</v>
      </c>
      <c r="R1339" s="2">
        <v>43923</v>
      </c>
      <c r="S1339" t="s">
        <v>2172</v>
      </c>
      <c r="T1339">
        <v>2.5</v>
      </c>
      <c r="U1339" s="1">
        <v>2500000</v>
      </c>
      <c r="V1339" t="s">
        <v>2135</v>
      </c>
      <c r="W1339" t="s">
        <v>77</v>
      </c>
      <c r="X1339" t="s">
        <v>60</v>
      </c>
      <c r="Y1339" t="s">
        <v>134</v>
      </c>
      <c r="Z1339" t="s">
        <v>52</v>
      </c>
      <c r="AA1339">
        <v>1</v>
      </c>
      <c r="AB1339" t="s">
        <v>39</v>
      </c>
      <c r="AC1339">
        <v>1.89</v>
      </c>
      <c r="AD1339">
        <f t="shared" si="20"/>
        <v>0.6100000000000001</v>
      </c>
    </row>
    <row r="1340" spans="1:30" x14ac:dyDescent="0.25">
      <c r="A1340" t="s">
        <v>29</v>
      </c>
      <c r="B1340" s="1">
        <v>307800000</v>
      </c>
      <c r="C1340" t="s">
        <v>30</v>
      </c>
      <c r="D1340" t="s">
        <v>31</v>
      </c>
      <c r="E1340">
        <v>3252</v>
      </c>
      <c r="F1340" s="1">
        <v>8548950000</v>
      </c>
      <c r="G1340" s="1">
        <v>2628828</v>
      </c>
      <c r="H1340" s="1">
        <v>2000000</v>
      </c>
      <c r="I1340">
        <v>3252</v>
      </c>
      <c r="J1340" s="1">
        <v>8548950000</v>
      </c>
      <c r="K1340" s="1">
        <v>2628828</v>
      </c>
      <c r="L1340" s="1">
        <v>2000000</v>
      </c>
      <c r="M1340">
        <v>3252</v>
      </c>
      <c r="N1340" t="s">
        <v>1640</v>
      </c>
      <c r="O1340">
        <v>10919</v>
      </c>
      <c r="P1340" t="s">
        <v>109</v>
      </c>
      <c r="Q1340" t="s">
        <v>2173</v>
      </c>
      <c r="R1340" s="2">
        <v>43777</v>
      </c>
      <c r="S1340" t="s">
        <v>2174</v>
      </c>
      <c r="T1340">
        <v>1</v>
      </c>
      <c r="U1340" s="1">
        <v>1000000</v>
      </c>
      <c r="V1340" t="s">
        <v>1724</v>
      </c>
      <c r="W1340" t="s">
        <v>77</v>
      </c>
      <c r="X1340" t="s">
        <v>2175</v>
      </c>
      <c r="Y1340" t="s">
        <v>134</v>
      </c>
      <c r="Z1340" t="s">
        <v>31</v>
      </c>
      <c r="AA1340">
        <v>1</v>
      </c>
      <c r="AB1340" t="s">
        <v>48</v>
      </c>
      <c r="AC1340">
        <v>2.74</v>
      </c>
      <c r="AD1340">
        <f t="shared" si="20"/>
        <v>1.7400000000000002</v>
      </c>
    </row>
    <row r="1341" spans="1:30" x14ac:dyDescent="0.25">
      <c r="A1341" t="s">
        <v>29</v>
      </c>
      <c r="B1341" s="1">
        <v>307800000</v>
      </c>
      <c r="C1341" t="s">
        <v>30</v>
      </c>
      <c r="D1341" t="s">
        <v>31</v>
      </c>
      <c r="E1341">
        <v>3252</v>
      </c>
      <c r="F1341" s="1">
        <v>8548950000</v>
      </c>
      <c r="G1341" s="1">
        <v>2628828</v>
      </c>
      <c r="H1341" s="1">
        <v>2000000</v>
      </c>
      <c r="I1341">
        <v>3252</v>
      </c>
      <c r="J1341" s="1">
        <v>8548950000</v>
      </c>
      <c r="K1341" s="1">
        <v>2628828</v>
      </c>
      <c r="L1341" s="1">
        <v>2000000</v>
      </c>
      <c r="M1341">
        <v>3252</v>
      </c>
      <c r="N1341" t="s">
        <v>2132</v>
      </c>
      <c r="O1341">
        <v>19115</v>
      </c>
      <c r="P1341" t="s">
        <v>56</v>
      </c>
      <c r="Q1341" t="s">
        <v>2154</v>
      </c>
      <c r="R1341" s="2">
        <v>43937</v>
      </c>
      <c r="S1341" t="s">
        <v>2155</v>
      </c>
      <c r="T1341">
        <v>2</v>
      </c>
      <c r="U1341" s="1">
        <v>2000000</v>
      </c>
      <c r="V1341" t="s">
        <v>2135</v>
      </c>
      <c r="W1341" t="s">
        <v>77</v>
      </c>
      <c r="X1341" t="s">
        <v>113</v>
      </c>
      <c r="Y1341" t="s">
        <v>134</v>
      </c>
      <c r="Z1341" t="s">
        <v>31</v>
      </c>
      <c r="AA1341">
        <v>1</v>
      </c>
      <c r="AB1341" t="s">
        <v>39</v>
      </c>
      <c r="AC1341">
        <v>1.84</v>
      </c>
      <c r="AD1341">
        <f t="shared" si="20"/>
        <v>0.15999999999999992</v>
      </c>
    </row>
    <row r="1342" spans="1:30" x14ac:dyDescent="0.25">
      <c r="A1342" t="s">
        <v>29</v>
      </c>
      <c r="B1342" s="1">
        <v>307800000</v>
      </c>
      <c r="C1342" t="s">
        <v>30</v>
      </c>
      <c r="D1342" t="s">
        <v>31</v>
      </c>
      <c r="E1342">
        <v>3252</v>
      </c>
      <c r="F1342" s="1">
        <v>8548950000</v>
      </c>
      <c r="G1342" s="1">
        <v>2628828</v>
      </c>
      <c r="H1342" s="1">
        <v>2000000</v>
      </c>
      <c r="I1342">
        <v>3252</v>
      </c>
      <c r="J1342" s="1">
        <v>8548950000</v>
      </c>
      <c r="K1342" s="1">
        <v>2628828</v>
      </c>
      <c r="L1342" s="1">
        <v>2000000</v>
      </c>
      <c r="M1342">
        <v>3252</v>
      </c>
      <c r="N1342" t="s">
        <v>1017</v>
      </c>
      <c r="O1342">
        <v>7817</v>
      </c>
      <c r="P1342" t="s">
        <v>120</v>
      </c>
      <c r="Q1342" t="s">
        <v>2176</v>
      </c>
      <c r="R1342" s="2">
        <v>43738</v>
      </c>
      <c r="S1342" t="s">
        <v>2177</v>
      </c>
      <c r="T1342">
        <v>0.17</v>
      </c>
      <c r="U1342" t="s">
        <v>769</v>
      </c>
      <c r="V1342" t="s">
        <v>2090</v>
      </c>
      <c r="W1342" t="s">
        <v>36</v>
      </c>
      <c r="X1342" t="s">
        <v>2178</v>
      </c>
      <c r="Y1342" t="s">
        <v>1022</v>
      </c>
      <c r="Z1342" t="s">
        <v>31</v>
      </c>
      <c r="AA1342">
        <v>3</v>
      </c>
      <c r="AB1342" t="s">
        <v>39</v>
      </c>
      <c r="AC1342">
        <v>0.27</v>
      </c>
      <c r="AD1342">
        <f t="shared" si="20"/>
        <v>0.1</v>
      </c>
    </row>
    <row r="1343" spans="1:30" x14ac:dyDescent="0.25">
      <c r="A1343" t="s">
        <v>29</v>
      </c>
      <c r="B1343" s="1">
        <v>307800000</v>
      </c>
      <c r="C1343" t="s">
        <v>30</v>
      </c>
      <c r="D1343" t="s">
        <v>31</v>
      </c>
      <c r="E1343">
        <v>3252</v>
      </c>
      <c r="F1343" s="1">
        <v>8548950000</v>
      </c>
      <c r="G1343" s="1">
        <v>2628828</v>
      </c>
      <c r="H1343" s="1">
        <v>2000000</v>
      </c>
      <c r="I1343">
        <v>3252</v>
      </c>
      <c r="J1343" s="1">
        <v>8548950000</v>
      </c>
      <c r="K1343" s="1">
        <v>2628828</v>
      </c>
      <c r="L1343" s="1">
        <v>2000000</v>
      </c>
      <c r="M1343">
        <v>3252</v>
      </c>
      <c r="N1343" t="s">
        <v>1017</v>
      </c>
      <c r="O1343">
        <v>14577</v>
      </c>
      <c r="P1343" t="s">
        <v>120</v>
      </c>
      <c r="Q1343" t="s">
        <v>2179</v>
      </c>
      <c r="R1343" s="2">
        <v>43888</v>
      </c>
      <c r="S1343" t="s">
        <v>2180</v>
      </c>
      <c r="T1343">
        <v>2</v>
      </c>
      <c r="U1343" s="1">
        <v>2000000</v>
      </c>
      <c r="V1343" t="s">
        <v>1789</v>
      </c>
      <c r="W1343" t="s">
        <v>77</v>
      </c>
      <c r="X1343" t="s">
        <v>2181</v>
      </c>
      <c r="Y1343" t="s">
        <v>1022</v>
      </c>
      <c r="Z1343" t="s">
        <v>31</v>
      </c>
      <c r="AA1343">
        <v>12</v>
      </c>
      <c r="AB1343" t="s">
        <v>39</v>
      </c>
      <c r="AC1343">
        <v>1</v>
      </c>
      <c r="AD1343">
        <f t="shared" si="20"/>
        <v>1</v>
      </c>
    </row>
    <row r="1344" spans="1:30" x14ac:dyDescent="0.25">
      <c r="A1344" t="s">
        <v>29</v>
      </c>
      <c r="B1344" s="1">
        <v>307800000</v>
      </c>
      <c r="C1344" t="s">
        <v>30</v>
      </c>
      <c r="D1344" t="s">
        <v>31</v>
      </c>
      <c r="E1344">
        <v>3252</v>
      </c>
      <c r="F1344" s="1">
        <v>8548950000</v>
      </c>
      <c r="G1344" s="1">
        <v>2628828</v>
      </c>
      <c r="H1344" s="1">
        <v>2000000</v>
      </c>
      <c r="I1344">
        <v>3252</v>
      </c>
      <c r="J1344" s="1">
        <v>8548950000</v>
      </c>
      <c r="K1344" s="1">
        <v>2628828</v>
      </c>
      <c r="L1344" s="1">
        <v>2000000</v>
      </c>
      <c r="M1344">
        <v>3252</v>
      </c>
      <c r="N1344" t="s">
        <v>1017</v>
      </c>
      <c r="O1344">
        <v>6504</v>
      </c>
      <c r="P1344" t="s">
        <v>40</v>
      </c>
      <c r="Q1344" t="s">
        <v>1678</v>
      </c>
      <c r="R1344" s="2">
        <v>43656</v>
      </c>
      <c r="S1344" t="s">
        <v>1679</v>
      </c>
      <c r="T1344">
        <v>0.5</v>
      </c>
      <c r="U1344" t="s">
        <v>52</v>
      </c>
      <c r="V1344" t="s">
        <v>1680</v>
      </c>
      <c r="W1344" t="s">
        <v>36</v>
      </c>
      <c r="X1344" t="s">
        <v>776</v>
      </c>
      <c r="Y1344" t="s">
        <v>1022</v>
      </c>
      <c r="Z1344" t="s">
        <v>31</v>
      </c>
      <c r="AA1344">
        <v>1</v>
      </c>
      <c r="AB1344" t="s">
        <v>39</v>
      </c>
      <c r="AC1344">
        <v>1.1000000000000001</v>
      </c>
      <c r="AD1344">
        <f t="shared" si="20"/>
        <v>0.60000000000000009</v>
      </c>
    </row>
    <row r="1345" spans="1:30" x14ac:dyDescent="0.25">
      <c r="A1345" t="s">
        <v>29</v>
      </c>
      <c r="B1345" s="1">
        <v>307800000</v>
      </c>
      <c r="C1345" t="s">
        <v>30</v>
      </c>
      <c r="D1345" t="s">
        <v>31</v>
      </c>
      <c r="E1345">
        <v>3252</v>
      </c>
      <c r="F1345" s="1">
        <v>8548950000</v>
      </c>
      <c r="G1345" s="1">
        <v>2628828</v>
      </c>
      <c r="H1345" s="1">
        <v>2000000</v>
      </c>
      <c r="I1345">
        <v>3252</v>
      </c>
      <c r="J1345" s="1">
        <v>8548950000</v>
      </c>
      <c r="K1345" s="1">
        <v>2628828</v>
      </c>
      <c r="L1345" s="1">
        <v>2000000</v>
      </c>
      <c r="M1345">
        <v>3252</v>
      </c>
      <c r="N1345" t="s">
        <v>2132</v>
      </c>
      <c r="O1345">
        <v>19281</v>
      </c>
      <c r="P1345" t="s">
        <v>56</v>
      </c>
      <c r="Q1345" t="s">
        <v>2154</v>
      </c>
      <c r="R1345" s="2">
        <v>43935</v>
      </c>
      <c r="S1345" t="s">
        <v>2155</v>
      </c>
      <c r="T1345">
        <v>1</v>
      </c>
      <c r="U1345" s="1">
        <v>1000000</v>
      </c>
      <c r="V1345" t="s">
        <v>2135</v>
      </c>
      <c r="W1345" t="s">
        <v>77</v>
      </c>
      <c r="X1345" t="s">
        <v>60</v>
      </c>
      <c r="Y1345" t="s">
        <v>134</v>
      </c>
      <c r="Z1345" t="s">
        <v>31</v>
      </c>
      <c r="AA1345">
        <v>1</v>
      </c>
      <c r="AB1345" t="s">
        <v>39</v>
      </c>
      <c r="AC1345">
        <v>1.84</v>
      </c>
      <c r="AD1345">
        <f t="shared" si="20"/>
        <v>0.84000000000000008</v>
      </c>
    </row>
    <row r="1346" spans="1:30" x14ac:dyDescent="0.25">
      <c r="A1346" t="s">
        <v>29</v>
      </c>
      <c r="B1346" s="1">
        <v>307800000</v>
      </c>
      <c r="C1346" t="s">
        <v>30</v>
      </c>
      <c r="D1346" t="s">
        <v>31</v>
      </c>
      <c r="E1346">
        <v>3252</v>
      </c>
      <c r="F1346" s="1">
        <v>8548950000</v>
      </c>
      <c r="G1346" s="1">
        <v>2628828</v>
      </c>
      <c r="H1346" s="1">
        <v>2000000</v>
      </c>
      <c r="I1346">
        <v>3252</v>
      </c>
      <c r="J1346" s="1">
        <v>8548950000</v>
      </c>
      <c r="K1346" s="1">
        <v>2628828</v>
      </c>
      <c r="L1346" s="1">
        <v>2000000</v>
      </c>
      <c r="M1346">
        <v>3252</v>
      </c>
      <c r="N1346" t="s">
        <v>1017</v>
      </c>
      <c r="O1346">
        <v>8766</v>
      </c>
      <c r="P1346" t="s">
        <v>149</v>
      </c>
      <c r="Q1346" t="s">
        <v>2182</v>
      </c>
      <c r="R1346" s="2">
        <v>43775</v>
      </c>
      <c r="S1346" t="s">
        <v>2183</v>
      </c>
      <c r="T1346">
        <v>1.75</v>
      </c>
      <c r="U1346" s="1">
        <v>1750000</v>
      </c>
      <c r="V1346" t="s">
        <v>1784</v>
      </c>
      <c r="W1346" t="s">
        <v>36</v>
      </c>
      <c r="X1346" t="s">
        <v>60</v>
      </c>
      <c r="Y1346" t="s">
        <v>1022</v>
      </c>
      <c r="Z1346" t="s">
        <v>31</v>
      </c>
      <c r="AA1346">
        <v>1</v>
      </c>
      <c r="AB1346" t="s">
        <v>39</v>
      </c>
      <c r="AC1346">
        <v>2.63</v>
      </c>
      <c r="AD1346">
        <f t="shared" si="20"/>
        <v>0.87999999999999989</v>
      </c>
    </row>
    <row r="1347" spans="1:30" x14ac:dyDescent="0.25">
      <c r="A1347" t="s">
        <v>29</v>
      </c>
      <c r="B1347" s="1">
        <v>307800000</v>
      </c>
      <c r="C1347" t="s">
        <v>30</v>
      </c>
      <c r="D1347" t="s">
        <v>31</v>
      </c>
      <c r="E1347">
        <v>3252</v>
      </c>
      <c r="F1347" s="1">
        <v>8548950000</v>
      </c>
      <c r="G1347" s="1">
        <v>2628828</v>
      </c>
      <c r="H1347" s="1">
        <v>2000000</v>
      </c>
      <c r="I1347">
        <v>3252</v>
      </c>
      <c r="J1347" s="1">
        <v>8548950000</v>
      </c>
      <c r="K1347" s="1">
        <v>2628828</v>
      </c>
      <c r="L1347" s="1">
        <v>2000000</v>
      </c>
      <c r="M1347">
        <v>3252</v>
      </c>
      <c r="N1347" t="s">
        <v>1017</v>
      </c>
      <c r="O1347">
        <v>14570</v>
      </c>
      <c r="P1347" t="s">
        <v>120</v>
      </c>
      <c r="Q1347" t="s">
        <v>2184</v>
      </c>
      <c r="R1347" s="2">
        <v>43887</v>
      </c>
      <c r="S1347" t="s">
        <v>2185</v>
      </c>
      <c r="T1347">
        <v>1</v>
      </c>
      <c r="U1347" s="1">
        <v>1000000</v>
      </c>
      <c r="V1347" t="s">
        <v>1914</v>
      </c>
      <c r="W1347" t="s">
        <v>77</v>
      </c>
      <c r="X1347" t="s">
        <v>2186</v>
      </c>
      <c r="Y1347" t="s">
        <v>1022</v>
      </c>
      <c r="Z1347" t="s">
        <v>31</v>
      </c>
      <c r="AA1347">
        <v>4</v>
      </c>
      <c r="AB1347" t="s">
        <v>39</v>
      </c>
      <c r="AC1347">
        <v>1.07</v>
      </c>
      <c r="AD1347">
        <f t="shared" si="20"/>
        <v>7.0000000000000062E-2</v>
      </c>
    </row>
    <row r="1348" spans="1:30" x14ac:dyDescent="0.25">
      <c r="A1348" t="s">
        <v>29</v>
      </c>
      <c r="B1348" s="1">
        <v>307800000</v>
      </c>
      <c r="C1348" t="s">
        <v>30</v>
      </c>
      <c r="D1348" t="s">
        <v>31</v>
      </c>
      <c r="E1348">
        <v>3252</v>
      </c>
      <c r="F1348" s="1">
        <v>8548950000</v>
      </c>
      <c r="G1348" s="1">
        <v>2628828</v>
      </c>
      <c r="H1348" s="1">
        <v>2000000</v>
      </c>
      <c r="I1348">
        <v>3252</v>
      </c>
      <c r="J1348" s="1">
        <v>8548950000</v>
      </c>
      <c r="K1348" s="1">
        <v>2628828</v>
      </c>
      <c r="L1348" s="1">
        <v>2000000</v>
      </c>
      <c r="M1348">
        <v>3252</v>
      </c>
      <c r="N1348" t="s">
        <v>1640</v>
      </c>
      <c r="O1348">
        <v>9603</v>
      </c>
      <c r="P1348" t="s">
        <v>1773</v>
      </c>
      <c r="Q1348" t="s">
        <v>2187</v>
      </c>
      <c r="R1348" s="2">
        <v>43756</v>
      </c>
      <c r="S1348" t="s">
        <v>2188</v>
      </c>
      <c r="T1348">
        <v>4</v>
      </c>
      <c r="U1348" s="1">
        <v>4000000</v>
      </c>
      <c r="V1348" t="s">
        <v>1676</v>
      </c>
      <c r="W1348" t="s">
        <v>77</v>
      </c>
      <c r="X1348" t="s">
        <v>1776</v>
      </c>
      <c r="Y1348" t="s">
        <v>134</v>
      </c>
      <c r="Z1348" t="s">
        <v>31</v>
      </c>
      <c r="AA1348">
        <v>0</v>
      </c>
      <c r="AB1348" t="s">
        <v>39</v>
      </c>
      <c r="AC1348">
        <v>3.1</v>
      </c>
      <c r="AD1348">
        <f t="shared" si="20"/>
        <v>0.89999999999999991</v>
      </c>
    </row>
    <row r="1349" spans="1:30" x14ac:dyDescent="0.25">
      <c r="A1349" t="s">
        <v>29</v>
      </c>
      <c r="B1349" s="1">
        <v>307800000</v>
      </c>
      <c r="C1349" t="s">
        <v>30</v>
      </c>
      <c r="D1349" t="s">
        <v>31</v>
      </c>
      <c r="E1349">
        <v>3252</v>
      </c>
      <c r="F1349" s="1">
        <v>8548950000</v>
      </c>
      <c r="G1349" s="1">
        <v>2628828</v>
      </c>
      <c r="H1349" s="1">
        <v>2000000</v>
      </c>
      <c r="I1349">
        <v>3252</v>
      </c>
      <c r="J1349" s="1">
        <v>8548950000</v>
      </c>
      <c r="K1349" s="1">
        <v>2628828</v>
      </c>
      <c r="L1349" s="1">
        <v>2000000</v>
      </c>
      <c r="M1349">
        <v>3252</v>
      </c>
      <c r="N1349" t="s">
        <v>2132</v>
      </c>
      <c r="O1349">
        <v>19263</v>
      </c>
      <c r="P1349" t="s">
        <v>1875</v>
      </c>
      <c r="Q1349" t="s">
        <v>2154</v>
      </c>
      <c r="R1349" s="2">
        <v>43936</v>
      </c>
      <c r="S1349" t="s">
        <v>2155</v>
      </c>
      <c r="T1349">
        <v>1.5</v>
      </c>
      <c r="U1349" s="1">
        <v>1500000</v>
      </c>
      <c r="V1349" t="s">
        <v>2135</v>
      </c>
      <c r="W1349" t="s">
        <v>77</v>
      </c>
      <c r="Y1349" t="s">
        <v>134</v>
      </c>
      <c r="Z1349" t="s">
        <v>31</v>
      </c>
      <c r="AA1349">
        <v>1</v>
      </c>
      <c r="AB1349" t="s">
        <v>39</v>
      </c>
      <c r="AC1349">
        <v>1.61</v>
      </c>
      <c r="AD1349">
        <f t="shared" si="20"/>
        <v>0.1100000000000001</v>
      </c>
    </row>
    <row r="1350" spans="1:30" x14ac:dyDescent="0.25">
      <c r="A1350" t="s">
        <v>29</v>
      </c>
      <c r="B1350" s="1">
        <v>307800000</v>
      </c>
      <c r="C1350" t="s">
        <v>30</v>
      </c>
      <c r="D1350" t="s">
        <v>31</v>
      </c>
      <c r="E1350">
        <v>3252</v>
      </c>
      <c r="F1350" s="1">
        <v>8548950000</v>
      </c>
      <c r="G1350" s="1">
        <v>2628828</v>
      </c>
      <c r="H1350" s="1">
        <v>2000000</v>
      </c>
      <c r="I1350">
        <v>3252</v>
      </c>
      <c r="J1350" s="1">
        <v>8548950000</v>
      </c>
      <c r="K1350" s="1">
        <v>2628828</v>
      </c>
      <c r="L1350" s="1">
        <v>2000000</v>
      </c>
      <c r="M1350">
        <v>3252</v>
      </c>
      <c r="N1350" t="s">
        <v>1017</v>
      </c>
      <c r="O1350">
        <v>6521</v>
      </c>
      <c r="P1350" t="s">
        <v>120</v>
      </c>
      <c r="Q1350" t="s">
        <v>2189</v>
      </c>
      <c r="R1350" s="2">
        <v>43655</v>
      </c>
      <c r="S1350" t="s">
        <v>2190</v>
      </c>
      <c r="T1350">
        <v>3</v>
      </c>
      <c r="U1350" s="1">
        <v>3000000</v>
      </c>
      <c r="V1350" t="s">
        <v>2191</v>
      </c>
      <c r="W1350" t="s">
        <v>36</v>
      </c>
      <c r="X1350" t="s">
        <v>2192</v>
      </c>
      <c r="Y1350" t="s">
        <v>1022</v>
      </c>
      <c r="Z1350" t="s">
        <v>31</v>
      </c>
      <c r="AA1350">
        <v>9</v>
      </c>
      <c r="AB1350" t="s">
        <v>48</v>
      </c>
      <c r="AC1350">
        <v>1.24</v>
      </c>
      <c r="AD1350">
        <f t="shared" si="20"/>
        <v>1.76</v>
      </c>
    </row>
    <row r="1351" spans="1:30" x14ac:dyDescent="0.25">
      <c r="A1351" t="s">
        <v>29</v>
      </c>
      <c r="B1351" s="1">
        <v>307800000</v>
      </c>
      <c r="C1351" t="s">
        <v>30</v>
      </c>
      <c r="D1351" t="s">
        <v>31</v>
      </c>
      <c r="E1351">
        <v>3252</v>
      </c>
      <c r="F1351" s="1">
        <v>8548950000</v>
      </c>
      <c r="G1351" s="1">
        <v>2628828</v>
      </c>
      <c r="H1351" s="1">
        <v>2000000</v>
      </c>
      <c r="I1351">
        <v>3252</v>
      </c>
      <c r="J1351" s="1">
        <v>8548950000</v>
      </c>
      <c r="K1351" s="1">
        <v>2628828</v>
      </c>
      <c r="L1351" s="1">
        <v>2000000</v>
      </c>
      <c r="M1351">
        <v>3252</v>
      </c>
      <c r="N1351" t="s">
        <v>1017</v>
      </c>
      <c r="O1351">
        <v>10070</v>
      </c>
      <c r="P1351" t="s">
        <v>120</v>
      </c>
      <c r="Q1351" t="s">
        <v>2193</v>
      </c>
      <c r="R1351" s="2">
        <v>43747</v>
      </c>
      <c r="S1351" t="s">
        <v>2194</v>
      </c>
      <c r="T1351">
        <v>0.5</v>
      </c>
      <c r="U1351" t="s">
        <v>52</v>
      </c>
      <c r="V1351" t="s">
        <v>1784</v>
      </c>
      <c r="W1351" t="s">
        <v>36</v>
      </c>
      <c r="X1351" t="s">
        <v>2195</v>
      </c>
      <c r="Y1351" t="s">
        <v>1022</v>
      </c>
      <c r="Z1351" t="s">
        <v>31</v>
      </c>
      <c r="AA1351">
        <v>6</v>
      </c>
      <c r="AB1351" t="s">
        <v>39</v>
      </c>
      <c r="AC1351">
        <v>0.6</v>
      </c>
      <c r="AD1351">
        <f t="shared" ref="AD1351:AD1414" si="21">ABS(T1351-AC1351)</f>
        <v>9.9999999999999978E-2</v>
      </c>
    </row>
    <row r="1352" spans="1:30" x14ac:dyDescent="0.25">
      <c r="A1352" t="s">
        <v>29</v>
      </c>
      <c r="B1352" s="1">
        <v>307800000</v>
      </c>
      <c r="C1352" t="s">
        <v>30</v>
      </c>
      <c r="D1352" t="s">
        <v>31</v>
      </c>
      <c r="E1352">
        <v>3252</v>
      </c>
      <c r="F1352" s="1">
        <v>8548950000</v>
      </c>
      <c r="G1352" s="1">
        <v>2628828</v>
      </c>
      <c r="H1352" s="1">
        <v>2000000</v>
      </c>
      <c r="I1352">
        <v>3252</v>
      </c>
      <c r="J1352" s="1">
        <v>8548950000</v>
      </c>
      <c r="K1352" s="1">
        <v>2628828</v>
      </c>
      <c r="L1352" s="1">
        <v>2000000</v>
      </c>
      <c r="M1352">
        <v>3252</v>
      </c>
      <c r="N1352" t="s">
        <v>2132</v>
      </c>
      <c r="O1352">
        <v>14401</v>
      </c>
      <c r="P1352" t="s">
        <v>172</v>
      </c>
      <c r="Q1352" t="s">
        <v>2196</v>
      </c>
      <c r="R1352" s="2">
        <v>43892</v>
      </c>
      <c r="S1352" t="s">
        <v>2197</v>
      </c>
      <c r="T1352">
        <v>0.5</v>
      </c>
      <c r="U1352" t="s">
        <v>52</v>
      </c>
      <c r="V1352" t="s">
        <v>2135</v>
      </c>
      <c r="W1352" t="s">
        <v>77</v>
      </c>
      <c r="X1352" t="s">
        <v>60</v>
      </c>
      <c r="Y1352" t="s">
        <v>172</v>
      </c>
      <c r="Z1352" t="s">
        <v>62</v>
      </c>
      <c r="AA1352">
        <v>1</v>
      </c>
      <c r="AB1352" t="s">
        <v>39</v>
      </c>
      <c r="AC1352">
        <v>0.6</v>
      </c>
      <c r="AD1352">
        <f t="shared" si="21"/>
        <v>9.9999999999999978E-2</v>
      </c>
    </row>
    <row r="1353" spans="1:30" x14ac:dyDescent="0.25">
      <c r="A1353" t="s">
        <v>29</v>
      </c>
      <c r="B1353" s="1">
        <v>307800000</v>
      </c>
      <c r="C1353" t="s">
        <v>30</v>
      </c>
      <c r="D1353" t="s">
        <v>31</v>
      </c>
      <c r="E1353">
        <v>3252</v>
      </c>
      <c r="F1353" s="1">
        <v>8548950000</v>
      </c>
      <c r="G1353" s="1">
        <v>2628828</v>
      </c>
      <c r="H1353" s="1">
        <v>2000000</v>
      </c>
      <c r="I1353">
        <v>3252</v>
      </c>
      <c r="J1353" s="1">
        <v>8548950000</v>
      </c>
      <c r="K1353" s="1">
        <v>2628828</v>
      </c>
      <c r="L1353" s="1">
        <v>2000000</v>
      </c>
      <c r="M1353">
        <v>3252</v>
      </c>
      <c r="N1353" t="s">
        <v>2132</v>
      </c>
      <c r="O1353">
        <v>16404</v>
      </c>
      <c r="P1353" t="s">
        <v>144</v>
      </c>
      <c r="Q1353" t="s">
        <v>2198</v>
      </c>
      <c r="R1353" s="2">
        <v>43917</v>
      </c>
      <c r="S1353" t="s">
        <v>2199</v>
      </c>
      <c r="T1353">
        <v>2</v>
      </c>
      <c r="U1353" s="1">
        <v>2000000</v>
      </c>
      <c r="V1353" t="s">
        <v>2135</v>
      </c>
      <c r="W1353" t="s">
        <v>138</v>
      </c>
      <c r="X1353" t="s">
        <v>2200</v>
      </c>
      <c r="Y1353" t="s">
        <v>322</v>
      </c>
      <c r="Z1353" t="s">
        <v>31</v>
      </c>
      <c r="AA1353">
        <v>7</v>
      </c>
      <c r="AB1353" t="s">
        <v>39</v>
      </c>
      <c r="AC1353">
        <v>1.9</v>
      </c>
      <c r="AD1353">
        <f t="shared" si="21"/>
        <v>0.10000000000000009</v>
      </c>
    </row>
    <row r="1354" spans="1:30" x14ac:dyDescent="0.25">
      <c r="A1354" t="s">
        <v>29</v>
      </c>
      <c r="B1354" s="1">
        <v>307800000</v>
      </c>
      <c r="C1354" t="s">
        <v>30</v>
      </c>
      <c r="D1354" t="s">
        <v>31</v>
      </c>
      <c r="E1354">
        <v>3252</v>
      </c>
      <c r="F1354" s="1">
        <v>8548950000</v>
      </c>
      <c r="G1354" s="1">
        <v>2628828</v>
      </c>
      <c r="H1354" s="1">
        <v>2000000</v>
      </c>
      <c r="I1354">
        <v>3252</v>
      </c>
      <c r="J1354" s="1">
        <v>8548950000</v>
      </c>
      <c r="K1354" s="1">
        <v>2628828</v>
      </c>
      <c r="L1354" s="1">
        <v>2000000</v>
      </c>
      <c r="M1354">
        <v>3252</v>
      </c>
      <c r="N1354" t="s">
        <v>1017</v>
      </c>
      <c r="O1354">
        <v>14569</v>
      </c>
      <c r="P1354" t="s">
        <v>120</v>
      </c>
      <c r="Q1354" t="s">
        <v>2184</v>
      </c>
      <c r="R1354" s="2">
        <v>43888</v>
      </c>
      <c r="S1354" t="s">
        <v>2185</v>
      </c>
      <c r="T1354">
        <v>1</v>
      </c>
      <c r="U1354" s="1">
        <v>1000000</v>
      </c>
      <c r="V1354" t="s">
        <v>1914</v>
      </c>
      <c r="W1354" t="s">
        <v>77</v>
      </c>
      <c r="X1354" t="s">
        <v>2201</v>
      </c>
      <c r="Y1354" t="s">
        <v>1022</v>
      </c>
      <c r="Z1354" t="s">
        <v>31</v>
      </c>
      <c r="AA1354">
        <v>5</v>
      </c>
      <c r="AB1354" t="s">
        <v>39</v>
      </c>
      <c r="AC1354">
        <v>1.1000000000000001</v>
      </c>
      <c r="AD1354">
        <f t="shared" si="21"/>
        <v>0.10000000000000009</v>
      </c>
    </row>
    <row r="1355" spans="1:30" x14ac:dyDescent="0.25">
      <c r="A1355" t="s">
        <v>29</v>
      </c>
      <c r="B1355" s="1">
        <v>307800000</v>
      </c>
      <c r="C1355" t="s">
        <v>30</v>
      </c>
      <c r="D1355" t="s">
        <v>31</v>
      </c>
      <c r="E1355">
        <v>3252</v>
      </c>
      <c r="F1355" s="1">
        <v>8548950000</v>
      </c>
      <c r="G1355" s="1">
        <v>2628828</v>
      </c>
      <c r="H1355" s="1">
        <v>2000000</v>
      </c>
      <c r="I1355">
        <v>3252</v>
      </c>
      <c r="J1355" s="1">
        <v>8548950000</v>
      </c>
      <c r="K1355" s="1">
        <v>2628828</v>
      </c>
      <c r="L1355" s="1">
        <v>2000000</v>
      </c>
      <c r="M1355">
        <v>3252</v>
      </c>
      <c r="N1355" t="s">
        <v>2132</v>
      </c>
      <c r="O1355">
        <v>15948</v>
      </c>
      <c r="P1355" t="s">
        <v>56</v>
      </c>
      <c r="Q1355" t="s">
        <v>2202</v>
      </c>
      <c r="R1355" s="2">
        <v>43923</v>
      </c>
      <c r="S1355" t="s">
        <v>2203</v>
      </c>
      <c r="T1355">
        <v>2.5</v>
      </c>
      <c r="U1355" s="1">
        <v>2500000</v>
      </c>
      <c r="V1355" t="s">
        <v>2135</v>
      </c>
      <c r="W1355" t="s">
        <v>77</v>
      </c>
      <c r="X1355" t="s">
        <v>60</v>
      </c>
      <c r="Y1355" t="s">
        <v>134</v>
      </c>
      <c r="Z1355" t="s">
        <v>52</v>
      </c>
      <c r="AA1355">
        <v>1</v>
      </c>
      <c r="AB1355" t="s">
        <v>48</v>
      </c>
      <c r="AC1355">
        <v>1.89</v>
      </c>
      <c r="AD1355">
        <f t="shared" si="21"/>
        <v>0.6100000000000001</v>
      </c>
    </row>
    <row r="1356" spans="1:30" x14ac:dyDescent="0.25">
      <c r="A1356" t="s">
        <v>29</v>
      </c>
      <c r="B1356" s="1">
        <v>307800000</v>
      </c>
      <c r="C1356" t="s">
        <v>30</v>
      </c>
      <c r="D1356" t="s">
        <v>31</v>
      </c>
      <c r="E1356">
        <v>3252</v>
      </c>
      <c r="F1356" s="1">
        <v>8548950000</v>
      </c>
      <c r="G1356" s="1">
        <v>2628828</v>
      </c>
      <c r="H1356" s="1">
        <v>2000000</v>
      </c>
      <c r="I1356">
        <v>3252</v>
      </c>
      <c r="J1356" s="1">
        <v>8548950000</v>
      </c>
      <c r="K1356" s="1">
        <v>2628828</v>
      </c>
      <c r="L1356" s="1">
        <v>2000000</v>
      </c>
      <c r="M1356">
        <v>3252</v>
      </c>
      <c r="N1356" t="s">
        <v>1017</v>
      </c>
      <c r="O1356">
        <v>14567</v>
      </c>
      <c r="P1356" t="s">
        <v>120</v>
      </c>
      <c r="Q1356" t="s">
        <v>2204</v>
      </c>
      <c r="R1356" s="2">
        <v>43888</v>
      </c>
      <c r="S1356" t="s">
        <v>2205</v>
      </c>
      <c r="T1356">
        <v>1</v>
      </c>
      <c r="U1356" s="1">
        <v>1000000</v>
      </c>
      <c r="V1356" t="s">
        <v>1709</v>
      </c>
      <c r="W1356" t="s">
        <v>77</v>
      </c>
      <c r="X1356" t="s">
        <v>2206</v>
      </c>
      <c r="Y1356" t="s">
        <v>1022</v>
      </c>
      <c r="Z1356" t="s">
        <v>31</v>
      </c>
      <c r="AA1356">
        <v>5</v>
      </c>
      <c r="AB1356" t="s">
        <v>39</v>
      </c>
      <c r="AC1356">
        <v>0.9</v>
      </c>
      <c r="AD1356">
        <f t="shared" si="21"/>
        <v>9.9999999999999978E-2</v>
      </c>
    </row>
    <row r="1357" spans="1:30" x14ac:dyDescent="0.25">
      <c r="A1357" t="s">
        <v>29</v>
      </c>
      <c r="B1357" s="1">
        <v>307800000</v>
      </c>
      <c r="C1357" t="s">
        <v>30</v>
      </c>
      <c r="D1357" t="s">
        <v>31</v>
      </c>
      <c r="E1357">
        <v>3252</v>
      </c>
      <c r="F1357" s="1">
        <v>8548950000</v>
      </c>
      <c r="G1357" s="1">
        <v>2628828</v>
      </c>
      <c r="H1357" s="1">
        <v>2000000</v>
      </c>
      <c r="I1357">
        <v>3252</v>
      </c>
      <c r="J1357" s="1">
        <v>8548950000</v>
      </c>
      <c r="K1357" s="1">
        <v>2628828</v>
      </c>
      <c r="L1357" s="1">
        <v>2000000</v>
      </c>
      <c r="M1357">
        <v>3252</v>
      </c>
      <c r="N1357" t="s">
        <v>2132</v>
      </c>
      <c r="O1357">
        <v>19196</v>
      </c>
      <c r="P1357" t="s">
        <v>56</v>
      </c>
      <c r="Q1357" t="s">
        <v>2154</v>
      </c>
      <c r="R1357" s="2">
        <v>43936</v>
      </c>
      <c r="S1357" t="s">
        <v>2155</v>
      </c>
      <c r="T1357">
        <v>6</v>
      </c>
      <c r="U1357" s="1">
        <v>6000000</v>
      </c>
      <c r="V1357" t="s">
        <v>2135</v>
      </c>
      <c r="W1357" t="s">
        <v>77</v>
      </c>
      <c r="X1357" t="s">
        <v>60</v>
      </c>
      <c r="Y1357" t="s">
        <v>134</v>
      </c>
      <c r="Z1357" t="s">
        <v>31</v>
      </c>
      <c r="AA1357">
        <v>1</v>
      </c>
      <c r="AB1357" t="s">
        <v>39</v>
      </c>
      <c r="AC1357">
        <v>1.84</v>
      </c>
      <c r="AD1357">
        <f t="shared" si="21"/>
        <v>4.16</v>
      </c>
    </row>
    <row r="1358" spans="1:30" x14ac:dyDescent="0.25">
      <c r="A1358" t="s">
        <v>29</v>
      </c>
      <c r="B1358" s="1">
        <v>307800000</v>
      </c>
      <c r="C1358" t="s">
        <v>30</v>
      </c>
      <c r="D1358" t="s">
        <v>31</v>
      </c>
      <c r="E1358">
        <v>3252</v>
      </c>
      <c r="F1358" s="1">
        <v>8548950000</v>
      </c>
      <c r="G1358" s="1">
        <v>2628828</v>
      </c>
      <c r="H1358" s="1">
        <v>2000000</v>
      </c>
      <c r="I1358">
        <v>3252</v>
      </c>
      <c r="J1358" s="1">
        <v>8548950000</v>
      </c>
      <c r="K1358" s="1">
        <v>2628828</v>
      </c>
      <c r="L1358" s="1">
        <v>2000000</v>
      </c>
      <c r="M1358">
        <v>3252</v>
      </c>
      <c r="N1358" t="s">
        <v>1017</v>
      </c>
      <c r="O1358">
        <v>14552</v>
      </c>
      <c r="P1358" t="s">
        <v>120</v>
      </c>
      <c r="Q1358" t="s">
        <v>2207</v>
      </c>
      <c r="R1358" s="2">
        <v>43889</v>
      </c>
      <c r="S1358" t="s">
        <v>2208</v>
      </c>
      <c r="T1358">
        <v>1</v>
      </c>
      <c r="U1358" s="1">
        <v>1000000</v>
      </c>
      <c r="V1358" t="s">
        <v>1789</v>
      </c>
      <c r="W1358" t="s">
        <v>77</v>
      </c>
      <c r="X1358" t="s">
        <v>2209</v>
      </c>
      <c r="Y1358" t="s">
        <v>1022</v>
      </c>
      <c r="Z1358" t="s">
        <v>31</v>
      </c>
      <c r="AA1358">
        <v>4</v>
      </c>
      <c r="AB1358" t="s">
        <v>39</v>
      </c>
      <c r="AC1358">
        <v>0.8</v>
      </c>
      <c r="AD1358">
        <f t="shared" si="21"/>
        <v>0.19999999999999996</v>
      </c>
    </row>
    <row r="1359" spans="1:30" x14ac:dyDescent="0.25">
      <c r="A1359" t="s">
        <v>29</v>
      </c>
      <c r="B1359" s="1">
        <v>307800000</v>
      </c>
      <c r="C1359" t="s">
        <v>30</v>
      </c>
      <c r="D1359" t="s">
        <v>31</v>
      </c>
      <c r="E1359">
        <v>3252</v>
      </c>
      <c r="F1359" s="1">
        <v>8548950000</v>
      </c>
      <c r="G1359" s="1">
        <v>2628828</v>
      </c>
      <c r="H1359" s="1">
        <v>2000000</v>
      </c>
      <c r="I1359">
        <v>3252</v>
      </c>
      <c r="J1359" s="1">
        <v>8548950000</v>
      </c>
      <c r="K1359" s="1">
        <v>2628828</v>
      </c>
      <c r="L1359" s="1">
        <v>2000000</v>
      </c>
      <c r="M1359">
        <v>3252</v>
      </c>
      <c r="N1359" t="s">
        <v>1640</v>
      </c>
      <c r="O1359">
        <v>925</v>
      </c>
      <c r="P1359" t="s">
        <v>1673</v>
      </c>
      <c r="Q1359" t="s">
        <v>2005</v>
      </c>
      <c r="R1359" s="2">
        <v>43517</v>
      </c>
      <c r="S1359" t="s">
        <v>2006</v>
      </c>
      <c r="T1359">
        <v>3</v>
      </c>
      <c r="U1359" s="1">
        <v>3000000</v>
      </c>
      <c r="V1359" t="s">
        <v>1846</v>
      </c>
      <c r="W1359" t="s">
        <v>36</v>
      </c>
      <c r="X1359" t="s">
        <v>2210</v>
      </c>
      <c r="Y1359" t="s">
        <v>1645</v>
      </c>
      <c r="Z1359" t="s">
        <v>31</v>
      </c>
      <c r="AA1359">
        <v>1</v>
      </c>
      <c r="AB1359" t="s">
        <v>39</v>
      </c>
      <c r="AC1359">
        <v>2.34</v>
      </c>
      <c r="AD1359">
        <f t="shared" si="21"/>
        <v>0.66000000000000014</v>
      </c>
    </row>
    <row r="1360" spans="1:30" x14ac:dyDescent="0.25">
      <c r="A1360" t="s">
        <v>29</v>
      </c>
      <c r="B1360" s="1">
        <v>307800000</v>
      </c>
      <c r="C1360" t="s">
        <v>30</v>
      </c>
      <c r="D1360" t="s">
        <v>31</v>
      </c>
      <c r="E1360">
        <v>3252</v>
      </c>
      <c r="F1360" s="1">
        <v>8548950000</v>
      </c>
      <c r="G1360" s="1">
        <v>2628828</v>
      </c>
      <c r="H1360" s="1">
        <v>2000000</v>
      </c>
      <c r="I1360">
        <v>3252</v>
      </c>
      <c r="J1360" s="1">
        <v>8548950000</v>
      </c>
      <c r="K1360" s="1">
        <v>2628828</v>
      </c>
      <c r="L1360" s="1">
        <v>2000000</v>
      </c>
      <c r="M1360">
        <v>3252</v>
      </c>
      <c r="N1360" t="s">
        <v>1017</v>
      </c>
      <c r="O1360">
        <v>4537</v>
      </c>
      <c r="P1360" t="s">
        <v>40</v>
      </c>
      <c r="Q1360" t="s">
        <v>1939</v>
      </c>
      <c r="R1360" s="2">
        <v>43592</v>
      </c>
      <c r="S1360" t="s">
        <v>1940</v>
      </c>
      <c r="T1360">
        <v>1</v>
      </c>
      <c r="U1360" s="1">
        <v>1000000</v>
      </c>
      <c r="V1360" t="s">
        <v>1709</v>
      </c>
      <c r="W1360" t="s">
        <v>36</v>
      </c>
      <c r="X1360" t="s">
        <v>2211</v>
      </c>
      <c r="Y1360" t="s">
        <v>1022</v>
      </c>
      <c r="Z1360" t="s">
        <v>31</v>
      </c>
      <c r="AA1360">
        <v>4</v>
      </c>
      <c r="AB1360" t="s">
        <v>48</v>
      </c>
      <c r="AC1360">
        <v>0.96</v>
      </c>
      <c r="AD1360">
        <f t="shared" si="21"/>
        <v>4.0000000000000036E-2</v>
      </c>
    </row>
    <row r="1361" spans="1:30" x14ac:dyDescent="0.25">
      <c r="A1361" t="s">
        <v>29</v>
      </c>
      <c r="B1361" s="1">
        <v>307800000</v>
      </c>
      <c r="C1361" t="s">
        <v>30</v>
      </c>
      <c r="D1361" t="s">
        <v>31</v>
      </c>
      <c r="E1361">
        <v>3252</v>
      </c>
      <c r="F1361" s="1">
        <v>8548950000</v>
      </c>
      <c r="G1361" s="1">
        <v>2628828</v>
      </c>
      <c r="H1361" s="1">
        <v>2000000</v>
      </c>
      <c r="I1361">
        <v>3252</v>
      </c>
      <c r="J1361" s="1">
        <v>8548950000</v>
      </c>
      <c r="K1361" s="1">
        <v>2628828</v>
      </c>
      <c r="L1361" s="1">
        <v>2000000</v>
      </c>
      <c r="M1361">
        <v>3252</v>
      </c>
      <c r="N1361" t="s">
        <v>1017</v>
      </c>
      <c r="O1361">
        <v>14538</v>
      </c>
      <c r="P1361" t="s">
        <v>168</v>
      </c>
      <c r="Q1361" t="s">
        <v>2212</v>
      </c>
      <c r="R1361" s="2">
        <v>43888</v>
      </c>
      <c r="S1361" t="s">
        <v>2213</v>
      </c>
      <c r="T1361">
        <v>0.5</v>
      </c>
      <c r="U1361" t="s">
        <v>52</v>
      </c>
      <c r="V1361" t="s">
        <v>2143</v>
      </c>
      <c r="W1361" t="s">
        <v>77</v>
      </c>
      <c r="X1361" t="s">
        <v>1180</v>
      </c>
      <c r="Y1361" t="s">
        <v>1022</v>
      </c>
      <c r="Z1361" t="s">
        <v>31</v>
      </c>
      <c r="AA1361">
        <v>1</v>
      </c>
      <c r="AB1361" t="s">
        <v>39</v>
      </c>
      <c r="AC1361">
        <v>3.66</v>
      </c>
      <c r="AD1361">
        <f t="shared" si="21"/>
        <v>3.16</v>
      </c>
    </row>
    <row r="1362" spans="1:30" x14ac:dyDescent="0.25">
      <c r="A1362" t="s">
        <v>29</v>
      </c>
      <c r="B1362" s="1">
        <v>307800000</v>
      </c>
      <c r="C1362" t="s">
        <v>30</v>
      </c>
      <c r="D1362" t="s">
        <v>31</v>
      </c>
      <c r="E1362">
        <v>3252</v>
      </c>
      <c r="F1362" s="1">
        <v>8548950000</v>
      </c>
      <c r="G1362" s="1">
        <v>2628828</v>
      </c>
      <c r="H1362" s="1">
        <v>2000000</v>
      </c>
      <c r="I1362">
        <v>3252</v>
      </c>
      <c r="J1362" s="1">
        <v>8548950000</v>
      </c>
      <c r="K1362" s="1">
        <v>2628828</v>
      </c>
      <c r="L1362" s="1">
        <v>2000000</v>
      </c>
      <c r="M1362">
        <v>3252</v>
      </c>
      <c r="N1362" t="s">
        <v>1640</v>
      </c>
      <c r="O1362">
        <v>9570</v>
      </c>
      <c r="P1362" t="s">
        <v>1773</v>
      </c>
      <c r="Q1362" t="s">
        <v>2214</v>
      </c>
      <c r="R1362" s="2">
        <v>43759</v>
      </c>
      <c r="S1362" t="s">
        <v>2215</v>
      </c>
      <c r="T1362">
        <v>2</v>
      </c>
      <c r="U1362" s="1">
        <v>2000000</v>
      </c>
      <c r="V1362" t="s">
        <v>1724</v>
      </c>
      <c r="W1362" t="s">
        <v>77</v>
      </c>
      <c r="X1362" t="s">
        <v>1776</v>
      </c>
      <c r="Y1362" t="s">
        <v>1773</v>
      </c>
      <c r="Z1362" t="s">
        <v>31</v>
      </c>
      <c r="AA1362">
        <v>0</v>
      </c>
      <c r="AB1362" t="s">
        <v>48</v>
      </c>
      <c r="AC1362">
        <v>2.77</v>
      </c>
      <c r="AD1362">
        <f t="shared" si="21"/>
        <v>0.77</v>
      </c>
    </row>
    <row r="1363" spans="1:30" x14ac:dyDescent="0.25">
      <c r="A1363" t="s">
        <v>29</v>
      </c>
      <c r="B1363" s="1">
        <v>307800000</v>
      </c>
      <c r="C1363" t="s">
        <v>30</v>
      </c>
      <c r="D1363" t="s">
        <v>31</v>
      </c>
      <c r="E1363">
        <v>3252</v>
      </c>
      <c r="F1363" s="1">
        <v>8548950000</v>
      </c>
      <c r="G1363" s="1">
        <v>2628828</v>
      </c>
      <c r="H1363" s="1">
        <v>2000000</v>
      </c>
      <c r="I1363">
        <v>3252</v>
      </c>
      <c r="J1363" s="1">
        <v>8548950000</v>
      </c>
      <c r="K1363" s="1">
        <v>2628828</v>
      </c>
      <c r="L1363" s="1">
        <v>2000000</v>
      </c>
      <c r="M1363">
        <v>3252</v>
      </c>
      <c r="N1363" t="s">
        <v>1640</v>
      </c>
      <c r="O1363">
        <v>13442</v>
      </c>
      <c r="P1363" t="s">
        <v>40</v>
      </c>
      <c r="Q1363" t="s">
        <v>2148</v>
      </c>
      <c r="R1363" s="2">
        <v>43851</v>
      </c>
      <c r="S1363" t="s">
        <v>2149</v>
      </c>
      <c r="T1363">
        <v>1</v>
      </c>
      <c r="U1363" s="1">
        <v>1000000</v>
      </c>
      <c r="V1363" t="s">
        <v>1724</v>
      </c>
      <c r="W1363" t="s">
        <v>77</v>
      </c>
      <c r="X1363" t="s">
        <v>2216</v>
      </c>
      <c r="Y1363" t="s">
        <v>134</v>
      </c>
      <c r="Z1363" t="s">
        <v>31</v>
      </c>
      <c r="AA1363">
        <v>4</v>
      </c>
      <c r="AB1363" t="s">
        <v>39</v>
      </c>
      <c r="AC1363">
        <v>2.0099999999999998</v>
      </c>
      <c r="AD1363">
        <f t="shared" si="21"/>
        <v>1.0099999999999998</v>
      </c>
    </row>
    <row r="1364" spans="1:30" x14ac:dyDescent="0.25">
      <c r="A1364" t="s">
        <v>29</v>
      </c>
      <c r="B1364" s="1">
        <v>307800000</v>
      </c>
      <c r="C1364" t="s">
        <v>30</v>
      </c>
      <c r="D1364" t="s">
        <v>31</v>
      </c>
      <c r="E1364">
        <v>3252</v>
      </c>
      <c r="F1364" s="1">
        <v>8548950000</v>
      </c>
      <c r="G1364" s="1">
        <v>2628828</v>
      </c>
      <c r="H1364" s="1">
        <v>2000000</v>
      </c>
      <c r="I1364">
        <v>3252</v>
      </c>
      <c r="J1364" s="1">
        <v>8548950000</v>
      </c>
      <c r="K1364" s="1">
        <v>2628828</v>
      </c>
      <c r="L1364" s="1">
        <v>2000000</v>
      </c>
      <c r="M1364">
        <v>3252</v>
      </c>
      <c r="N1364" t="s">
        <v>1640</v>
      </c>
      <c r="O1364">
        <v>659</v>
      </c>
      <c r="P1364" t="s">
        <v>1773</v>
      </c>
      <c r="Q1364" t="s">
        <v>2217</v>
      </c>
      <c r="R1364" s="2">
        <v>43467</v>
      </c>
      <c r="S1364" t="s">
        <v>2218</v>
      </c>
      <c r="T1364">
        <v>8</v>
      </c>
      <c r="U1364" s="1">
        <v>8000000</v>
      </c>
      <c r="V1364" t="s">
        <v>1643</v>
      </c>
      <c r="W1364" t="s">
        <v>36</v>
      </c>
      <c r="X1364" t="s">
        <v>1776</v>
      </c>
      <c r="Y1364" t="s">
        <v>1645</v>
      </c>
      <c r="Z1364" t="s">
        <v>31</v>
      </c>
      <c r="AA1364">
        <v>0</v>
      </c>
      <c r="AB1364" t="s">
        <v>48</v>
      </c>
      <c r="AC1364">
        <v>5.49</v>
      </c>
      <c r="AD1364">
        <f t="shared" si="21"/>
        <v>2.5099999999999998</v>
      </c>
    </row>
    <row r="1365" spans="1:30" x14ac:dyDescent="0.25">
      <c r="A1365" t="s">
        <v>29</v>
      </c>
      <c r="B1365" s="1">
        <v>307800000</v>
      </c>
      <c r="C1365" t="s">
        <v>30</v>
      </c>
      <c r="D1365" t="s">
        <v>31</v>
      </c>
      <c r="E1365">
        <v>3252</v>
      </c>
      <c r="F1365" s="1">
        <v>8548950000</v>
      </c>
      <c r="G1365" s="1">
        <v>2628828</v>
      </c>
      <c r="H1365" s="1">
        <v>2000000</v>
      </c>
      <c r="I1365">
        <v>3252</v>
      </c>
      <c r="J1365" s="1">
        <v>8548950000</v>
      </c>
      <c r="K1365" s="1">
        <v>2628828</v>
      </c>
      <c r="L1365" s="1">
        <v>2000000</v>
      </c>
      <c r="M1365">
        <v>3252</v>
      </c>
      <c r="N1365" t="s">
        <v>1017</v>
      </c>
      <c r="O1365">
        <v>14536</v>
      </c>
      <c r="P1365" t="s">
        <v>109</v>
      </c>
      <c r="Q1365" t="s">
        <v>2141</v>
      </c>
      <c r="R1365" s="2">
        <v>43889</v>
      </c>
      <c r="S1365" t="s">
        <v>2142</v>
      </c>
      <c r="T1365">
        <v>4</v>
      </c>
      <c r="U1365" s="1">
        <v>4000000</v>
      </c>
      <c r="V1365" t="s">
        <v>2143</v>
      </c>
      <c r="W1365" t="s">
        <v>178</v>
      </c>
      <c r="X1365" t="s">
        <v>2219</v>
      </c>
      <c r="Y1365" t="s">
        <v>1022</v>
      </c>
      <c r="Z1365" t="s">
        <v>31</v>
      </c>
      <c r="AA1365">
        <v>3</v>
      </c>
      <c r="AB1365" t="s">
        <v>48</v>
      </c>
      <c r="AC1365">
        <v>1.98</v>
      </c>
      <c r="AD1365">
        <f t="shared" si="21"/>
        <v>2.02</v>
      </c>
    </row>
    <row r="1366" spans="1:30" x14ac:dyDescent="0.25">
      <c r="A1366" t="s">
        <v>29</v>
      </c>
      <c r="B1366" s="1">
        <v>307800000</v>
      </c>
      <c r="C1366" t="s">
        <v>30</v>
      </c>
      <c r="D1366" t="s">
        <v>31</v>
      </c>
      <c r="E1366">
        <v>3252</v>
      </c>
      <c r="F1366" s="1">
        <v>8548950000</v>
      </c>
      <c r="G1366" s="1">
        <v>2628828</v>
      </c>
      <c r="H1366" s="1">
        <v>2000000</v>
      </c>
      <c r="I1366">
        <v>3252</v>
      </c>
      <c r="J1366" s="1">
        <v>8548950000</v>
      </c>
      <c r="K1366" s="1">
        <v>2628828</v>
      </c>
      <c r="L1366" s="1">
        <v>2000000</v>
      </c>
      <c r="M1366">
        <v>3252</v>
      </c>
      <c r="N1366" t="s">
        <v>2220</v>
      </c>
      <c r="O1366">
        <v>9454</v>
      </c>
      <c r="P1366" t="s">
        <v>1773</v>
      </c>
      <c r="Q1366" t="s">
        <v>2221</v>
      </c>
      <c r="R1366" s="2">
        <v>43761</v>
      </c>
      <c r="S1366" t="s">
        <v>2222</v>
      </c>
      <c r="T1366">
        <v>4</v>
      </c>
      <c r="U1366" s="1">
        <v>4000000</v>
      </c>
      <c r="V1366" t="s">
        <v>2223</v>
      </c>
      <c r="W1366" t="s">
        <v>77</v>
      </c>
      <c r="X1366" t="s">
        <v>2224</v>
      </c>
      <c r="Y1366" t="s">
        <v>134</v>
      </c>
      <c r="Z1366" t="s">
        <v>31</v>
      </c>
      <c r="AA1366">
        <v>9</v>
      </c>
      <c r="AB1366" t="s">
        <v>39</v>
      </c>
      <c r="AC1366">
        <v>3.21</v>
      </c>
      <c r="AD1366">
        <f t="shared" si="21"/>
        <v>0.79</v>
      </c>
    </row>
    <row r="1367" spans="1:30" x14ac:dyDescent="0.25">
      <c r="A1367" t="s">
        <v>29</v>
      </c>
      <c r="B1367" s="1">
        <v>307800000</v>
      </c>
      <c r="C1367" t="s">
        <v>30</v>
      </c>
      <c r="D1367" t="s">
        <v>31</v>
      </c>
      <c r="E1367">
        <v>3252</v>
      </c>
      <c r="F1367" s="1">
        <v>8548950000</v>
      </c>
      <c r="G1367" s="1">
        <v>2628828</v>
      </c>
      <c r="H1367" s="1">
        <v>2000000</v>
      </c>
      <c r="I1367">
        <v>3252</v>
      </c>
      <c r="J1367" s="1">
        <v>8548950000</v>
      </c>
      <c r="K1367" s="1">
        <v>2628828</v>
      </c>
      <c r="L1367" s="1">
        <v>2000000</v>
      </c>
      <c r="M1367">
        <v>3252</v>
      </c>
      <c r="N1367" t="s">
        <v>1640</v>
      </c>
      <c r="O1367">
        <v>5398</v>
      </c>
      <c r="P1367" t="s">
        <v>40</v>
      </c>
      <c r="Q1367" t="s">
        <v>2225</v>
      </c>
      <c r="R1367" s="2">
        <v>43634</v>
      </c>
      <c r="S1367" t="s">
        <v>2226</v>
      </c>
      <c r="T1367">
        <v>2</v>
      </c>
      <c r="U1367" s="1">
        <v>2000000</v>
      </c>
      <c r="V1367" t="s">
        <v>1724</v>
      </c>
      <c r="W1367" t="s">
        <v>77</v>
      </c>
      <c r="X1367" t="s">
        <v>2227</v>
      </c>
      <c r="Y1367" t="s">
        <v>1645</v>
      </c>
      <c r="Z1367" t="s">
        <v>31</v>
      </c>
      <c r="AA1367">
        <v>8</v>
      </c>
      <c r="AB1367" t="s">
        <v>48</v>
      </c>
      <c r="AC1367">
        <v>2.21</v>
      </c>
      <c r="AD1367">
        <f t="shared" si="21"/>
        <v>0.20999999999999996</v>
      </c>
    </row>
    <row r="1368" spans="1:30" x14ac:dyDescent="0.25">
      <c r="A1368" t="s">
        <v>29</v>
      </c>
      <c r="B1368" s="1">
        <v>307800000</v>
      </c>
      <c r="C1368" t="s">
        <v>30</v>
      </c>
      <c r="D1368" t="s">
        <v>31</v>
      </c>
      <c r="E1368">
        <v>3252</v>
      </c>
      <c r="F1368" s="1">
        <v>8548950000</v>
      </c>
      <c r="G1368" s="1">
        <v>2628828</v>
      </c>
      <c r="H1368" s="1">
        <v>2000000</v>
      </c>
      <c r="I1368">
        <v>3252</v>
      </c>
      <c r="J1368" s="1">
        <v>8548950000</v>
      </c>
      <c r="K1368" s="1">
        <v>2628828</v>
      </c>
      <c r="L1368" s="1">
        <v>2000000</v>
      </c>
      <c r="M1368">
        <v>3252</v>
      </c>
      <c r="N1368" t="s">
        <v>1017</v>
      </c>
      <c r="O1368">
        <v>14535</v>
      </c>
      <c r="P1368" t="s">
        <v>109</v>
      </c>
      <c r="Q1368" t="s">
        <v>2141</v>
      </c>
      <c r="R1368" s="2">
        <v>43888</v>
      </c>
      <c r="S1368" t="s">
        <v>2142</v>
      </c>
      <c r="T1368">
        <v>5</v>
      </c>
      <c r="U1368" s="1">
        <v>5000000</v>
      </c>
      <c r="V1368" t="s">
        <v>2143</v>
      </c>
      <c r="W1368" t="s">
        <v>178</v>
      </c>
      <c r="X1368" t="s">
        <v>2228</v>
      </c>
      <c r="Y1368" t="s">
        <v>1022</v>
      </c>
      <c r="Z1368" t="s">
        <v>31</v>
      </c>
      <c r="AA1368">
        <v>11</v>
      </c>
      <c r="AB1368" t="s">
        <v>39</v>
      </c>
      <c r="AC1368">
        <v>2.29</v>
      </c>
      <c r="AD1368">
        <f t="shared" si="21"/>
        <v>2.71</v>
      </c>
    </row>
    <row r="1369" spans="1:30" x14ac:dyDescent="0.25">
      <c r="A1369" t="s">
        <v>29</v>
      </c>
      <c r="B1369" s="1">
        <v>307800000</v>
      </c>
      <c r="C1369" t="s">
        <v>30</v>
      </c>
      <c r="D1369" t="s">
        <v>31</v>
      </c>
      <c r="E1369">
        <v>3252</v>
      </c>
      <c r="F1369" s="1">
        <v>8548950000</v>
      </c>
      <c r="G1369" s="1">
        <v>2628828</v>
      </c>
      <c r="H1369" s="1">
        <v>2000000</v>
      </c>
      <c r="I1369">
        <v>3252</v>
      </c>
      <c r="J1369" s="1">
        <v>8548950000</v>
      </c>
      <c r="K1369" s="1">
        <v>2628828</v>
      </c>
      <c r="L1369" s="1">
        <v>2000000</v>
      </c>
      <c r="M1369">
        <v>3252</v>
      </c>
      <c r="N1369" t="s">
        <v>1640</v>
      </c>
      <c r="O1369">
        <v>2549</v>
      </c>
      <c r="P1369" t="s">
        <v>1667</v>
      </c>
      <c r="Q1369" t="s">
        <v>1668</v>
      </c>
      <c r="R1369" s="2">
        <v>43572</v>
      </c>
      <c r="S1369" t="s">
        <v>1669</v>
      </c>
      <c r="T1369">
        <v>2</v>
      </c>
      <c r="U1369" s="1">
        <v>2000000</v>
      </c>
      <c r="V1369" t="s">
        <v>1643</v>
      </c>
      <c r="W1369" t="s">
        <v>36</v>
      </c>
      <c r="Y1369" t="s">
        <v>1645</v>
      </c>
      <c r="Z1369" t="s">
        <v>31</v>
      </c>
      <c r="AA1369">
        <v>1</v>
      </c>
      <c r="AB1369" t="s">
        <v>39</v>
      </c>
      <c r="AC1369">
        <v>4.0999999999999996</v>
      </c>
      <c r="AD1369">
        <f t="shared" si="21"/>
        <v>2.0999999999999996</v>
      </c>
    </row>
    <row r="1370" spans="1:30" x14ac:dyDescent="0.25">
      <c r="A1370" t="s">
        <v>29</v>
      </c>
      <c r="B1370" s="1">
        <v>307800000</v>
      </c>
      <c r="C1370" t="s">
        <v>30</v>
      </c>
      <c r="D1370" t="s">
        <v>31</v>
      </c>
      <c r="E1370">
        <v>3252</v>
      </c>
      <c r="F1370" s="1">
        <v>8548950000</v>
      </c>
      <c r="G1370" s="1">
        <v>2628828</v>
      </c>
      <c r="H1370" s="1">
        <v>2000000</v>
      </c>
      <c r="I1370">
        <v>3252</v>
      </c>
      <c r="J1370" s="1">
        <v>8548950000</v>
      </c>
      <c r="K1370" s="1">
        <v>2628828</v>
      </c>
      <c r="L1370" s="1">
        <v>2000000</v>
      </c>
      <c r="M1370">
        <v>3252</v>
      </c>
      <c r="N1370" t="s">
        <v>1640</v>
      </c>
      <c r="O1370">
        <v>13072</v>
      </c>
      <c r="P1370" t="s">
        <v>315</v>
      </c>
      <c r="Q1370" t="s">
        <v>2229</v>
      </c>
      <c r="R1370" s="2">
        <v>43857</v>
      </c>
      <c r="S1370" t="s">
        <v>2230</v>
      </c>
      <c r="T1370">
        <v>1</v>
      </c>
      <c r="U1370" s="1">
        <v>1000000</v>
      </c>
      <c r="V1370" t="s">
        <v>2231</v>
      </c>
      <c r="W1370" t="s">
        <v>138</v>
      </c>
      <c r="X1370" t="s">
        <v>2232</v>
      </c>
      <c r="Y1370" t="s">
        <v>134</v>
      </c>
      <c r="Z1370" t="s">
        <v>31</v>
      </c>
      <c r="AA1370">
        <v>1</v>
      </c>
      <c r="AB1370" t="s">
        <v>39</v>
      </c>
      <c r="AC1370">
        <v>0.95</v>
      </c>
      <c r="AD1370">
        <f t="shared" si="21"/>
        <v>5.0000000000000044E-2</v>
      </c>
    </row>
    <row r="1371" spans="1:30" x14ac:dyDescent="0.25">
      <c r="A1371" t="s">
        <v>29</v>
      </c>
      <c r="B1371" s="1">
        <v>307800000</v>
      </c>
      <c r="C1371" t="s">
        <v>30</v>
      </c>
      <c r="D1371" t="s">
        <v>31</v>
      </c>
      <c r="E1371">
        <v>3252</v>
      </c>
      <c r="F1371" s="1">
        <v>8548950000</v>
      </c>
      <c r="G1371" s="1">
        <v>2628828</v>
      </c>
      <c r="H1371" s="1">
        <v>2000000</v>
      </c>
      <c r="I1371">
        <v>3252</v>
      </c>
      <c r="J1371" s="1">
        <v>8548950000</v>
      </c>
      <c r="K1371" s="1">
        <v>2628828</v>
      </c>
      <c r="L1371" s="1">
        <v>2000000</v>
      </c>
      <c r="M1371">
        <v>3252</v>
      </c>
      <c r="N1371" t="s">
        <v>1640</v>
      </c>
      <c r="O1371">
        <v>6627</v>
      </c>
      <c r="P1371" t="s">
        <v>1773</v>
      </c>
      <c r="Q1371" t="s">
        <v>1903</v>
      </c>
      <c r="R1371" s="2">
        <v>43713</v>
      </c>
      <c r="S1371" t="s">
        <v>1904</v>
      </c>
      <c r="T1371">
        <v>3</v>
      </c>
      <c r="U1371" s="1">
        <v>3000000</v>
      </c>
      <c r="V1371" t="s">
        <v>1676</v>
      </c>
      <c r="W1371" t="s">
        <v>77</v>
      </c>
      <c r="X1371" t="s">
        <v>1776</v>
      </c>
      <c r="Y1371" t="s">
        <v>134</v>
      </c>
      <c r="Z1371" t="s">
        <v>31</v>
      </c>
      <c r="AA1371">
        <v>0</v>
      </c>
      <c r="AB1371" t="s">
        <v>39</v>
      </c>
      <c r="AC1371">
        <v>3.1</v>
      </c>
      <c r="AD1371">
        <f t="shared" si="21"/>
        <v>0.10000000000000009</v>
      </c>
    </row>
    <row r="1372" spans="1:30" x14ac:dyDescent="0.25">
      <c r="A1372" t="s">
        <v>29</v>
      </c>
      <c r="B1372" s="1">
        <v>307800000</v>
      </c>
      <c r="C1372" t="s">
        <v>30</v>
      </c>
      <c r="D1372" t="s">
        <v>31</v>
      </c>
      <c r="E1372">
        <v>3252</v>
      </c>
      <c r="F1372" s="1">
        <v>8548950000</v>
      </c>
      <c r="G1372" s="1">
        <v>2628828</v>
      </c>
      <c r="H1372" s="1">
        <v>2000000</v>
      </c>
      <c r="I1372">
        <v>3252</v>
      </c>
      <c r="J1372" s="1">
        <v>8548950000</v>
      </c>
      <c r="K1372" s="1">
        <v>2628828</v>
      </c>
      <c r="L1372" s="1">
        <v>2000000</v>
      </c>
      <c r="M1372">
        <v>3252</v>
      </c>
      <c r="N1372" t="s">
        <v>1640</v>
      </c>
      <c r="O1372">
        <v>1939</v>
      </c>
      <c r="P1372" t="s">
        <v>40</v>
      </c>
      <c r="Q1372" t="s">
        <v>2233</v>
      </c>
      <c r="R1372" s="2">
        <v>43544</v>
      </c>
      <c r="S1372" t="s">
        <v>2234</v>
      </c>
      <c r="T1372">
        <v>1</v>
      </c>
      <c r="U1372" s="1">
        <v>1000000</v>
      </c>
      <c r="V1372" t="s">
        <v>1643</v>
      </c>
      <c r="W1372" t="s">
        <v>36</v>
      </c>
      <c r="X1372" t="s">
        <v>2235</v>
      </c>
      <c r="Y1372" t="s">
        <v>1645</v>
      </c>
      <c r="Z1372" t="s">
        <v>31</v>
      </c>
      <c r="AA1372">
        <v>15</v>
      </c>
      <c r="AB1372" t="s">
        <v>48</v>
      </c>
      <c r="AC1372">
        <v>2.16</v>
      </c>
      <c r="AD1372">
        <f t="shared" si="21"/>
        <v>1.1600000000000001</v>
      </c>
    </row>
    <row r="1373" spans="1:30" x14ac:dyDescent="0.25">
      <c r="A1373" t="s">
        <v>29</v>
      </c>
      <c r="B1373" s="1">
        <v>307800000</v>
      </c>
      <c r="C1373" t="s">
        <v>30</v>
      </c>
      <c r="D1373" t="s">
        <v>31</v>
      </c>
      <c r="E1373">
        <v>3252</v>
      </c>
      <c r="F1373" s="1">
        <v>8548950000</v>
      </c>
      <c r="G1373" s="1">
        <v>2628828</v>
      </c>
      <c r="H1373" s="1">
        <v>2000000</v>
      </c>
      <c r="I1373">
        <v>3252</v>
      </c>
      <c r="J1373" s="1">
        <v>8548950000</v>
      </c>
      <c r="K1373" s="1">
        <v>2628828</v>
      </c>
      <c r="L1373" s="1">
        <v>2000000</v>
      </c>
      <c r="M1373">
        <v>3252</v>
      </c>
      <c r="N1373" t="s">
        <v>2220</v>
      </c>
      <c r="O1373">
        <v>12540</v>
      </c>
      <c r="P1373" t="s">
        <v>1773</v>
      </c>
      <c r="Q1373" t="s">
        <v>2236</v>
      </c>
      <c r="R1373" s="2">
        <v>43866</v>
      </c>
      <c r="S1373" t="s">
        <v>2237</v>
      </c>
      <c r="T1373">
        <v>1</v>
      </c>
      <c r="U1373" s="1">
        <v>1000000</v>
      </c>
      <c r="V1373" t="s">
        <v>2238</v>
      </c>
      <c r="W1373" t="s">
        <v>77</v>
      </c>
      <c r="X1373" t="s">
        <v>1776</v>
      </c>
      <c r="Y1373" t="s">
        <v>1773</v>
      </c>
      <c r="Z1373" t="s">
        <v>31</v>
      </c>
      <c r="AA1373">
        <v>0</v>
      </c>
      <c r="AB1373" t="s">
        <v>39</v>
      </c>
      <c r="AC1373">
        <v>1.1000000000000001</v>
      </c>
      <c r="AD1373">
        <f t="shared" si="21"/>
        <v>0.10000000000000009</v>
      </c>
    </row>
    <row r="1374" spans="1:30" x14ac:dyDescent="0.25">
      <c r="A1374" t="s">
        <v>29</v>
      </c>
      <c r="B1374" s="1">
        <v>307800000</v>
      </c>
      <c r="C1374" t="s">
        <v>30</v>
      </c>
      <c r="D1374" t="s">
        <v>31</v>
      </c>
      <c r="E1374">
        <v>3252</v>
      </c>
      <c r="F1374" s="1">
        <v>8548950000</v>
      </c>
      <c r="G1374" s="1">
        <v>2628828</v>
      </c>
      <c r="H1374" s="1">
        <v>2000000</v>
      </c>
      <c r="I1374">
        <v>3252</v>
      </c>
      <c r="J1374" s="1">
        <v>8548950000</v>
      </c>
      <c r="K1374" s="1">
        <v>2628828</v>
      </c>
      <c r="L1374" s="1">
        <v>2000000</v>
      </c>
      <c r="M1374">
        <v>3252</v>
      </c>
      <c r="N1374" t="s">
        <v>2220</v>
      </c>
      <c r="O1374">
        <v>11449</v>
      </c>
      <c r="P1374" t="s">
        <v>1773</v>
      </c>
      <c r="Q1374" t="s">
        <v>2239</v>
      </c>
      <c r="R1374" s="2">
        <v>43777</v>
      </c>
      <c r="S1374" t="s">
        <v>2240</v>
      </c>
      <c r="T1374">
        <v>2</v>
      </c>
      <c r="U1374" s="1">
        <v>2000000</v>
      </c>
      <c r="V1374" t="s">
        <v>2223</v>
      </c>
      <c r="W1374" t="s">
        <v>138</v>
      </c>
      <c r="X1374" t="s">
        <v>1776</v>
      </c>
      <c r="Y1374" t="s">
        <v>134</v>
      </c>
      <c r="Z1374" t="s">
        <v>31</v>
      </c>
      <c r="AA1374">
        <v>0</v>
      </c>
      <c r="AB1374" t="s">
        <v>48</v>
      </c>
      <c r="AC1374">
        <v>4.74</v>
      </c>
      <c r="AD1374">
        <f t="shared" si="21"/>
        <v>2.74</v>
      </c>
    </row>
    <row r="1375" spans="1:30" x14ac:dyDescent="0.25">
      <c r="A1375" t="s">
        <v>29</v>
      </c>
      <c r="B1375" s="1">
        <v>307800000</v>
      </c>
      <c r="C1375" t="s">
        <v>30</v>
      </c>
      <c r="D1375" t="s">
        <v>31</v>
      </c>
      <c r="E1375">
        <v>3252</v>
      </c>
      <c r="F1375" s="1">
        <v>8548950000</v>
      </c>
      <c r="G1375" s="1">
        <v>2628828</v>
      </c>
      <c r="H1375" s="1">
        <v>2000000</v>
      </c>
      <c r="I1375">
        <v>3252</v>
      </c>
      <c r="J1375" s="1">
        <v>8548950000</v>
      </c>
      <c r="K1375" s="1">
        <v>2628828</v>
      </c>
      <c r="L1375" s="1">
        <v>2000000</v>
      </c>
      <c r="M1375">
        <v>3252</v>
      </c>
      <c r="N1375" t="s">
        <v>2220</v>
      </c>
      <c r="O1375">
        <v>19029</v>
      </c>
      <c r="P1375" t="s">
        <v>1667</v>
      </c>
      <c r="Q1375" t="s">
        <v>2241</v>
      </c>
      <c r="R1375" s="2">
        <v>43938</v>
      </c>
      <c r="S1375" t="s">
        <v>2242</v>
      </c>
      <c r="T1375">
        <v>1</v>
      </c>
      <c r="U1375" s="1">
        <v>1000000</v>
      </c>
      <c r="V1375" t="s">
        <v>2223</v>
      </c>
      <c r="W1375" t="s">
        <v>276</v>
      </c>
      <c r="Y1375" t="s">
        <v>134</v>
      </c>
      <c r="Z1375" s="1">
        <v>1000000</v>
      </c>
      <c r="AA1375">
        <v>1</v>
      </c>
      <c r="AB1375" t="s">
        <v>39</v>
      </c>
      <c r="AC1375">
        <v>1.7</v>
      </c>
      <c r="AD1375">
        <f t="shared" si="21"/>
        <v>0.7</v>
      </c>
    </row>
    <row r="1376" spans="1:30" x14ac:dyDescent="0.25">
      <c r="A1376" t="s">
        <v>29</v>
      </c>
      <c r="B1376" s="1">
        <v>307800000</v>
      </c>
      <c r="C1376" t="s">
        <v>30</v>
      </c>
      <c r="D1376" t="s">
        <v>31</v>
      </c>
      <c r="E1376">
        <v>3252</v>
      </c>
      <c r="F1376" s="1">
        <v>8548950000</v>
      </c>
      <c r="G1376" s="1">
        <v>2628828</v>
      </c>
      <c r="H1376" s="1">
        <v>2000000</v>
      </c>
      <c r="I1376">
        <v>3252</v>
      </c>
      <c r="J1376" s="1">
        <v>8548950000</v>
      </c>
      <c r="K1376" s="1">
        <v>2628828</v>
      </c>
      <c r="L1376" s="1">
        <v>2000000</v>
      </c>
      <c r="M1376">
        <v>3252</v>
      </c>
      <c r="N1376" t="s">
        <v>2220</v>
      </c>
      <c r="O1376">
        <v>11358</v>
      </c>
      <c r="P1376" t="s">
        <v>1773</v>
      </c>
      <c r="Q1376" t="s">
        <v>2239</v>
      </c>
      <c r="R1376" s="2">
        <v>43780</v>
      </c>
      <c r="S1376" t="s">
        <v>2240</v>
      </c>
      <c r="T1376">
        <v>8</v>
      </c>
      <c r="U1376" s="1">
        <v>8000000</v>
      </c>
      <c r="V1376" t="s">
        <v>2223</v>
      </c>
      <c r="W1376" t="s">
        <v>138</v>
      </c>
      <c r="X1376" t="s">
        <v>1776</v>
      </c>
      <c r="Y1376" t="s">
        <v>134</v>
      </c>
      <c r="Z1376" t="s">
        <v>31</v>
      </c>
      <c r="AA1376">
        <v>0</v>
      </c>
      <c r="AB1376" t="s">
        <v>39</v>
      </c>
      <c r="AC1376">
        <v>4.74</v>
      </c>
      <c r="AD1376">
        <f t="shared" si="21"/>
        <v>3.26</v>
      </c>
    </row>
    <row r="1377" spans="1:30" x14ac:dyDescent="0.25">
      <c r="A1377" t="s">
        <v>29</v>
      </c>
      <c r="B1377" s="1">
        <v>307800000</v>
      </c>
      <c r="C1377" t="s">
        <v>30</v>
      </c>
      <c r="D1377" t="s">
        <v>31</v>
      </c>
      <c r="E1377">
        <v>3252</v>
      </c>
      <c r="F1377" s="1">
        <v>8548950000</v>
      </c>
      <c r="G1377" s="1">
        <v>2628828</v>
      </c>
      <c r="H1377" s="1">
        <v>2000000</v>
      </c>
      <c r="I1377">
        <v>3252</v>
      </c>
      <c r="J1377" s="1">
        <v>8548950000</v>
      </c>
      <c r="K1377" s="1">
        <v>2628828</v>
      </c>
      <c r="L1377" s="1">
        <v>2000000</v>
      </c>
      <c r="M1377">
        <v>3252</v>
      </c>
      <c r="N1377" t="s">
        <v>2220</v>
      </c>
      <c r="O1377">
        <v>18833</v>
      </c>
      <c r="P1377" t="s">
        <v>1667</v>
      </c>
      <c r="Q1377" t="s">
        <v>2241</v>
      </c>
      <c r="R1377" s="2">
        <v>43942</v>
      </c>
      <c r="S1377" t="s">
        <v>2242</v>
      </c>
      <c r="T1377">
        <v>2.5</v>
      </c>
      <c r="U1377" s="1">
        <v>2500000</v>
      </c>
      <c r="V1377" t="s">
        <v>2223</v>
      </c>
      <c r="W1377" t="s">
        <v>276</v>
      </c>
      <c r="Y1377" t="s">
        <v>134</v>
      </c>
      <c r="Z1377" s="1">
        <v>1000000</v>
      </c>
      <c r="AA1377">
        <v>1</v>
      </c>
      <c r="AB1377" t="s">
        <v>39</v>
      </c>
      <c r="AC1377">
        <v>1.7</v>
      </c>
      <c r="AD1377">
        <f t="shared" si="21"/>
        <v>0.8</v>
      </c>
    </row>
    <row r="1378" spans="1:30" x14ac:dyDescent="0.25">
      <c r="A1378" t="s">
        <v>29</v>
      </c>
      <c r="B1378" s="1">
        <v>307800000</v>
      </c>
      <c r="C1378" t="s">
        <v>30</v>
      </c>
      <c r="D1378" t="s">
        <v>31</v>
      </c>
      <c r="E1378">
        <v>3252</v>
      </c>
      <c r="F1378" s="1">
        <v>8548950000</v>
      </c>
      <c r="G1378" s="1">
        <v>2628828</v>
      </c>
      <c r="H1378" s="1">
        <v>2000000</v>
      </c>
      <c r="I1378">
        <v>3252</v>
      </c>
      <c r="J1378" s="1">
        <v>8548950000</v>
      </c>
      <c r="K1378" s="1">
        <v>2628828</v>
      </c>
      <c r="L1378" s="1">
        <v>2000000</v>
      </c>
      <c r="M1378">
        <v>3252</v>
      </c>
      <c r="N1378" t="s">
        <v>2220</v>
      </c>
      <c r="O1378">
        <v>18830</v>
      </c>
      <c r="P1378" t="s">
        <v>1667</v>
      </c>
      <c r="Q1378" t="s">
        <v>2241</v>
      </c>
      <c r="R1378" s="2">
        <v>43941</v>
      </c>
      <c r="S1378" t="s">
        <v>2242</v>
      </c>
      <c r="T1378">
        <v>1</v>
      </c>
      <c r="U1378" s="1">
        <v>1000000</v>
      </c>
      <c r="V1378" t="s">
        <v>2223</v>
      </c>
      <c r="W1378" t="s">
        <v>276</v>
      </c>
      <c r="Y1378" t="s">
        <v>134</v>
      </c>
      <c r="Z1378" s="1">
        <v>1000000</v>
      </c>
      <c r="AA1378">
        <v>1</v>
      </c>
      <c r="AB1378" t="s">
        <v>48</v>
      </c>
      <c r="AC1378">
        <v>1.7</v>
      </c>
      <c r="AD1378">
        <f t="shared" si="21"/>
        <v>0.7</v>
      </c>
    </row>
    <row r="1379" spans="1:30" x14ac:dyDescent="0.25">
      <c r="A1379" t="s">
        <v>29</v>
      </c>
      <c r="B1379" s="1">
        <v>307800000</v>
      </c>
      <c r="C1379" t="s">
        <v>30</v>
      </c>
      <c r="D1379" t="s">
        <v>31</v>
      </c>
      <c r="E1379">
        <v>3252</v>
      </c>
      <c r="F1379" s="1">
        <v>8548950000</v>
      </c>
      <c r="G1379" s="1">
        <v>2628828</v>
      </c>
      <c r="H1379" s="1">
        <v>2000000</v>
      </c>
      <c r="I1379">
        <v>3252</v>
      </c>
      <c r="J1379" s="1">
        <v>8548950000</v>
      </c>
      <c r="K1379" s="1">
        <v>2628828</v>
      </c>
      <c r="L1379" s="1">
        <v>2000000</v>
      </c>
      <c r="M1379">
        <v>3252</v>
      </c>
      <c r="N1379" t="s">
        <v>2220</v>
      </c>
      <c r="O1379">
        <v>18775</v>
      </c>
      <c r="P1379" t="s">
        <v>1673</v>
      </c>
      <c r="Q1379" t="s">
        <v>2241</v>
      </c>
      <c r="R1379" s="2">
        <v>43942</v>
      </c>
      <c r="S1379" t="s">
        <v>2242</v>
      </c>
      <c r="T1379">
        <v>2.5</v>
      </c>
      <c r="U1379" s="1">
        <v>2500000</v>
      </c>
      <c r="V1379" t="s">
        <v>2223</v>
      </c>
      <c r="W1379" t="s">
        <v>276</v>
      </c>
      <c r="X1379" t="s">
        <v>2243</v>
      </c>
      <c r="Y1379" t="s">
        <v>134</v>
      </c>
      <c r="Z1379" s="1">
        <v>1000000</v>
      </c>
      <c r="AA1379">
        <v>3</v>
      </c>
      <c r="AB1379" t="s">
        <v>39</v>
      </c>
      <c r="AC1379">
        <v>2.4</v>
      </c>
      <c r="AD1379">
        <f t="shared" si="21"/>
        <v>0.10000000000000009</v>
      </c>
    </row>
    <row r="1380" spans="1:30" x14ac:dyDescent="0.25">
      <c r="A1380" t="s">
        <v>29</v>
      </c>
      <c r="B1380" s="1">
        <v>307800000</v>
      </c>
      <c r="C1380" t="s">
        <v>30</v>
      </c>
      <c r="D1380" t="s">
        <v>31</v>
      </c>
      <c r="E1380">
        <v>3252</v>
      </c>
      <c r="F1380" s="1">
        <v>8548950000</v>
      </c>
      <c r="G1380" s="1">
        <v>2628828</v>
      </c>
      <c r="H1380" s="1">
        <v>2000000</v>
      </c>
      <c r="I1380">
        <v>3252</v>
      </c>
      <c r="J1380" s="1">
        <v>8548950000</v>
      </c>
      <c r="K1380" s="1">
        <v>2628828</v>
      </c>
      <c r="L1380" s="1">
        <v>2000000</v>
      </c>
      <c r="M1380">
        <v>3252</v>
      </c>
      <c r="N1380" t="s">
        <v>2220</v>
      </c>
      <c r="O1380">
        <v>18774</v>
      </c>
      <c r="P1380" t="s">
        <v>1673</v>
      </c>
      <c r="Q1380" t="s">
        <v>2241</v>
      </c>
      <c r="R1380" s="2">
        <v>43941</v>
      </c>
      <c r="S1380" t="s">
        <v>2242</v>
      </c>
      <c r="T1380">
        <v>2.5</v>
      </c>
      <c r="U1380" s="1">
        <v>2500000</v>
      </c>
      <c r="V1380" t="s">
        <v>2223</v>
      </c>
      <c r="W1380" t="s">
        <v>276</v>
      </c>
      <c r="X1380" t="s">
        <v>2243</v>
      </c>
      <c r="Y1380" t="s">
        <v>134</v>
      </c>
      <c r="Z1380" s="1">
        <v>1000000</v>
      </c>
      <c r="AA1380">
        <v>3</v>
      </c>
      <c r="AB1380" t="s">
        <v>39</v>
      </c>
      <c r="AC1380">
        <v>2.4</v>
      </c>
      <c r="AD1380">
        <f t="shared" si="21"/>
        <v>0.10000000000000009</v>
      </c>
    </row>
    <row r="1381" spans="1:30" x14ac:dyDescent="0.25">
      <c r="A1381" t="s">
        <v>29</v>
      </c>
      <c r="B1381" s="1">
        <v>307800000</v>
      </c>
      <c r="C1381" t="s">
        <v>30</v>
      </c>
      <c r="D1381" t="s">
        <v>31</v>
      </c>
      <c r="E1381">
        <v>3252</v>
      </c>
      <c r="F1381" s="1">
        <v>8548950000</v>
      </c>
      <c r="G1381" s="1">
        <v>2628828</v>
      </c>
      <c r="H1381" s="1">
        <v>2000000</v>
      </c>
      <c r="I1381">
        <v>3252</v>
      </c>
      <c r="J1381" s="1">
        <v>8548950000</v>
      </c>
      <c r="K1381" s="1">
        <v>2628828</v>
      </c>
      <c r="L1381" s="1">
        <v>2000000</v>
      </c>
      <c r="M1381">
        <v>3252</v>
      </c>
      <c r="N1381" t="s">
        <v>2220</v>
      </c>
      <c r="O1381">
        <v>18773</v>
      </c>
      <c r="P1381" t="s">
        <v>1673</v>
      </c>
      <c r="Q1381" t="s">
        <v>2241</v>
      </c>
      <c r="R1381" s="2">
        <v>43938</v>
      </c>
      <c r="S1381" t="s">
        <v>2242</v>
      </c>
      <c r="T1381">
        <v>3</v>
      </c>
      <c r="U1381" s="1">
        <v>3000000</v>
      </c>
      <c r="V1381" t="s">
        <v>2223</v>
      </c>
      <c r="W1381" t="s">
        <v>276</v>
      </c>
      <c r="X1381" t="s">
        <v>2243</v>
      </c>
      <c r="Y1381" t="s">
        <v>134</v>
      </c>
      <c r="Z1381" s="1">
        <v>1000000</v>
      </c>
      <c r="AA1381">
        <v>3</v>
      </c>
      <c r="AB1381" t="s">
        <v>39</v>
      </c>
      <c r="AC1381">
        <v>2.4</v>
      </c>
      <c r="AD1381">
        <f t="shared" si="21"/>
        <v>0.60000000000000009</v>
      </c>
    </row>
    <row r="1382" spans="1:30" x14ac:dyDescent="0.25">
      <c r="A1382" t="s">
        <v>29</v>
      </c>
      <c r="B1382" s="1">
        <v>307800000</v>
      </c>
      <c r="C1382" t="s">
        <v>30</v>
      </c>
      <c r="D1382" t="s">
        <v>31</v>
      </c>
      <c r="E1382">
        <v>3252</v>
      </c>
      <c r="F1382" s="1">
        <v>8548950000</v>
      </c>
      <c r="G1382" s="1">
        <v>2628828</v>
      </c>
      <c r="H1382" s="1">
        <v>2000000</v>
      </c>
      <c r="I1382">
        <v>3252</v>
      </c>
      <c r="J1382" s="1">
        <v>8548950000</v>
      </c>
      <c r="K1382" s="1">
        <v>2628828</v>
      </c>
      <c r="L1382" s="1">
        <v>2000000</v>
      </c>
      <c r="M1382">
        <v>3252</v>
      </c>
      <c r="N1382" t="s">
        <v>1017</v>
      </c>
      <c r="O1382">
        <v>10062</v>
      </c>
      <c r="P1382" t="s">
        <v>120</v>
      </c>
      <c r="Q1382" t="s">
        <v>2244</v>
      </c>
      <c r="R1382" s="2">
        <v>43747</v>
      </c>
      <c r="S1382" t="s">
        <v>2245</v>
      </c>
      <c r="T1382">
        <v>1</v>
      </c>
      <c r="U1382" s="1">
        <v>1000000</v>
      </c>
      <c r="V1382" t="s">
        <v>2048</v>
      </c>
      <c r="W1382" t="s">
        <v>77</v>
      </c>
      <c r="X1382" t="s">
        <v>2246</v>
      </c>
      <c r="Y1382" t="s">
        <v>1022</v>
      </c>
      <c r="Z1382" t="s">
        <v>31</v>
      </c>
      <c r="AA1382">
        <v>3</v>
      </c>
      <c r="AB1382" t="s">
        <v>48</v>
      </c>
      <c r="AC1382">
        <v>0.5</v>
      </c>
      <c r="AD1382">
        <f t="shared" si="21"/>
        <v>0.5</v>
      </c>
    </row>
    <row r="1383" spans="1:30" x14ac:dyDescent="0.25">
      <c r="A1383" t="s">
        <v>29</v>
      </c>
      <c r="B1383" s="1">
        <v>307800000</v>
      </c>
      <c r="C1383" t="s">
        <v>30</v>
      </c>
      <c r="D1383" t="s">
        <v>31</v>
      </c>
      <c r="E1383">
        <v>3252</v>
      </c>
      <c r="F1383" s="1">
        <v>8548950000</v>
      </c>
      <c r="G1383" s="1">
        <v>2628828</v>
      </c>
      <c r="H1383" s="1">
        <v>2000000</v>
      </c>
      <c r="I1383">
        <v>3252</v>
      </c>
      <c r="J1383" s="1">
        <v>8548950000</v>
      </c>
      <c r="K1383" s="1">
        <v>2628828</v>
      </c>
      <c r="L1383" s="1">
        <v>2000000</v>
      </c>
      <c r="M1383">
        <v>3252</v>
      </c>
      <c r="N1383" t="s">
        <v>1640</v>
      </c>
      <c r="O1383">
        <v>10485</v>
      </c>
      <c r="P1383" t="s">
        <v>1667</v>
      </c>
      <c r="Q1383" t="s">
        <v>1832</v>
      </c>
      <c r="R1383" s="2">
        <v>43801</v>
      </c>
      <c r="S1383" t="s">
        <v>1833</v>
      </c>
      <c r="T1383">
        <v>2</v>
      </c>
      <c r="U1383" s="1">
        <v>2000000</v>
      </c>
      <c r="V1383" t="s">
        <v>1724</v>
      </c>
      <c r="W1383" t="s">
        <v>77</v>
      </c>
      <c r="Y1383" t="s">
        <v>134</v>
      </c>
      <c r="Z1383" t="s">
        <v>31</v>
      </c>
      <c r="AA1383">
        <v>1</v>
      </c>
      <c r="AB1383" t="s">
        <v>39</v>
      </c>
      <c r="AC1383">
        <v>1.9</v>
      </c>
      <c r="AD1383">
        <f t="shared" si="21"/>
        <v>0.10000000000000009</v>
      </c>
    </row>
    <row r="1384" spans="1:30" x14ac:dyDescent="0.25">
      <c r="A1384" t="s">
        <v>29</v>
      </c>
      <c r="B1384" s="1">
        <v>307800000</v>
      </c>
      <c r="C1384" t="s">
        <v>30</v>
      </c>
      <c r="D1384" t="s">
        <v>31</v>
      </c>
      <c r="E1384">
        <v>3252</v>
      </c>
      <c r="F1384" s="1">
        <v>8548950000</v>
      </c>
      <c r="G1384" s="1">
        <v>2628828</v>
      </c>
      <c r="H1384" s="1">
        <v>2000000</v>
      </c>
      <c r="I1384">
        <v>3252</v>
      </c>
      <c r="J1384" s="1">
        <v>8548950000</v>
      </c>
      <c r="K1384" s="1">
        <v>2628828</v>
      </c>
      <c r="L1384" s="1">
        <v>2000000</v>
      </c>
      <c r="M1384">
        <v>3252</v>
      </c>
      <c r="N1384" t="s">
        <v>1640</v>
      </c>
      <c r="O1384">
        <v>13440</v>
      </c>
      <c r="P1384" t="s">
        <v>40</v>
      </c>
      <c r="Q1384" t="s">
        <v>2110</v>
      </c>
      <c r="R1384" s="2">
        <v>43851</v>
      </c>
      <c r="S1384" t="s">
        <v>2111</v>
      </c>
      <c r="T1384">
        <v>1</v>
      </c>
      <c r="U1384" s="1">
        <v>1000000</v>
      </c>
      <c r="V1384" t="s">
        <v>1724</v>
      </c>
      <c r="W1384" t="s">
        <v>77</v>
      </c>
      <c r="X1384" t="s">
        <v>2247</v>
      </c>
      <c r="Y1384" t="s">
        <v>134</v>
      </c>
      <c r="Z1384" t="s">
        <v>31</v>
      </c>
      <c r="AA1384">
        <v>5</v>
      </c>
      <c r="AB1384" t="s">
        <v>39</v>
      </c>
      <c r="AC1384">
        <v>2.06</v>
      </c>
      <c r="AD1384">
        <f t="shared" si="21"/>
        <v>1.06</v>
      </c>
    </row>
    <row r="1385" spans="1:30" x14ac:dyDescent="0.25">
      <c r="A1385" t="s">
        <v>29</v>
      </c>
      <c r="B1385" s="1">
        <v>307800000</v>
      </c>
      <c r="C1385" t="s">
        <v>30</v>
      </c>
      <c r="D1385" t="s">
        <v>31</v>
      </c>
      <c r="E1385">
        <v>3252</v>
      </c>
      <c r="F1385" s="1">
        <v>8548950000</v>
      </c>
      <c r="G1385" s="1">
        <v>2628828</v>
      </c>
      <c r="H1385" s="1">
        <v>2000000</v>
      </c>
      <c r="I1385">
        <v>3252</v>
      </c>
      <c r="J1385" s="1">
        <v>8548950000</v>
      </c>
      <c r="K1385" s="1">
        <v>2628828</v>
      </c>
      <c r="L1385" s="1">
        <v>2000000</v>
      </c>
      <c r="M1385">
        <v>3252</v>
      </c>
      <c r="N1385" t="s">
        <v>1017</v>
      </c>
      <c r="O1385">
        <v>6568</v>
      </c>
      <c r="P1385" t="s">
        <v>168</v>
      </c>
      <c r="Q1385" t="s">
        <v>1678</v>
      </c>
      <c r="R1385" s="2">
        <v>43654</v>
      </c>
      <c r="S1385" t="s">
        <v>1679</v>
      </c>
      <c r="T1385">
        <v>2</v>
      </c>
      <c r="U1385" s="1">
        <v>2000000</v>
      </c>
      <c r="V1385" t="s">
        <v>1680</v>
      </c>
      <c r="W1385" t="s">
        <v>36</v>
      </c>
      <c r="X1385" t="s">
        <v>2248</v>
      </c>
      <c r="Y1385" t="s">
        <v>1022</v>
      </c>
      <c r="Z1385" t="s">
        <v>31</v>
      </c>
      <c r="AA1385">
        <v>3</v>
      </c>
      <c r="AB1385" t="s">
        <v>39</v>
      </c>
      <c r="AC1385">
        <v>2.14</v>
      </c>
      <c r="AD1385">
        <f t="shared" si="21"/>
        <v>0.14000000000000012</v>
      </c>
    </row>
    <row r="1386" spans="1:30" x14ac:dyDescent="0.25">
      <c r="A1386" t="s">
        <v>29</v>
      </c>
      <c r="B1386" s="1">
        <v>307800000</v>
      </c>
      <c r="C1386" t="s">
        <v>30</v>
      </c>
      <c r="D1386" t="s">
        <v>31</v>
      </c>
      <c r="E1386">
        <v>3252</v>
      </c>
      <c r="F1386" s="1">
        <v>8548950000</v>
      </c>
      <c r="G1386" s="1">
        <v>2628828</v>
      </c>
      <c r="H1386" s="1">
        <v>2000000</v>
      </c>
      <c r="I1386">
        <v>3252</v>
      </c>
      <c r="J1386" s="1">
        <v>8548950000</v>
      </c>
      <c r="K1386" s="1">
        <v>2628828</v>
      </c>
      <c r="L1386" s="1">
        <v>2000000</v>
      </c>
      <c r="M1386">
        <v>3252</v>
      </c>
      <c r="N1386" t="s">
        <v>2220</v>
      </c>
      <c r="O1386">
        <v>11321</v>
      </c>
      <c r="P1386" t="s">
        <v>1773</v>
      </c>
      <c r="Q1386" t="s">
        <v>2249</v>
      </c>
      <c r="R1386" s="2">
        <v>43781</v>
      </c>
      <c r="S1386" t="s">
        <v>2250</v>
      </c>
      <c r="T1386">
        <v>1</v>
      </c>
      <c r="U1386" s="1">
        <v>1000000</v>
      </c>
      <c r="V1386" t="s">
        <v>2251</v>
      </c>
      <c r="W1386" t="s">
        <v>77</v>
      </c>
      <c r="X1386" t="s">
        <v>1776</v>
      </c>
      <c r="Y1386" t="s">
        <v>134</v>
      </c>
      <c r="Z1386" t="s">
        <v>31</v>
      </c>
      <c r="AA1386">
        <v>0</v>
      </c>
      <c r="AB1386" t="s">
        <v>48</v>
      </c>
      <c r="AC1386">
        <v>2.1</v>
      </c>
      <c r="AD1386">
        <f t="shared" si="21"/>
        <v>1.1000000000000001</v>
      </c>
    </row>
    <row r="1387" spans="1:30" x14ac:dyDescent="0.25">
      <c r="A1387" t="s">
        <v>29</v>
      </c>
      <c r="B1387" s="1">
        <v>307800000</v>
      </c>
      <c r="C1387" t="s">
        <v>30</v>
      </c>
      <c r="D1387" t="s">
        <v>31</v>
      </c>
      <c r="E1387">
        <v>3252</v>
      </c>
      <c r="F1387" s="1">
        <v>8548950000</v>
      </c>
      <c r="G1387" s="1">
        <v>2628828</v>
      </c>
      <c r="H1387" s="1">
        <v>2000000</v>
      </c>
      <c r="I1387">
        <v>3252</v>
      </c>
      <c r="J1387" s="1">
        <v>8548950000</v>
      </c>
      <c r="K1387" s="1">
        <v>2628828</v>
      </c>
      <c r="L1387" s="1">
        <v>2000000</v>
      </c>
      <c r="M1387">
        <v>3252</v>
      </c>
      <c r="N1387" t="s">
        <v>2220</v>
      </c>
      <c r="O1387">
        <v>15975</v>
      </c>
      <c r="P1387" t="s">
        <v>1673</v>
      </c>
      <c r="Q1387" t="s">
        <v>2252</v>
      </c>
      <c r="R1387" s="2">
        <v>43923</v>
      </c>
      <c r="S1387" t="s">
        <v>2253</v>
      </c>
      <c r="T1387">
        <v>1</v>
      </c>
      <c r="U1387" s="1">
        <v>1000000</v>
      </c>
      <c r="V1387" t="s">
        <v>2223</v>
      </c>
      <c r="W1387" t="s">
        <v>138</v>
      </c>
      <c r="X1387" t="s">
        <v>2210</v>
      </c>
      <c r="Y1387" t="s">
        <v>134</v>
      </c>
      <c r="Z1387" t="s">
        <v>31</v>
      </c>
      <c r="AA1387">
        <v>1</v>
      </c>
      <c r="AB1387" t="s">
        <v>39</v>
      </c>
      <c r="AC1387">
        <v>2.25</v>
      </c>
      <c r="AD1387">
        <f t="shared" si="21"/>
        <v>1.25</v>
      </c>
    </row>
    <row r="1388" spans="1:30" x14ac:dyDescent="0.25">
      <c r="A1388" t="s">
        <v>29</v>
      </c>
      <c r="B1388" s="1">
        <v>307800000</v>
      </c>
      <c r="C1388" t="s">
        <v>30</v>
      </c>
      <c r="D1388" t="s">
        <v>31</v>
      </c>
      <c r="E1388">
        <v>3252</v>
      </c>
      <c r="F1388" s="1">
        <v>8548950000</v>
      </c>
      <c r="G1388" s="1">
        <v>2628828</v>
      </c>
      <c r="H1388" s="1">
        <v>2000000</v>
      </c>
      <c r="I1388">
        <v>3252</v>
      </c>
      <c r="J1388" s="1">
        <v>8548950000</v>
      </c>
      <c r="K1388" s="1">
        <v>2628828</v>
      </c>
      <c r="L1388" s="1">
        <v>2000000</v>
      </c>
      <c r="M1388">
        <v>3252</v>
      </c>
      <c r="N1388" t="s">
        <v>1017</v>
      </c>
      <c r="O1388">
        <v>14468</v>
      </c>
      <c r="P1388" t="s">
        <v>120</v>
      </c>
      <c r="Q1388" t="s">
        <v>2254</v>
      </c>
      <c r="R1388" s="2">
        <v>43889</v>
      </c>
      <c r="S1388" t="s">
        <v>2255</v>
      </c>
      <c r="T1388">
        <v>2</v>
      </c>
      <c r="U1388" s="1">
        <v>2000000</v>
      </c>
      <c r="V1388" t="s">
        <v>1789</v>
      </c>
      <c r="W1388" t="s">
        <v>77</v>
      </c>
      <c r="X1388" t="s">
        <v>2256</v>
      </c>
      <c r="Y1388" t="s">
        <v>1022</v>
      </c>
      <c r="Z1388" t="s">
        <v>31</v>
      </c>
      <c r="AA1388">
        <v>5</v>
      </c>
      <c r="AB1388" t="s">
        <v>39</v>
      </c>
      <c r="AC1388">
        <v>0.83</v>
      </c>
      <c r="AD1388">
        <f t="shared" si="21"/>
        <v>1.17</v>
      </c>
    </row>
    <row r="1389" spans="1:30" x14ac:dyDescent="0.25">
      <c r="A1389" t="s">
        <v>29</v>
      </c>
      <c r="B1389" s="1">
        <v>307800000</v>
      </c>
      <c r="C1389" t="s">
        <v>30</v>
      </c>
      <c r="D1389" t="s">
        <v>31</v>
      </c>
      <c r="E1389">
        <v>3252</v>
      </c>
      <c r="F1389" s="1">
        <v>8548950000</v>
      </c>
      <c r="G1389" s="1">
        <v>2628828</v>
      </c>
      <c r="H1389" s="1">
        <v>2000000</v>
      </c>
      <c r="I1389">
        <v>3252</v>
      </c>
      <c r="J1389" s="1">
        <v>8548950000</v>
      </c>
      <c r="K1389" s="1">
        <v>2628828</v>
      </c>
      <c r="L1389" s="1">
        <v>2000000</v>
      </c>
      <c r="M1389">
        <v>3252</v>
      </c>
      <c r="N1389" t="s">
        <v>1017</v>
      </c>
      <c r="O1389">
        <v>4813</v>
      </c>
      <c r="P1389" t="s">
        <v>120</v>
      </c>
      <c r="Q1389" t="s">
        <v>2257</v>
      </c>
      <c r="R1389" s="2">
        <v>43649</v>
      </c>
      <c r="S1389" t="s">
        <v>2258</v>
      </c>
      <c r="T1389">
        <v>0.5</v>
      </c>
      <c r="U1389" t="s">
        <v>52</v>
      </c>
      <c r="V1389" t="s">
        <v>2191</v>
      </c>
      <c r="W1389" t="s">
        <v>36</v>
      </c>
      <c r="X1389" t="s">
        <v>2259</v>
      </c>
      <c r="Y1389" t="s">
        <v>1022</v>
      </c>
      <c r="Z1389" t="s">
        <v>31</v>
      </c>
      <c r="AA1389">
        <v>4</v>
      </c>
      <c r="AB1389" t="s">
        <v>48</v>
      </c>
      <c r="AC1389">
        <v>1.07</v>
      </c>
      <c r="AD1389">
        <f t="shared" si="21"/>
        <v>0.57000000000000006</v>
      </c>
    </row>
    <row r="1390" spans="1:30" x14ac:dyDescent="0.25">
      <c r="A1390" t="s">
        <v>29</v>
      </c>
      <c r="B1390" s="1">
        <v>307800000</v>
      </c>
      <c r="C1390" t="s">
        <v>30</v>
      </c>
      <c r="D1390" t="s">
        <v>31</v>
      </c>
      <c r="E1390">
        <v>3252</v>
      </c>
      <c r="F1390" s="1">
        <v>8548950000</v>
      </c>
      <c r="G1390" s="1">
        <v>2628828</v>
      </c>
      <c r="H1390" s="1">
        <v>2000000</v>
      </c>
      <c r="I1390">
        <v>3252</v>
      </c>
      <c r="J1390" s="1">
        <v>8548950000</v>
      </c>
      <c r="K1390" s="1">
        <v>2628828</v>
      </c>
      <c r="L1390" s="1">
        <v>2000000</v>
      </c>
      <c r="M1390">
        <v>3252</v>
      </c>
      <c r="N1390" t="s">
        <v>2220</v>
      </c>
      <c r="O1390">
        <v>11299</v>
      </c>
      <c r="P1390" t="s">
        <v>1773</v>
      </c>
      <c r="Q1390" t="s">
        <v>2221</v>
      </c>
      <c r="R1390" s="2">
        <v>43781</v>
      </c>
      <c r="S1390" t="s">
        <v>2222</v>
      </c>
      <c r="T1390">
        <v>7</v>
      </c>
      <c r="U1390" s="1">
        <v>7000000</v>
      </c>
      <c r="V1390" t="s">
        <v>2223</v>
      </c>
      <c r="W1390" t="s">
        <v>77</v>
      </c>
      <c r="X1390" t="s">
        <v>1776</v>
      </c>
      <c r="Y1390" t="s">
        <v>134</v>
      </c>
      <c r="Z1390" t="s">
        <v>31</v>
      </c>
      <c r="AA1390">
        <v>0</v>
      </c>
      <c r="AB1390" t="s">
        <v>39</v>
      </c>
      <c r="AC1390">
        <v>2.74</v>
      </c>
      <c r="AD1390">
        <f t="shared" si="21"/>
        <v>4.26</v>
      </c>
    </row>
    <row r="1391" spans="1:30" x14ac:dyDescent="0.25">
      <c r="A1391" t="s">
        <v>29</v>
      </c>
      <c r="B1391" s="1">
        <v>307800000</v>
      </c>
      <c r="C1391" t="s">
        <v>30</v>
      </c>
      <c r="D1391" t="s">
        <v>31</v>
      </c>
      <c r="E1391">
        <v>3252</v>
      </c>
      <c r="F1391" s="1">
        <v>8548950000</v>
      </c>
      <c r="G1391" s="1">
        <v>2628828</v>
      </c>
      <c r="H1391" s="1">
        <v>2000000</v>
      </c>
      <c r="I1391">
        <v>3252</v>
      </c>
      <c r="J1391" s="1">
        <v>8548950000</v>
      </c>
      <c r="K1391" s="1">
        <v>2628828</v>
      </c>
      <c r="L1391" s="1">
        <v>2000000</v>
      </c>
      <c r="M1391">
        <v>3252</v>
      </c>
      <c r="N1391" t="s">
        <v>2220</v>
      </c>
      <c r="O1391">
        <v>11293</v>
      </c>
      <c r="P1391" t="s">
        <v>1673</v>
      </c>
      <c r="Q1391" t="s">
        <v>2249</v>
      </c>
      <c r="R1391" s="2">
        <v>43781</v>
      </c>
      <c r="S1391" t="s">
        <v>2250</v>
      </c>
      <c r="T1391">
        <v>2</v>
      </c>
      <c r="U1391" s="1">
        <v>2000000</v>
      </c>
      <c r="V1391" t="s">
        <v>2251</v>
      </c>
      <c r="W1391" t="s">
        <v>77</v>
      </c>
      <c r="X1391" t="s">
        <v>378</v>
      </c>
      <c r="Y1391" t="s">
        <v>134</v>
      </c>
      <c r="Z1391" t="s">
        <v>31</v>
      </c>
      <c r="AA1391">
        <v>1</v>
      </c>
      <c r="AB1391" t="s">
        <v>48</v>
      </c>
      <c r="AC1391">
        <v>1.54</v>
      </c>
      <c r="AD1391">
        <f t="shared" si="21"/>
        <v>0.45999999999999996</v>
      </c>
    </row>
    <row r="1392" spans="1:30" x14ac:dyDescent="0.25">
      <c r="A1392" t="s">
        <v>29</v>
      </c>
      <c r="B1392" s="1">
        <v>307800000</v>
      </c>
      <c r="C1392" t="s">
        <v>30</v>
      </c>
      <c r="D1392" t="s">
        <v>31</v>
      </c>
      <c r="E1392">
        <v>3252</v>
      </c>
      <c r="F1392" s="1">
        <v>8548950000</v>
      </c>
      <c r="G1392" s="1">
        <v>2628828</v>
      </c>
      <c r="H1392" s="1">
        <v>2000000</v>
      </c>
      <c r="I1392">
        <v>3252</v>
      </c>
      <c r="J1392" s="1">
        <v>8548950000</v>
      </c>
      <c r="K1392" s="1">
        <v>2628828</v>
      </c>
      <c r="L1392" s="1">
        <v>2000000</v>
      </c>
      <c r="M1392">
        <v>3252</v>
      </c>
      <c r="N1392" t="s">
        <v>1640</v>
      </c>
      <c r="O1392">
        <v>8673</v>
      </c>
      <c r="P1392" t="s">
        <v>1673</v>
      </c>
      <c r="Q1392" t="s">
        <v>1929</v>
      </c>
      <c r="R1392" s="2">
        <v>43773</v>
      </c>
      <c r="S1392" t="s">
        <v>1930</v>
      </c>
      <c r="T1392">
        <v>3</v>
      </c>
      <c r="U1392" s="1">
        <v>3000000</v>
      </c>
      <c r="V1392" t="s">
        <v>1676</v>
      </c>
      <c r="W1392" t="s">
        <v>77</v>
      </c>
      <c r="X1392" t="s">
        <v>1677</v>
      </c>
      <c r="Y1392" t="s">
        <v>134</v>
      </c>
      <c r="Z1392" s="1">
        <v>3000000</v>
      </c>
      <c r="AA1392">
        <v>1</v>
      </c>
      <c r="AB1392" t="s">
        <v>48</v>
      </c>
      <c r="AC1392">
        <v>2.1</v>
      </c>
      <c r="AD1392">
        <f t="shared" si="21"/>
        <v>0.89999999999999991</v>
      </c>
    </row>
    <row r="1393" spans="1:30" x14ac:dyDescent="0.25">
      <c r="A1393" t="s">
        <v>29</v>
      </c>
      <c r="B1393" s="1">
        <v>307800000</v>
      </c>
      <c r="C1393" t="s">
        <v>30</v>
      </c>
      <c r="D1393" t="s">
        <v>31</v>
      </c>
      <c r="E1393">
        <v>3252</v>
      </c>
      <c r="F1393" s="1">
        <v>8548950000</v>
      </c>
      <c r="G1393" s="1">
        <v>2628828</v>
      </c>
      <c r="H1393" s="1">
        <v>2000000</v>
      </c>
      <c r="I1393">
        <v>3252</v>
      </c>
      <c r="J1393" s="1">
        <v>8548950000</v>
      </c>
      <c r="K1393" s="1">
        <v>2628828</v>
      </c>
      <c r="L1393" s="1">
        <v>2000000</v>
      </c>
      <c r="M1393">
        <v>3252</v>
      </c>
      <c r="N1393" t="s">
        <v>1640</v>
      </c>
      <c r="O1393">
        <v>1987</v>
      </c>
      <c r="P1393" t="s">
        <v>40</v>
      </c>
      <c r="Q1393" t="s">
        <v>2233</v>
      </c>
      <c r="R1393" s="2">
        <v>43543</v>
      </c>
      <c r="S1393" t="s">
        <v>2234</v>
      </c>
      <c r="T1393">
        <v>6</v>
      </c>
      <c r="U1393" s="1">
        <v>6000000</v>
      </c>
      <c r="V1393" t="s">
        <v>1643</v>
      </c>
      <c r="W1393" t="s">
        <v>36</v>
      </c>
      <c r="X1393" t="s">
        <v>2260</v>
      </c>
      <c r="Y1393" t="s">
        <v>1645</v>
      </c>
      <c r="Z1393" t="s">
        <v>31</v>
      </c>
      <c r="AA1393">
        <v>4</v>
      </c>
      <c r="AB1393" t="s">
        <v>48</v>
      </c>
      <c r="AC1393">
        <v>1.82</v>
      </c>
      <c r="AD1393">
        <f t="shared" si="21"/>
        <v>4.18</v>
      </c>
    </row>
    <row r="1394" spans="1:30" x14ac:dyDescent="0.25">
      <c r="A1394" t="s">
        <v>29</v>
      </c>
      <c r="B1394" s="1">
        <v>307800000</v>
      </c>
      <c r="C1394" t="s">
        <v>30</v>
      </c>
      <c r="D1394" t="s">
        <v>31</v>
      </c>
      <c r="E1394">
        <v>3252</v>
      </c>
      <c r="F1394" s="1">
        <v>8548950000</v>
      </c>
      <c r="G1394" s="1">
        <v>2628828</v>
      </c>
      <c r="H1394" s="1">
        <v>2000000</v>
      </c>
      <c r="I1394">
        <v>3252</v>
      </c>
      <c r="J1394" s="1">
        <v>8548950000</v>
      </c>
      <c r="K1394" s="1">
        <v>2628828</v>
      </c>
      <c r="L1394" s="1">
        <v>2000000</v>
      </c>
      <c r="M1394">
        <v>3252</v>
      </c>
      <c r="N1394" t="s">
        <v>2220</v>
      </c>
      <c r="O1394">
        <v>18558</v>
      </c>
      <c r="P1394" t="s">
        <v>49</v>
      </c>
      <c r="Q1394" t="s">
        <v>2261</v>
      </c>
      <c r="R1394" s="2">
        <v>43945</v>
      </c>
      <c r="S1394" t="s">
        <v>2262</v>
      </c>
      <c r="T1394">
        <v>3</v>
      </c>
      <c r="U1394" s="1">
        <v>3000000</v>
      </c>
      <c r="V1394" t="s">
        <v>2223</v>
      </c>
      <c r="W1394" t="s">
        <v>276</v>
      </c>
      <c r="X1394" t="e">
        <f>- Investigate issue- A lot of bamboo issues today</f>
        <v>#NAME?</v>
      </c>
      <c r="Y1394" t="s">
        <v>134</v>
      </c>
      <c r="Z1394" t="s">
        <v>31</v>
      </c>
      <c r="AA1394">
        <v>9</v>
      </c>
      <c r="AB1394" t="s">
        <v>39</v>
      </c>
      <c r="AC1394">
        <v>2.85</v>
      </c>
      <c r="AD1394">
        <f t="shared" si="21"/>
        <v>0.14999999999999991</v>
      </c>
    </row>
    <row r="1395" spans="1:30" x14ac:dyDescent="0.25">
      <c r="A1395" t="s">
        <v>29</v>
      </c>
      <c r="B1395" s="1">
        <v>307800000</v>
      </c>
      <c r="C1395" t="s">
        <v>30</v>
      </c>
      <c r="D1395" t="s">
        <v>31</v>
      </c>
      <c r="E1395">
        <v>3252</v>
      </c>
      <c r="F1395" s="1">
        <v>8548950000</v>
      </c>
      <c r="G1395" s="1">
        <v>2628828</v>
      </c>
      <c r="H1395" s="1">
        <v>2000000</v>
      </c>
      <c r="I1395">
        <v>3252</v>
      </c>
      <c r="J1395" s="1">
        <v>8548950000</v>
      </c>
      <c r="K1395" s="1">
        <v>2628828</v>
      </c>
      <c r="L1395" s="1">
        <v>2000000</v>
      </c>
      <c r="M1395">
        <v>3252</v>
      </c>
      <c r="N1395" t="s">
        <v>2220</v>
      </c>
      <c r="O1395">
        <v>18464</v>
      </c>
      <c r="P1395" t="s">
        <v>1673</v>
      </c>
      <c r="Q1395" t="s">
        <v>2263</v>
      </c>
      <c r="R1395" s="2">
        <v>43945</v>
      </c>
      <c r="S1395" t="s">
        <v>2264</v>
      </c>
      <c r="T1395">
        <v>5</v>
      </c>
      <c r="U1395" s="1">
        <v>5000000</v>
      </c>
      <c r="V1395" t="s">
        <v>2265</v>
      </c>
      <c r="W1395" t="s">
        <v>138</v>
      </c>
      <c r="X1395" t="s">
        <v>378</v>
      </c>
      <c r="Y1395" t="s">
        <v>134</v>
      </c>
      <c r="Z1395" t="s">
        <v>31</v>
      </c>
      <c r="AA1395">
        <v>1</v>
      </c>
      <c r="AB1395" t="s">
        <v>39</v>
      </c>
      <c r="AC1395">
        <v>4.9000000000000004</v>
      </c>
      <c r="AD1395">
        <f t="shared" si="21"/>
        <v>9.9999999999999645E-2</v>
      </c>
    </row>
    <row r="1396" spans="1:30" x14ac:dyDescent="0.25">
      <c r="A1396" t="s">
        <v>29</v>
      </c>
      <c r="B1396" s="1">
        <v>307800000</v>
      </c>
      <c r="C1396" t="s">
        <v>30</v>
      </c>
      <c r="D1396" t="s">
        <v>31</v>
      </c>
      <c r="E1396">
        <v>3252</v>
      </c>
      <c r="F1396" s="1">
        <v>8548950000</v>
      </c>
      <c r="G1396" s="1">
        <v>2628828</v>
      </c>
      <c r="H1396" s="1">
        <v>2000000</v>
      </c>
      <c r="I1396">
        <v>3252</v>
      </c>
      <c r="J1396" s="1">
        <v>8548950000</v>
      </c>
      <c r="K1396" s="1">
        <v>2628828</v>
      </c>
      <c r="L1396" s="1">
        <v>2000000</v>
      </c>
      <c r="M1396">
        <v>3252</v>
      </c>
      <c r="N1396" t="s">
        <v>2220</v>
      </c>
      <c r="O1396">
        <v>18463</v>
      </c>
      <c r="P1396" t="s">
        <v>1673</v>
      </c>
      <c r="Q1396" t="s">
        <v>2261</v>
      </c>
      <c r="R1396" s="2">
        <v>43945</v>
      </c>
      <c r="S1396" t="s">
        <v>2262</v>
      </c>
      <c r="T1396">
        <v>1.5</v>
      </c>
      <c r="U1396" s="1">
        <v>1500000</v>
      </c>
      <c r="V1396" t="s">
        <v>2223</v>
      </c>
      <c r="W1396" t="s">
        <v>276</v>
      </c>
      <c r="X1396" t="s">
        <v>1677</v>
      </c>
      <c r="Y1396" t="s">
        <v>134</v>
      </c>
      <c r="Z1396" t="s">
        <v>31</v>
      </c>
      <c r="AA1396">
        <v>1</v>
      </c>
      <c r="AB1396" t="s">
        <v>39</v>
      </c>
      <c r="AC1396">
        <v>2.2000000000000002</v>
      </c>
      <c r="AD1396">
        <f t="shared" si="21"/>
        <v>0.70000000000000018</v>
      </c>
    </row>
    <row r="1397" spans="1:30" x14ac:dyDescent="0.25">
      <c r="A1397" t="s">
        <v>29</v>
      </c>
      <c r="B1397" s="1">
        <v>307800000</v>
      </c>
      <c r="C1397" t="s">
        <v>30</v>
      </c>
      <c r="D1397" t="s">
        <v>31</v>
      </c>
      <c r="E1397">
        <v>3252</v>
      </c>
      <c r="F1397" s="1">
        <v>8548950000</v>
      </c>
      <c r="G1397" s="1">
        <v>2628828</v>
      </c>
      <c r="H1397" s="1">
        <v>2000000</v>
      </c>
      <c r="I1397">
        <v>3252</v>
      </c>
      <c r="J1397" s="1">
        <v>8548950000</v>
      </c>
      <c r="K1397" s="1">
        <v>2628828</v>
      </c>
      <c r="L1397" s="1">
        <v>2000000</v>
      </c>
      <c r="M1397">
        <v>3252</v>
      </c>
      <c r="N1397" t="s">
        <v>1017</v>
      </c>
      <c r="O1397">
        <v>4069</v>
      </c>
      <c r="P1397" t="s">
        <v>120</v>
      </c>
      <c r="Q1397" t="s">
        <v>2266</v>
      </c>
      <c r="R1397" s="2">
        <v>43602</v>
      </c>
      <c r="S1397" t="s">
        <v>2267</v>
      </c>
      <c r="T1397">
        <v>1</v>
      </c>
      <c r="U1397" s="1">
        <v>1000000</v>
      </c>
      <c r="V1397" t="s">
        <v>1914</v>
      </c>
      <c r="W1397" t="s">
        <v>36</v>
      </c>
      <c r="X1397" t="s">
        <v>2268</v>
      </c>
      <c r="Y1397" t="s">
        <v>1022</v>
      </c>
      <c r="Z1397" t="s">
        <v>31</v>
      </c>
      <c r="AA1397">
        <v>5</v>
      </c>
      <c r="AB1397" t="s">
        <v>39</v>
      </c>
      <c r="AC1397">
        <v>0.9</v>
      </c>
      <c r="AD1397">
        <f t="shared" si="21"/>
        <v>9.9999999999999978E-2</v>
      </c>
    </row>
    <row r="1398" spans="1:30" x14ac:dyDescent="0.25">
      <c r="A1398" t="s">
        <v>29</v>
      </c>
      <c r="B1398" s="1">
        <v>307800000</v>
      </c>
      <c r="C1398" t="s">
        <v>30</v>
      </c>
      <c r="D1398" t="s">
        <v>31</v>
      </c>
      <c r="E1398">
        <v>3252</v>
      </c>
      <c r="F1398" s="1">
        <v>8548950000</v>
      </c>
      <c r="G1398" s="1">
        <v>2628828</v>
      </c>
      <c r="H1398" s="1">
        <v>2000000</v>
      </c>
      <c r="I1398">
        <v>3252</v>
      </c>
      <c r="J1398" s="1">
        <v>8548950000</v>
      </c>
      <c r="K1398" s="1">
        <v>2628828</v>
      </c>
      <c r="L1398" s="1">
        <v>2000000</v>
      </c>
      <c r="M1398">
        <v>3252</v>
      </c>
      <c r="N1398" t="s">
        <v>1640</v>
      </c>
      <c r="O1398">
        <v>9522</v>
      </c>
      <c r="P1398" t="s">
        <v>1773</v>
      </c>
      <c r="Q1398" t="s">
        <v>2214</v>
      </c>
      <c r="R1398" s="2">
        <v>43760</v>
      </c>
      <c r="S1398" t="s">
        <v>2215</v>
      </c>
      <c r="T1398">
        <v>3</v>
      </c>
      <c r="U1398" s="1">
        <v>3000000</v>
      </c>
      <c r="V1398" t="s">
        <v>1724</v>
      </c>
      <c r="W1398" t="s">
        <v>77</v>
      </c>
      <c r="X1398" t="s">
        <v>1776</v>
      </c>
      <c r="Y1398" t="s">
        <v>1773</v>
      </c>
      <c r="Z1398" t="s">
        <v>31</v>
      </c>
      <c r="AA1398">
        <v>0</v>
      </c>
      <c r="AB1398" t="s">
        <v>48</v>
      </c>
      <c r="AC1398">
        <v>2.77</v>
      </c>
      <c r="AD1398">
        <f t="shared" si="21"/>
        <v>0.22999999999999998</v>
      </c>
    </row>
    <row r="1399" spans="1:30" x14ac:dyDescent="0.25">
      <c r="A1399" t="s">
        <v>29</v>
      </c>
      <c r="B1399" s="1">
        <v>307800000</v>
      </c>
      <c r="C1399" t="s">
        <v>30</v>
      </c>
      <c r="D1399" t="s">
        <v>31</v>
      </c>
      <c r="E1399">
        <v>3252</v>
      </c>
      <c r="F1399" s="1">
        <v>8548950000</v>
      </c>
      <c r="G1399" s="1">
        <v>2628828</v>
      </c>
      <c r="H1399" s="1">
        <v>2000000</v>
      </c>
      <c r="I1399">
        <v>3252</v>
      </c>
      <c r="J1399" s="1">
        <v>8548950000</v>
      </c>
      <c r="K1399" s="1">
        <v>2628828</v>
      </c>
      <c r="L1399" s="1">
        <v>2000000</v>
      </c>
      <c r="M1399">
        <v>3252</v>
      </c>
      <c r="N1399" t="s">
        <v>2220</v>
      </c>
      <c r="O1399">
        <v>18424</v>
      </c>
      <c r="P1399" t="s">
        <v>1773</v>
      </c>
      <c r="Q1399" t="s">
        <v>2269</v>
      </c>
      <c r="R1399" s="2">
        <v>43948</v>
      </c>
      <c r="S1399" t="s">
        <v>2270</v>
      </c>
      <c r="T1399">
        <v>7.75</v>
      </c>
      <c r="U1399" s="1">
        <v>7750000</v>
      </c>
      <c r="V1399" t="s">
        <v>2265</v>
      </c>
      <c r="W1399" t="s">
        <v>138</v>
      </c>
      <c r="X1399" t="s">
        <v>1776</v>
      </c>
      <c r="Y1399" t="s">
        <v>134</v>
      </c>
      <c r="Z1399" t="s">
        <v>31</v>
      </c>
      <c r="AA1399">
        <v>0</v>
      </c>
      <c r="AB1399" t="s">
        <v>39</v>
      </c>
      <c r="AC1399">
        <v>7</v>
      </c>
      <c r="AD1399">
        <f t="shared" si="21"/>
        <v>0.75</v>
      </c>
    </row>
    <row r="1400" spans="1:30" x14ac:dyDescent="0.25">
      <c r="A1400" t="s">
        <v>29</v>
      </c>
      <c r="B1400" s="1">
        <v>307800000</v>
      </c>
      <c r="C1400" t="s">
        <v>30</v>
      </c>
      <c r="D1400" t="s">
        <v>31</v>
      </c>
      <c r="E1400">
        <v>3252</v>
      </c>
      <c r="F1400" s="1">
        <v>8548950000</v>
      </c>
      <c r="G1400" s="1">
        <v>2628828</v>
      </c>
      <c r="H1400" s="1">
        <v>2000000</v>
      </c>
      <c r="I1400">
        <v>3252</v>
      </c>
      <c r="J1400" s="1">
        <v>8548950000</v>
      </c>
      <c r="K1400" s="1">
        <v>2628828</v>
      </c>
      <c r="L1400" s="1">
        <v>2000000</v>
      </c>
      <c r="M1400">
        <v>3252</v>
      </c>
      <c r="N1400" t="s">
        <v>1017</v>
      </c>
      <c r="O1400">
        <v>4070</v>
      </c>
      <c r="P1400" t="s">
        <v>120</v>
      </c>
      <c r="Q1400" t="s">
        <v>2266</v>
      </c>
      <c r="R1400" s="2">
        <v>43605</v>
      </c>
      <c r="S1400" t="s">
        <v>2267</v>
      </c>
      <c r="T1400">
        <v>2.5</v>
      </c>
      <c r="U1400" s="1">
        <v>2500000</v>
      </c>
      <c r="V1400" t="s">
        <v>1914</v>
      </c>
      <c r="W1400" t="s">
        <v>36</v>
      </c>
      <c r="X1400" t="s">
        <v>2271</v>
      </c>
      <c r="Y1400" t="s">
        <v>1022</v>
      </c>
      <c r="Z1400" t="s">
        <v>31</v>
      </c>
      <c r="AA1400">
        <v>19</v>
      </c>
      <c r="AB1400" t="s">
        <v>39</v>
      </c>
      <c r="AC1400">
        <v>1.42</v>
      </c>
      <c r="AD1400">
        <f t="shared" si="21"/>
        <v>1.08</v>
      </c>
    </row>
    <row r="1401" spans="1:30" x14ac:dyDescent="0.25">
      <c r="A1401" t="s">
        <v>29</v>
      </c>
      <c r="B1401" s="1">
        <v>307800000</v>
      </c>
      <c r="C1401" t="s">
        <v>30</v>
      </c>
      <c r="D1401" t="s">
        <v>31</v>
      </c>
      <c r="E1401">
        <v>3252</v>
      </c>
      <c r="F1401" s="1">
        <v>8548950000</v>
      </c>
      <c r="G1401" s="1">
        <v>2628828</v>
      </c>
      <c r="H1401" s="1">
        <v>2000000</v>
      </c>
      <c r="I1401">
        <v>3252</v>
      </c>
      <c r="J1401" s="1">
        <v>8548950000</v>
      </c>
      <c r="K1401" s="1">
        <v>2628828</v>
      </c>
      <c r="L1401" s="1">
        <v>2000000</v>
      </c>
      <c r="M1401">
        <v>3252</v>
      </c>
      <c r="N1401" t="s">
        <v>2220</v>
      </c>
      <c r="O1401">
        <v>11217</v>
      </c>
      <c r="P1401" t="s">
        <v>1773</v>
      </c>
      <c r="Q1401" t="s">
        <v>2272</v>
      </c>
      <c r="R1401" s="2">
        <v>43783</v>
      </c>
      <c r="S1401" t="s">
        <v>2273</v>
      </c>
      <c r="T1401">
        <v>2</v>
      </c>
      <c r="U1401" s="1">
        <v>2000000</v>
      </c>
      <c r="V1401" t="s">
        <v>2251</v>
      </c>
      <c r="W1401" t="s">
        <v>825</v>
      </c>
      <c r="X1401" t="s">
        <v>1776</v>
      </c>
      <c r="Y1401" t="s">
        <v>64</v>
      </c>
      <c r="Z1401" t="s">
        <v>31</v>
      </c>
      <c r="AA1401">
        <v>0</v>
      </c>
      <c r="AB1401" t="s">
        <v>39</v>
      </c>
      <c r="AC1401">
        <v>2.1</v>
      </c>
      <c r="AD1401">
        <f t="shared" si="21"/>
        <v>0.10000000000000009</v>
      </c>
    </row>
    <row r="1402" spans="1:30" x14ac:dyDescent="0.25">
      <c r="A1402" t="s">
        <v>29</v>
      </c>
      <c r="B1402" s="1">
        <v>307800000</v>
      </c>
      <c r="C1402" t="s">
        <v>30</v>
      </c>
      <c r="D1402" t="s">
        <v>31</v>
      </c>
      <c r="E1402">
        <v>3252</v>
      </c>
      <c r="F1402" s="1">
        <v>8548950000</v>
      </c>
      <c r="G1402" s="1">
        <v>2628828</v>
      </c>
      <c r="H1402" s="1">
        <v>2000000</v>
      </c>
      <c r="I1402">
        <v>3252</v>
      </c>
      <c r="J1402" s="1">
        <v>8548950000</v>
      </c>
      <c r="K1402" s="1">
        <v>2628828</v>
      </c>
      <c r="L1402" s="1">
        <v>2000000</v>
      </c>
      <c r="M1402">
        <v>3252</v>
      </c>
      <c r="N1402" t="s">
        <v>2220</v>
      </c>
      <c r="O1402">
        <v>11216</v>
      </c>
      <c r="P1402" t="s">
        <v>1773</v>
      </c>
      <c r="Q1402" t="s">
        <v>2221</v>
      </c>
      <c r="R1402" s="2">
        <v>43782</v>
      </c>
      <c r="S1402" t="s">
        <v>2222</v>
      </c>
      <c r="T1402">
        <v>8</v>
      </c>
      <c r="U1402" s="1">
        <v>8000000</v>
      </c>
      <c r="V1402" t="s">
        <v>2223</v>
      </c>
      <c r="W1402" t="s">
        <v>77</v>
      </c>
      <c r="X1402" t="s">
        <v>1776</v>
      </c>
      <c r="Y1402" t="s">
        <v>134</v>
      </c>
      <c r="Z1402" t="s">
        <v>31</v>
      </c>
      <c r="AA1402">
        <v>0</v>
      </c>
      <c r="AB1402" t="s">
        <v>48</v>
      </c>
      <c r="AC1402">
        <v>2.74</v>
      </c>
      <c r="AD1402">
        <f t="shared" si="21"/>
        <v>5.26</v>
      </c>
    </row>
    <row r="1403" spans="1:30" x14ac:dyDescent="0.25">
      <c r="A1403" t="s">
        <v>29</v>
      </c>
      <c r="B1403" s="1">
        <v>307800000</v>
      </c>
      <c r="C1403" t="s">
        <v>30</v>
      </c>
      <c r="D1403" t="s">
        <v>31</v>
      </c>
      <c r="E1403">
        <v>3252</v>
      </c>
      <c r="F1403" s="1">
        <v>8548950000</v>
      </c>
      <c r="G1403" s="1">
        <v>2628828</v>
      </c>
      <c r="H1403" s="1">
        <v>2000000</v>
      </c>
      <c r="I1403">
        <v>3252</v>
      </c>
      <c r="J1403" s="1">
        <v>8548950000</v>
      </c>
      <c r="K1403" s="1">
        <v>2628828</v>
      </c>
      <c r="L1403" s="1">
        <v>2000000</v>
      </c>
      <c r="M1403">
        <v>3252</v>
      </c>
      <c r="N1403" t="s">
        <v>1640</v>
      </c>
      <c r="O1403">
        <v>10635</v>
      </c>
      <c r="P1403" t="s">
        <v>40</v>
      </c>
      <c r="Q1403" t="s">
        <v>1762</v>
      </c>
      <c r="R1403" s="2">
        <v>43797</v>
      </c>
      <c r="S1403" t="s">
        <v>1763</v>
      </c>
      <c r="T1403">
        <v>3</v>
      </c>
      <c r="U1403" s="1">
        <v>3000000</v>
      </c>
      <c r="V1403" t="s">
        <v>1724</v>
      </c>
      <c r="W1403" t="s">
        <v>77</v>
      </c>
      <c r="X1403" t="s">
        <v>2274</v>
      </c>
      <c r="Y1403" t="s">
        <v>134</v>
      </c>
      <c r="Z1403" t="s">
        <v>31</v>
      </c>
      <c r="AA1403">
        <v>4</v>
      </c>
      <c r="AB1403" t="s">
        <v>39</v>
      </c>
      <c r="AC1403">
        <v>2.0099999999999998</v>
      </c>
      <c r="AD1403">
        <f t="shared" si="21"/>
        <v>0.99000000000000021</v>
      </c>
    </row>
    <row r="1404" spans="1:30" x14ac:dyDescent="0.25">
      <c r="A1404" t="s">
        <v>29</v>
      </c>
      <c r="B1404" s="1">
        <v>307800000</v>
      </c>
      <c r="C1404" t="s">
        <v>30</v>
      </c>
      <c r="D1404" t="s">
        <v>31</v>
      </c>
      <c r="E1404">
        <v>3252</v>
      </c>
      <c r="F1404" s="1">
        <v>8548950000</v>
      </c>
      <c r="G1404" s="1">
        <v>2628828</v>
      </c>
      <c r="H1404" s="1">
        <v>2000000</v>
      </c>
      <c r="I1404">
        <v>3252</v>
      </c>
      <c r="J1404" s="1">
        <v>8548950000</v>
      </c>
      <c r="K1404" s="1">
        <v>2628828</v>
      </c>
      <c r="L1404" s="1">
        <v>2000000</v>
      </c>
      <c r="M1404">
        <v>3252</v>
      </c>
      <c r="N1404" t="s">
        <v>2220</v>
      </c>
      <c r="O1404">
        <v>18238</v>
      </c>
      <c r="P1404" t="s">
        <v>1667</v>
      </c>
      <c r="Q1404" t="s">
        <v>2261</v>
      </c>
      <c r="R1404" s="2">
        <v>43945</v>
      </c>
      <c r="S1404" t="s">
        <v>2262</v>
      </c>
      <c r="T1404">
        <v>1.5</v>
      </c>
      <c r="U1404" s="1">
        <v>1500000</v>
      </c>
      <c r="V1404" t="s">
        <v>2223</v>
      </c>
      <c r="W1404" t="s">
        <v>276</v>
      </c>
      <c r="Y1404" t="s">
        <v>134</v>
      </c>
      <c r="Z1404" t="s">
        <v>31</v>
      </c>
      <c r="AA1404">
        <v>1</v>
      </c>
      <c r="AB1404" t="s">
        <v>39</v>
      </c>
      <c r="AC1404">
        <v>1.6</v>
      </c>
      <c r="AD1404">
        <f t="shared" si="21"/>
        <v>0.10000000000000009</v>
      </c>
    </row>
    <row r="1405" spans="1:30" x14ac:dyDescent="0.25">
      <c r="A1405" t="s">
        <v>29</v>
      </c>
      <c r="B1405" s="1">
        <v>307800000</v>
      </c>
      <c r="C1405" t="s">
        <v>30</v>
      </c>
      <c r="D1405" t="s">
        <v>31</v>
      </c>
      <c r="E1405">
        <v>3252</v>
      </c>
      <c r="F1405" s="1">
        <v>8548950000</v>
      </c>
      <c r="G1405" s="1">
        <v>2628828</v>
      </c>
      <c r="H1405" s="1">
        <v>2000000</v>
      </c>
      <c r="I1405">
        <v>3252</v>
      </c>
      <c r="J1405" s="1">
        <v>8548950000</v>
      </c>
      <c r="K1405" s="1">
        <v>2628828</v>
      </c>
      <c r="L1405" s="1">
        <v>2000000</v>
      </c>
      <c r="M1405">
        <v>3252</v>
      </c>
      <c r="N1405" t="s">
        <v>2220</v>
      </c>
      <c r="O1405">
        <v>8521</v>
      </c>
      <c r="P1405" t="s">
        <v>1773</v>
      </c>
      <c r="Q1405" t="s">
        <v>2275</v>
      </c>
      <c r="R1405" s="2">
        <v>43718</v>
      </c>
      <c r="S1405" t="s">
        <v>2276</v>
      </c>
      <c r="T1405">
        <v>8</v>
      </c>
      <c r="U1405" s="1">
        <v>8000000</v>
      </c>
      <c r="V1405" t="s">
        <v>2251</v>
      </c>
      <c r="W1405" t="s">
        <v>77</v>
      </c>
      <c r="X1405" t="s">
        <v>1776</v>
      </c>
      <c r="Y1405" t="s">
        <v>134</v>
      </c>
      <c r="Z1405" t="s">
        <v>31</v>
      </c>
      <c r="AA1405">
        <v>0</v>
      </c>
      <c r="AB1405" t="s">
        <v>48</v>
      </c>
      <c r="AC1405">
        <v>2.1</v>
      </c>
      <c r="AD1405">
        <f t="shared" si="21"/>
        <v>5.9</v>
      </c>
    </row>
    <row r="1406" spans="1:30" x14ac:dyDescent="0.25">
      <c r="A1406" t="s">
        <v>29</v>
      </c>
      <c r="B1406" s="1">
        <v>307800000</v>
      </c>
      <c r="C1406" t="s">
        <v>30</v>
      </c>
      <c r="D1406" t="s">
        <v>31</v>
      </c>
      <c r="E1406">
        <v>3252</v>
      </c>
      <c r="F1406" s="1">
        <v>8548950000</v>
      </c>
      <c r="G1406" s="1">
        <v>2628828</v>
      </c>
      <c r="H1406" s="1">
        <v>2000000</v>
      </c>
      <c r="I1406">
        <v>3252</v>
      </c>
      <c r="J1406" s="1">
        <v>8548950000</v>
      </c>
      <c r="K1406" s="1">
        <v>2628828</v>
      </c>
      <c r="L1406" s="1">
        <v>2000000</v>
      </c>
      <c r="M1406">
        <v>3252</v>
      </c>
      <c r="N1406" t="s">
        <v>2220</v>
      </c>
      <c r="O1406">
        <v>11115</v>
      </c>
      <c r="P1406" t="s">
        <v>49</v>
      </c>
      <c r="Q1406" t="s">
        <v>2272</v>
      </c>
      <c r="R1406" s="2">
        <v>43787</v>
      </c>
      <c r="S1406" t="s">
        <v>2273</v>
      </c>
      <c r="T1406">
        <v>2</v>
      </c>
      <c r="U1406" s="1">
        <v>2000000</v>
      </c>
      <c r="V1406" t="s">
        <v>2251</v>
      </c>
      <c r="W1406" t="s">
        <v>825</v>
      </c>
      <c r="X1406" t="s">
        <v>656</v>
      </c>
      <c r="Y1406" t="s">
        <v>64</v>
      </c>
      <c r="Z1406" t="s">
        <v>31</v>
      </c>
      <c r="AA1406">
        <v>2</v>
      </c>
      <c r="AB1406" t="s">
        <v>39</v>
      </c>
      <c r="AC1406">
        <v>1.53</v>
      </c>
      <c r="AD1406">
        <f t="shared" si="21"/>
        <v>0.47</v>
      </c>
    </row>
    <row r="1407" spans="1:30" x14ac:dyDescent="0.25">
      <c r="A1407" t="s">
        <v>29</v>
      </c>
      <c r="B1407" s="1">
        <v>307800000</v>
      </c>
      <c r="C1407" t="s">
        <v>30</v>
      </c>
      <c r="D1407" t="s">
        <v>31</v>
      </c>
      <c r="E1407">
        <v>3252</v>
      </c>
      <c r="F1407" s="1">
        <v>8548950000</v>
      </c>
      <c r="G1407" s="1">
        <v>2628828</v>
      </c>
      <c r="H1407" s="1">
        <v>2000000</v>
      </c>
      <c r="I1407">
        <v>3252</v>
      </c>
      <c r="J1407" s="1">
        <v>8548950000</v>
      </c>
      <c r="K1407" s="1">
        <v>2628828</v>
      </c>
      <c r="L1407" s="1">
        <v>2000000</v>
      </c>
      <c r="M1407">
        <v>3252</v>
      </c>
      <c r="N1407" t="s">
        <v>2220</v>
      </c>
      <c r="O1407">
        <v>8629</v>
      </c>
      <c r="P1407" t="s">
        <v>1773</v>
      </c>
      <c r="Q1407" t="s">
        <v>2221</v>
      </c>
      <c r="R1407" s="2">
        <v>43714</v>
      </c>
      <c r="S1407" t="s">
        <v>2222</v>
      </c>
      <c r="T1407">
        <v>6</v>
      </c>
      <c r="U1407" s="1">
        <v>6000000</v>
      </c>
      <c r="V1407" t="s">
        <v>2223</v>
      </c>
      <c r="W1407" t="s">
        <v>77</v>
      </c>
      <c r="X1407" t="s">
        <v>2277</v>
      </c>
      <c r="Y1407" t="s">
        <v>134</v>
      </c>
      <c r="Z1407" t="s">
        <v>31</v>
      </c>
      <c r="AA1407">
        <v>13</v>
      </c>
      <c r="AB1407" t="s">
        <v>48</v>
      </c>
      <c r="AC1407">
        <v>3.41</v>
      </c>
      <c r="AD1407">
        <f t="shared" si="21"/>
        <v>2.59</v>
      </c>
    </row>
    <row r="1408" spans="1:30" x14ac:dyDescent="0.25">
      <c r="A1408" t="s">
        <v>29</v>
      </c>
      <c r="B1408" s="1">
        <v>307800000</v>
      </c>
      <c r="C1408" t="s">
        <v>30</v>
      </c>
      <c r="D1408" t="s">
        <v>31</v>
      </c>
      <c r="E1408">
        <v>3252</v>
      </c>
      <c r="F1408" s="1">
        <v>8548950000</v>
      </c>
      <c r="G1408" s="1">
        <v>2628828</v>
      </c>
      <c r="H1408" s="1">
        <v>2000000</v>
      </c>
      <c r="I1408">
        <v>3252</v>
      </c>
      <c r="J1408" s="1">
        <v>8548950000</v>
      </c>
      <c r="K1408" s="1">
        <v>2628828</v>
      </c>
      <c r="L1408" s="1">
        <v>2000000</v>
      </c>
      <c r="M1408">
        <v>3252</v>
      </c>
      <c r="N1408" t="s">
        <v>2220</v>
      </c>
      <c r="O1408">
        <v>11112</v>
      </c>
      <c r="P1408" t="s">
        <v>64</v>
      </c>
      <c r="Q1408" t="s">
        <v>2272</v>
      </c>
      <c r="R1408" s="2">
        <v>43787</v>
      </c>
      <c r="S1408" t="s">
        <v>2273</v>
      </c>
      <c r="T1408">
        <v>1</v>
      </c>
      <c r="U1408" s="1">
        <v>1000000</v>
      </c>
      <c r="V1408" t="s">
        <v>2251</v>
      </c>
      <c r="W1408" t="s">
        <v>825</v>
      </c>
      <c r="X1408" t="s">
        <v>1677</v>
      </c>
      <c r="Y1408" t="s">
        <v>64</v>
      </c>
      <c r="Z1408" t="s">
        <v>31</v>
      </c>
      <c r="AA1408">
        <v>1</v>
      </c>
      <c r="AB1408" t="s">
        <v>39</v>
      </c>
      <c r="AC1408">
        <v>1.1000000000000001</v>
      </c>
      <c r="AD1408">
        <f t="shared" si="21"/>
        <v>0.10000000000000009</v>
      </c>
    </row>
    <row r="1409" spans="1:30" x14ac:dyDescent="0.25">
      <c r="A1409" t="s">
        <v>29</v>
      </c>
      <c r="B1409" s="1">
        <v>307800000</v>
      </c>
      <c r="C1409" t="s">
        <v>30</v>
      </c>
      <c r="D1409" t="s">
        <v>31</v>
      </c>
      <c r="E1409">
        <v>3252</v>
      </c>
      <c r="F1409" s="1">
        <v>8548950000</v>
      </c>
      <c r="G1409" s="1">
        <v>2628828</v>
      </c>
      <c r="H1409" s="1">
        <v>2000000</v>
      </c>
      <c r="I1409">
        <v>3252</v>
      </c>
      <c r="J1409" s="1">
        <v>8548950000</v>
      </c>
      <c r="K1409" s="1">
        <v>2628828</v>
      </c>
      <c r="L1409" s="1">
        <v>2000000</v>
      </c>
      <c r="M1409">
        <v>3252</v>
      </c>
      <c r="N1409" t="s">
        <v>1017</v>
      </c>
      <c r="O1409">
        <v>14465</v>
      </c>
      <c r="P1409" t="s">
        <v>109</v>
      </c>
      <c r="Q1409" t="s">
        <v>2141</v>
      </c>
      <c r="R1409" s="2">
        <v>43889</v>
      </c>
      <c r="S1409" t="s">
        <v>2142</v>
      </c>
      <c r="T1409">
        <v>3</v>
      </c>
      <c r="U1409" s="1">
        <v>3000000</v>
      </c>
      <c r="V1409" t="s">
        <v>2143</v>
      </c>
      <c r="W1409" t="s">
        <v>178</v>
      </c>
      <c r="X1409" t="s">
        <v>2278</v>
      </c>
      <c r="Y1409" t="s">
        <v>1022</v>
      </c>
      <c r="Z1409" t="s">
        <v>31</v>
      </c>
      <c r="AA1409">
        <v>1</v>
      </c>
      <c r="AB1409" t="s">
        <v>48</v>
      </c>
      <c r="AC1409">
        <v>1.9</v>
      </c>
      <c r="AD1409">
        <f t="shared" si="21"/>
        <v>1.1000000000000001</v>
      </c>
    </row>
    <row r="1410" spans="1:30" x14ac:dyDescent="0.25">
      <c r="A1410" t="s">
        <v>29</v>
      </c>
      <c r="B1410" s="1">
        <v>307800000</v>
      </c>
      <c r="C1410" t="s">
        <v>30</v>
      </c>
      <c r="D1410" t="s">
        <v>31</v>
      </c>
      <c r="E1410">
        <v>3252</v>
      </c>
      <c r="F1410" s="1">
        <v>8548950000</v>
      </c>
      <c r="G1410" s="1">
        <v>2628828</v>
      </c>
      <c r="H1410" s="1">
        <v>2000000</v>
      </c>
      <c r="I1410">
        <v>3252</v>
      </c>
      <c r="J1410" s="1">
        <v>8548950000</v>
      </c>
      <c r="K1410" s="1">
        <v>2628828</v>
      </c>
      <c r="L1410" s="1">
        <v>2000000</v>
      </c>
      <c r="M1410">
        <v>3252</v>
      </c>
      <c r="N1410" t="s">
        <v>2220</v>
      </c>
      <c r="O1410">
        <v>11100</v>
      </c>
      <c r="P1410" t="s">
        <v>64</v>
      </c>
      <c r="Q1410" t="s">
        <v>2272</v>
      </c>
      <c r="R1410" s="2">
        <v>43787</v>
      </c>
      <c r="S1410" t="s">
        <v>2273</v>
      </c>
      <c r="T1410">
        <v>1</v>
      </c>
      <c r="U1410" s="1">
        <v>1000000</v>
      </c>
      <c r="V1410" t="s">
        <v>2251</v>
      </c>
      <c r="W1410" t="s">
        <v>825</v>
      </c>
      <c r="X1410" t="s">
        <v>2279</v>
      </c>
      <c r="Y1410" t="s">
        <v>64</v>
      </c>
      <c r="Z1410" t="s">
        <v>31</v>
      </c>
      <c r="AA1410">
        <v>1</v>
      </c>
      <c r="AB1410" t="s">
        <v>39</v>
      </c>
      <c r="AC1410">
        <v>1.1000000000000001</v>
      </c>
      <c r="AD1410">
        <f t="shared" si="21"/>
        <v>0.10000000000000009</v>
      </c>
    </row>
    <row r="1411" spans="1:30" x14ac:dyDescent="0.25">
      <c r="A1411" t="s">
        <v>29</v>
      </c>
      <c r="B1411" s="1">
        <v>307800000</v>
      </c>
      <c r="C1411" t="s">
        <v>30</v>
      </c>
      <c r="D1411" t="s">
        <v>31</v>
      </c>
      <c r="E1411">
        <v>3252</v>
      </c>
      <c r="F1411" s="1">
        <v>8548950000</v>
      </c>
      <c r="G1411" s="1">
        <v>2628828</v>
      </c>
      <c r="H1411" s="1">
        <v>2000000</v>
      </c>
      <c r="I1411">
        <v>3252</v>
      </c>
      <c r="J1411" s="1">
        <v>8548950000</v>
      </c>
      <c r="K1411" s="1">
        <v>2628828</v>
      </c>
      <c r="L1411" s="1">
        <v>2000000</v>
      </c>
      <c r="M1411">
        <v>3252</v>
      </c>
      <c r="N1411" t="s">
        <v>1017</v>
      </c>
      <c r="O1411">
        <v>14458</v>
      </c>
      <c r="P1411" t="s">
        <v>120</v>
      </c>
      <c r="Q1411" t="s">
        <v>2280</v>
      </c>
      <c r="R1411" s="2">
        <v>43889</v>
      </c>
      <c r="S1411" t="s">
        <v>2281</v>
      </c>
      <c r="T1411">
        <v>4</v>
      </c>
      <c r="U1411" s="1">
        <v>4000000</v>
      </c>
      <c r="V1411" t="s">
        <v>1789</v>
      </c>
      <c r="W1411" t="s">
        <v>77</v>
      </c>
      <c r="X1411" t="s">
        <v>2282</v>
      </c>
      <c r="Y1411" t="s">
        <v>1022</v>
      </c>
      <c r="Z1411" s="1">
        <v>2000000</v>
      </c>
      <c r="AA1411">
        <v>20</v>
      </c>
      <c r="AB1411" t="s">
        <v>48</v>
      </c>
      <c r="AC1411">
        <v>1.39</v>
      </c>
      <c r="AD1411">
        <f t="shared" si="21"/>
        <v>2.6100000000000003</v>
      </c>
    </row>
    <row r="1412" spans="1:30" x14ac:dyDescent="0.25">
      <c r="A1412" t="s">
        <v>29</v>
      </c>
      <c r="B1412" s="1">
        <v>307800000</v>
      </c>
      <c r="C1412" t="s">
        <v>30</v>
      </c>
      <c r="D1412" t="s">
        <v>31</v>
      </c>
      <c r="E1412">
        <v>3252</v>
      </c>
      <c r="F1412" s="1">
        <v>8548950000</v>
      </c>
      <c r="G1412" s="1">
        <v>2628828</v>
      </c>
      <c r="H1412" s="1">
        <v>2000000</v>
      </c>
      <c r="I1412">
        <v>3252</v>
      </c>
      <c r="J1412" s="1">
        <v>8548950000</v>
      </c>
      <c r="K1412" s="1">
        <v>2628828</v>
      </c>
      <c r="L1412" s="1">
        <v>2000000</v>
      </c>
      <c r="M1412">
        <v>3252</v>
      </c>
      <c r="N1412" t="s">
        <v>1017</v>
      </c>
      <c r="O1412">
        <v>14430</v>
      </c>
      <c r="P1412" t="s">
        <v>168</v>
      </c>
      <c r="Q1412" t="s">
        <v>2212</v>
      </c>
      <c r="R1412" s="2">
        <v>43889</v>
      </c>
      <c r="S1412" t="s">
        <v>2213</v>
      </c>
      <c r="T1412">
        <v>7</v>
      </c>
      <c r="U1412" s="1">
        <v>7000000</v>
      </c>
      <c r="V1412" t="s">
        <v>2143</v>
      </c>
      <c r="W1412" t="s">
        <v>77</v>
      </c>
      <c r="X1412" t="s">
        <v>1180</v>
      </c>
      <c r="Y1412" t="s">
        <v>1022</v>
      </c>
      <c r="Z1412" t="s">
        <v>31</v>
      </c>
      <c r="AA1412">
        <v>1</v>
      </c>
      <c r="AB1412" t="s">
        <v>39</v>
      </c>
      <c r="AC1412">
        <v>3.66</v>
      </c>
      <c r="AD1412">
        <f t="shared" si="21"/>
        <v>3.34</v>
      </c>
    </row>
    <row r="1413" spans="1:30" x14ac:dyDescent="0.25">
      <c r="A1413" t="s">
        <v>29</v>
      </c>
      <c r="B1413" s="1">
        <v>307800000</v>
      </c>
      <c r="C1413" t="s">
        <v>30</v>
      </c>
      <c r="D1413" t="s">
        <v>31</v>
      </c>
      <c r="E1413">
        <v>3252</v>
      </c>
      <c r="F1413" s="1">
        <v>8548950000</v>
      </c>
      <c r="G1413" s="1">
        <v>2628828</v>
      </c>
      <c r="H1413" s="1">
        <v>2000000</v>
      </c>
      <c r="I1413">
        <v>3252</v>
      </c>
      <c r="J1413" s="1">
        <v>8548950000</v>
      </c>
      <c r="K1413" s="1">
        <v>2628828</v>
      </c>
      <c r="L1413" s="1">
        <v>2000000</v>
      </c>
      <c r="M1413">
        <v>3252</v>
      </c>
      <c r="N1413" t="s">
        <v>2220</v>
      </c>
      <c r="O1413">
        <v>4421</v>
      </c>
      <c r="P1413" t="s">
        <v>1773</v>
      </c>
      <c r="Q1413" t="s">
        <v>2283</v>
      </c>
      <c r="R1413" s="2">
        <v>43592</v>
      </c>
      <c r="S1413" t="s">
        <v>2284</v>
      </c>
      <c r="T1413">
        <v>2</v>
      </c>
      <c r="U1413" s="1">
        <v>2000000</v>
      </c>
      <c r="V1413" t="s">
        <v>2251</v>
      </c>
      <c r="W1413" t="s">
        <v>77</v>
      </c>
      <c r="X1413" t="s">
        <v>2285</v>
      </c>
      <c r="Y1413" t="s">
        <v>1645</v>
      </c>
      <c r="Z1413" t="s">
        <v>31</v>
      </c>
      <c r="AA1413">
        <v>5</v>
      </c>
      <c r="AB1413" t="s">
        <v>39</v>
      </c>
      <c r="AC1413">
        <v>2.1</v>
      </c>
      <c r="AD1413">
        <f t="shared" si="21"/>
        <v>0.10000000000000009</v>
      </c>
    </row>
    <row r="1414" spans="1:30" x14ac:dyDescent="0.25">
      <c r="A1414" t="s">
        <v>29</v>
      </c>
      <c r="B1414" s="1">
        <v>307800000</v>
      </c>
      <c r="C1414" t="s">
        <v>30</v>
      </c>
      <c r="D1414" t="s">
        <v>31</v>
      </c>
      <c r="E1414">
        <v>3252</v>
      </c>
      <c r="F1414" s="1">
        <v>8548950000</v>
      </c>
      <c r="G1414" s="1">
        <v>2628828</v>
      </c>
      <c r="H1414" s="1">
        <v>2000000</v>
      </c>
      <c r="I1414">
        <v>3252</v>
      </c>
      <c r="J1414" s="1">
        <v>8548950000</v>
      </c>
      <c r="K1414" s="1">
        <v>2628828</v>
      </c>
      <c r="L1414" s="1">
        <v>2000000</v>
      </c>
      <c r="M1414">
        <v>3252</v>
      </c>
      <c r="N1414" t="s">
        <v>2220</v>
      </c>
      <c r="O1414">
        <v>4722</v>
      </c>
      <c r="P1414" t="s">
        <v>1773</v>
      </c>
      <c r="Q1414" t="s">
        <v>2286</v>
      </c>
      <c r="R1414" s="2">
        <v>43651</v>
      </c>
      <c r="S1414" t="s">
        <v>2287</v>
      </c>
      <c r="T1414">
        <v>2</v>
      </c>
      <c r="U1414" s="1">
        <v>2000000</v>
      </c>
      <c r="V1414" t="s">
        <v>2251</v>
      </c>
      <c r="W1414" t="s">
        <v>77</v>
      </c>
      <c r="X1414" t="s">
        <v>1776</v>
      </c>
      <c r="Y1414" t="s">
        <v>134</v>
      </c>
      <c r="Z1414" t="s">
        <v>31</v>
      </c>
      <c r="AA1414">
        <v>0</v>
      </c>
      <c r="AB1414" t="s">
        <v>48</v>
      </c>
      <c r="AC1414">
        <v>2.1</v>
      </c>
      <c r="AD1414">
        <f t="shared" si="21"/>
        <v>0.10000000000000009</v>
      </c>
    </row>
    <row r="1415" spans="1:30" x14ac:dyDescent="0.25">
      <c r="A1415" t="s">
        <v>29</v>
      </c>
      <c r="B1415" s="1">
        <v>307800000</v>
      </c>
      <c r="C1415" t="s">
        <v>30</v>
      </c>
      <c r="D1415" t="s">
        <v>31</v>
      </c>
      <c r="E1415">
        <v>3252</v>
      </c>
      <c r="F1415" s="1">
        <v>8548950000</v>
      </c>
      <c r="G1415" s="1">
        <v>2628828</v>
      </c>
      <c r="H1415" s="1">
        <v>2000000</v>
      </c>
      <c r="I1415">
        <v>3252</v>
      </c>
      <c r="J1415" s="1">
        <v>8548950000</v>
      </c>
      <c r="K1415" s="1">
        <v>2628828</v>
      </c>
      <c r="L1415" s="1">
        <v>2000000</v>
      </c>
      <c r="M1415">
        <v>3252</v>
      </c>
      <c r="N1415" t="s">
        <v>2220</v>
      </c>
      <c r="O1415">
        <v>8428</v>
      </c>
      <c r="P1415" t="s">
        <v>1773</v>
      </c>
      <c r="Q1415" t="s">
        <v>2275</v>
      </c>
      <c r="R1415" s="2">
        <v>43719</v>
      </c>
      <c r="S1415" t="s">
        <v>2276</v>
      </c>
      <c r="T1415">
        <v>4</v>
      </c>
      <c r="U1415" s="1">
        <v>4000000</v>
      </c>
      <c r="V1415" t="s">
        <v>2251</v>
      </c>
      <c r="W1415" t="s">
        <v>77</v>
      </c>
      <c r="X1415" t="s">
        <v>2288</v>
      </c>
      <c r="Y1415" t="s">
        <v>134</v>
      </c>
      <c r="Z1415" t="s">
        <v>31</v>
      </c>
      <c r="AA1415">
        <v>1</v>
      </c>
      <c r="AB1415" t="s">
        <v>39</v>
      </c>
      <c r="AC1415">
        <v>2.15</v>
      </c>
      <c r="AD1415">
        <f t="shared" ref="AD1415:AD1478" si="22">ABS(T1415-AC1415)</f>
        <v>1.85</v>
      </c>
    </row>
    <row r="1416" spans="1:30" x14ac:dyDescent="0.25">
      <c r="A1416" t="s">
        <v>29</v>
      </c>
      <c r="B1416" s="1">
        <v>307800000</v>
      </c>
      <c r="C1416" t="s">
        <v>30</v>
      </c>
      <c r="D1416" t="s">
        <v>31</v>
      </c>
      <c r="E1416">
        <v>3252</v>
      </c>
      <c r="F1416" s="1">
        <v>8548950000</v>
      </c>
      <c r="G1416" s="1">
        <v>2628828</v>
      </c>
      <c r="H1416" s="1">
        <v>2000000</v>
      </c>
      <c r="I1416">
        <v>3252</v>
      </c>
      <c r="J1416" s="1">
        <v>8548950000</v>
      </c>
      <c r="K1416" s="1">
        <v>2628828</v>
      </c>
      <c r="L1416" s="1">
        <v>2000000</v>
      </c>
      <c r="M1416">
        <v>3252</v>
      </c>
      <c r="N1416" t="s">
        <v>2220</v>
      </c>
      <c r="O1416">
        <v>4747</v>
      </c>
      <c r="P1416" t="s">
        <v>1673</v>
      </c>
      <c r="Q1416" t="s">
        <v>2289</v>
      </c>
      <c r="R1416" s="2">
        <v>43650</v>
      </c>
      <c r="S1416" t="s">
        <v>2290</v>
      </c>
      <c r="T1416">
        <v>3</v>
      </c>
      <c r="U1416" s="1">
        <v>3000000</v>
      </c>
      <c r="V1416" t="s">
        <v>2251</v>
      </c>
      <c r="W1416" t="s">
        <v>77</v>
      </c>
      <c r="X1416" t="s">
        <v>67</v>
      </c>
      <c r="Y1416" t="s">
        <v>134</v>
      </c>
      <c r="Z1416" t="s">
        <v>31</v>
      </c>
      <c r="AA1416">
        <v>1</v>
      </c>
      <c r="AB1416" t="s">
        <v>48</v>
      </c>
      <c r="AC1416">
        <v>1.54</v>
      </c>
      <c r="AD1416">
        <f t="shared" si="22"/>
        <v>1.46</v>
      </c>
    </row>
    <row r="1417" spans="1:30" x14ac:dyDescent="0.25">
      <c r="A1417" t="s">
        <v>29</v>
      </c>
      <c r="B1417" s="1">
        <v>307800000</v>
      </c>
      <c r="C1417" t="s">
        <v>30</v>
      </c>
      <c r="D1417" t="s">
        <v>31</v>
      </c>
      <c r="E1417">
        <v>3252</v>
      </c>
      <c r="F1417" s="1">
        <v>8548950000</v>
      </c>
      <c r="G1417" s="1">
        <v>2628828</v>
      </c>
      <c r="H1417" s="1">
        <v>2000000</v>
      </c>
      <c r="I1417">
        <v>3252</v>
      </c>
      <c r="J1417" s="1">
        <v>8548950000</v>
      </c>
      <c r="K1417" s="1">
        <v>2628828</v>
      </c>
      <c r="L1417" s="1">
        <v>2000000</v>
      </c>
      <c r="M1417">
        <v>3252</v>
      </c>
      <c r="N1417" t="s">
        <v>2220</v>
      </c>
      <c r="O1417">
        <v>11077</v>
      </c>
      <c r="P1417" t="s">
        <v>49</v>
      </c>
      <c r="Q1417" t="s">
        <v>2272</v>
      </c>
      <c r="R1417" s="2">
        <v>43787</v>
      </c>
      <c r="S1417" t="s">
        <v>2273</v>
      </c>
      <c r="T1417">
        <v>0.5</v>
      </c>
      <c r="U1417" t="s">
        <v>52</v>
      </c>
      <c r="V1417" t="s">
        <v>2251</v>
      </c>
      <c r="W1417" t="s">
        <v>825</v>
      </c>
      <c r="X1417" t="s">
        <v>2291</v>
      </c>
      <c r="Y1417" t="s">
        <v>64</v>
      </c>
      <c r="Z1417" t="s">
        <v>31</v>
      </c>
      <c r="AA1417">
        <v>2</v>
      </c>
      <c r="AB1417" t="s">
        <v>39</v>
      </c>
      <c r="AC1417">
        <v>1.53</v>
      </c>
      <c r="AD1417">
        <f t="shared" si="22"/>
        <v>1.03</v>
      </c>
    </row>
    <row r="1418" spans="1:30" x14ac:dyDescent="0.25">
      <c r="A1418" t="s">
        <v>29</v>
      </c>
      <c r="B1418" s="1">
        <v>307800000</v>
      </c>
      <c r="C1418" t="s">
        <v>30</v>
      </c>
      <c r="D1418" t="s">
        <v>31</v>
      </c>
      <c r="E1418">
        <v>3252</v>
      </c>
      <c r="F1418" s="1">
        <v>8548950000</v>
      </c>
      <c r="G1418" s="1">
        <v>2628828</v>
      </c>
      <c r="H1418" s="1">
        <v>2000000</v>
      </c>
      <c r="I1418">
        <v>3252</v>
      </c>
      <c r="J1418" s="1">
        <v>8548950000</v>
      </c>
      <c r="K1418" s="1">
        <v>2628828</v>
      </c>
      <c r="L1418" s="1">
        <v>2000000</v>
      </c>
      <c r="M1418">
        <v>3252</v>
      </c>
      <c r="N1418" t="s">
        <v>1017</v>
      </c>
      <c r="O1418">
        <v>4081</v>
      </c>
      <c r="P1418" t="s">
        <v>1814</v>
      </c>
      <c r="Q1418" t="s">
        <v>2292</v>
      </c>
      <c r="R1418" s="2">
        <v>43602</v>
      </c>
      <c r="S1418" t="s">
        <v>2293</v>
      </c>
      <c r="T1418">
        <v>0.25</v>
      </c>
      <c r="U1418" t="s">
        <v>62</v>
      </c>
      <c r="V1418" t="s">
        <v>1789</v>
      </c>
      <c r="W1418" t="s">
        <v>36</v>
      </c>
      <c r="X1418" t="s">
        <v>2294</v>
      </c>
      <c r="Y1418" t="s">
        <v>1022</v>
      </c>
      <c r="Z1418" t="s">
        <v>31</v>
      </c>
      <c r="AA1418">
        <v>1</v>
      </c>
      <c r="AB1418" t="s">
        <v>48</v>
      </c>
      <c r="AC1418">
        <v>1.62</v>
      </c>
      <c r="AD1418">
        <f t="shared" si="22"/>
        <v>1.37</v>
      </c>
    </row>
    <row r="1419" spans="1:30" x14ac:dyDescent="0.25">
      <c r="A1419" t="s">
        <v>29</v>
      </c>
      <c r="B1419" s="1">
        <v>307800000</v>
      </c>
      <c r="C1419" t="s">
        <v>30</v>
      </c>
      <c r="D1419" t="s">
        <v>31</v>
      </c>
      <c r="E1419">
        <v>3252</v>
      </c>
      <c r="F1419" s="1">
        <v>8548950000</v>
      </c>
      <c r="G1419" s="1">
        <v>2628828</v>
      </c>
      <c r="H1419" s="1">
        <v>2000000</v>
      </c>
      <c r="I1419">
        <v>3252</v>
      </c>
      <c r="J1419" s="1">
        <v>8548950000</v>
      </c>
      <c r="K1419" s="1">
        <v>2628828</v>
      </c>
      <c r="L1419" s="1">
        <v>2000000</v>
      </c>
      <c r="M1419">
        <v>3252</v>
      </c>
      <c r="N1419" t="s">
        <v>1017</v>
      </c>
      <c r="O1419">
        <v>4082</v>
      </c>
      <c r="P1419" t="s">
        <v>1814</v>
      </c>
      <c r="Q1419" t="s">
        <v>2295</v>
      </c>
      <c r="R1419" s="2">
        <v>43601</v>
      </c>
      <c r="S1419" t="s">
        <v>2296</v>
      </c>
      <c r="T1419">
        <v>0.75</v>
      </c>
      <c r="U1419" t="s">
        <v>350</v>
      </c>
      <c r="V1419" t="s">
        <v>2297</v>
      </c>
      <c r="W1419" t="s">
        <v>36</v>
      </c>
      <c r="X1419" t="s">
        <v>2298</v>
      </c>
      <c r="Y1419" t="s">
        <v>1022</v>
      </c>
      <c r="Z1419" t="s">
        <v>31</v>
      </c>
      <c r="AA1419">
        <v>3</v>
      </c>
      <c r="AB1419" t="s">
        <v>39</v>
      </c>
      <c r="AC1419">
        <v>0.85</v>
      </c>
      <c r="AD1419">
        <f t="shared" si="22"/>
        <v>9.9999999999999978E-2</v>
      </c>
    </row>
    <row r="1420" spans="1:30" x14ac:dyDescent="0.25">
      <c r="A1420" t="s">
        <v>29</v>
      </c>
      <c r="B1420" s="1">
        <v>307800000</v>
      </c>
      <c r="C1420" t="s">
        <v>30</v>
      </c>
      <c r="D1420" t="s">
        <v>31</v>
      </c>
      <c r="E1420">
        <v>3252</v>
      </c>
      <c r="F1420" s="1">
        <v>8548950000</v>
      </c>
      <c r="G1420" s="1">
        <v>2628828</v>
      </c>
      <c r="H1420" s="1">
        <v>2000000</v>
      </c>
      <c r="I1420">
        <v>3252</v>
      </c>
      <c r="J1420" s="1">
        <v>8548950000</v>
      </c>
      <c r="K1420" s="1">
        <v>2628828</v>
      </c>
      <c r="L1420" s="1">
        <v>2000000</v>
      </c>
      <c r="M1420">
        <v>3252</v>
      </c>
      <c r="N1420" t="s">
        <v>1017</v>
      </c>
      <c r="O1420">
        <v>14423</v>
      </c>
      <c r="P1420" t="s">
        <v>64</v>
      </c>
      <c r="Q1420" t="s">
        <v>2254</v>
      </c>
      <c r="R1420" s="2">
        <v>43892</v>
      </c>
      <c r="S1420" t="s">
        <v>2255</v>
      </c>
      <c r="T1420">
        <v>1</v>
      </c>
      <c r="U1420" s="1">
        <v>1000000</v>
      </c>
      <c r="V1420" t="s">
        <v>1789</v>
      </c>
      <c r="W1420" t="s">
        <v>77</v>
      </c>
      <c r="X1420" t="s">
        <v>683</v>
      </c>
      <c r="Y1420" t="s">
        <v>1022</v>
      </c>
      <c r="Z1420" t="s">
        <v>31</v>
      </c>
      <c r="AA1420">
        <v>1</v>
      </c>
      <c r="AB1420" t="s">
        <v>48</v>
      </c>
      <c r="AC1420">
        <v>1.51</v>
      </c>
      <c r="AD1420">
        <f t="shared" si="22"/>
        <v>0.51</v>
      </c>
    </row>
    <row r="1421" spans="1:30" x14ac:dyDescent="0.25">
      <c r="A1421" t="s">
        <v>29</v>
      </c>
      <c r="B1421" s="1">
        <v>307800000</v>
      </c>
      <c r="C1421" t="s">
        <v>30</v>
      </c>
      <c r="D1421" t="s">
        <v>31</v>
      </c>
      <c r="E1421">
        <v>3252</v>
      </c>
      <c r="F1421" s="1">
        <v>8548950000</v>
      </c>
      <c r="G1421" s="1">
        <v>2628828</v>
      </c>
      <c r="H1421" s="1">
        <v>2000000</v>
      </c>
      <c r="I1421">
        <v>3252</v>
      </c>
      <c r="J1421" s="1">
        <v>8548950000</v>
      </c>
      <c r="K1421" s="1">
        <v>2628828</v>
      </c>
      <c r="L1421" s="1">
        <v>2000000</v>
      </c>
      <c r="M1421">
        <v>3252</v>
      </c>
      <c r="N1421" t="s">
        <v>1017</v>
      </c>
      <c r="O1421">
        <v>14409</v>
      </c>
      <c r="P1421" t="s">
        <v>120</v>
      </c>
      <c r="Q1421" t="s">
        <v>2299</v>
      </c>
      <c r="R1421" s="2">
        <v>43892</v>
      </c>
      <c r="S1421" t="s">
        <v>2300</v>
      </c>
      <c r="T1421">
        <v>0.5</v>
      </c>
      <c r="U1421" t="s">
        <v>52</v>
      </c>
      <c r="V1421" t="s">
        <v>1784</v>
      </c>
      <c r="W1421" t="s">
        <v>36</v>
      </c>
      <c r="X1421" t="s">
        <v>2301</v>
      </c>
      <c r="Y1421" t="s">
        <v>1022</v>
      </c>
      <c r="Z1421" t="s">
        <v>31</v>
      </c>
      <c r="AA1421">
        <v>9</v>
      </c>
      <c r="AB1421" t="s">
        <v>39</v>
      </c>
      <c r="AC1421">
        <v>0.73</v>
      </c>
      <c r="AD1421">
        <f t="shared" si="22"/>
        <v>0.22999999999999998</v>
      </c>
    </row>
    <row r="1422" spans="1:30" x14ac:dyDescent="0.25">
      <c r="A1422" t="s">
        <v>29</v>
      </c>
      <c r="B1422" s="1">
        <v>307800000</v>
      </c>
      <c r="C1422" t="s">
        <v>30</v>
      </c>
      <c r="D1422" t="s">
        <v>31</v>
      </c>
      <c r="E1422">
        <v>3252</v>
      </c>
      <c r="F1422" s="1">
        <v>8548950000</v>
      </c>
      <c r="G1422" s="1">
        <v>2628828</v>
      </c>
      <c r="H1422" s="1">
        <v>2000000</v>
      </c>
      <c r="I1422">
        <v>3252</v>
      </c>
      <c r="J1422" s="1">
        <v>8548950000</v>
      </c>
      <c r="K1422" s="1">
        <v>2628828</v>
      </c>
      <c r="L1422" s="1">
        <v>2000000</v>
      </c>
      <c r="M1422">
        <v>3252</v>
      </c>
      <c r="N1422" t="s">
        <v>2220</v>
      </c>
      <c r="O1422">
        <v>4772</v>
      </c>
      <c r="P1422" t="s">
        <v>1773</v>
      </c>
      <c r="Q1422" t="s">
        <v>2289</v>
      </c>
      <c r="R1422" s="2">
        <v>43650</v>
      </c>
      <c r="S1422" t="s">
        <v>2290</v>
      </c>
      <c r="T1422">
        <v>2</v>
      </c>
      <c r="U1422" s="1">
        <v>2000000</v>
      </c>
      <c r="V1422" t="s">
        <v>2251</v>
      </c>
      <c r="W1422" t="s">
        <v>77</v>
      </c>
      <c r="X1422" t="s">
        <v>1776</v>
      </c>
      <c r="Y1422" t="s">
        <v>134</v>
      </c>
      <c r="Z1422" t="s">
        <v>31</v>
      </c>
      <c r="AA1422">
        <v>0</v>
      </c>
      <c r="AB1422" t="s">
        <v>39</v>
      </c>
      <c r="AC1422">
        <v>2.1</v>
      </c>
      <c r="AD1422">
        <f t="shared" si="22"/>
        <v>0.10000000000000009</v>
      </c>
    </row>
    <row r="1423" spans="1:30" x14ac:dyDescent="0.25">
      <c r="A1423" t="s">
        <v>29</v>
      </c>
      <c r="B1423" s="1">
        <v>307800000</v>
      </c>
      <c r="C1423" t="s">
        <v>30</v>
      </c>
      <c r="D1423" t="s">
        <v>31</v>
      </c>
      <c r="E1423">
        <v>3252</v>
      </c>
      <c r="F1423" s="1">
        <v>8548950000</v>
      </c>
      <c r="G1423" s="1">
        <v>2628828</v>
      </c>
      <c r="H1423" s="1">
        <v>2000000</v>
      </c>
      <c r="I1423">
        <v>3252</v>
      </c>
      <c r="J1423" s="1">
        <v>8548950000</v>
      </c>
      <c r="K1423" s="1">
        <v>2628828</v>
      </c>
      <c r="L1423" s="1">
        <v>2000000</v>
      </c>
      <c r="M1423">
        <v>3252</v>
      </c>
      <c r="N1423" t="s">
        <v>2220</v>
      </c>
      <c r="O1423">
        <v>4706</v>
      </c>
      <c r="P1423" t="s">
        <v>1773</v>
      </c>
      <c r="Q1423" t="s">
        <v>2286</v>
      </c>
      <c r="R1423" s="2">
        <v>43650</v>
      </c>
      <c r="S1423" t="s">
        <v>2287</v>
      </c>
      <c r="T1423">
        <v>2</v>
      </c>
      <c r="U1423" s="1">
        <v>2000000</v>
      </c>
      <c r="V1423" t="s">
        <v>2251</v>
      </c>
      <c r="W1423" t="s">
        <v>77</v>
      </c>
      <c r="X1423" t="s">
        <v>1776</v>
      </c>
      <c r="Y1423" t="s">
        <v>134</v>
      </c>
      <c r="Z1423" t="s">
        <v>31</v>
      </c>
      <c r="AA1423">
        <v>0</v>
      </c>
      <c r="AB1423" t="s">
        <v>39</v>
      </c>
      <c r="AC1423">
        <v>2.1</v>
      </c>
      <c r="AD1423">
        <f t="shared" si="22"/>
        <v>0.10000000000000009</v>
      </c>
    </row>
    <row r="1424" spans="1:30" x14ac:dyDescent="0.25">
      <c r="A1424" t="s">
        <v>29</v>
      </c>
      <c r="B1424" s="1">
        <v>307800000</v>
      </c>
      <c r="C1424" t="s">
        <v>30</v>
      </c>
      <c r="D1424" t="s">
        <v>31</v>
      </c>
      <c r="E1424">
        <v>3252</v>
      </c>
      <c r="F1424" s="1">
        <v>8548950000</v>
      </c>
      <c r="G1424" s="1">
        <v>2628828</v>
      </c>
      <c r="H1424" s="1">
        <v>2000000</v>
      </c>
      <c r="I1424">
        <v>3252</v>
      </c>
      <c r="J1424" s="1">
        <v>8548950000</v>
      </c>
      <c r="K1424" s="1">
        <v>2628828</v>
      </c>
      <c r="L1424" s="1">
        <v>2000000</v>
      </c>
      <c r="M1424">
        <v>3252</v>
      </c>
      <c r="N1424" t="s">
        <v>2220</v>
      </c>
      <c r="O1424">
        <v>8429</v>
      </c>
      <c r="P1424" t="s">
        <v>1773</v>
      </c>
      <c r="Q1424" t="s">
        <v>2302</v>
      </c>
      <c r="R1424" s="2">
        <v>43720</v>
      </c>
      <c r="S1424" t="s">
        <v>2303</v>
      </c>
      <c r="T1424">
        <v>1</v>
      </c>
      <c r="U1424" s="1">
        <v>1000000</v>
      </c>
      <c r="V1424" t="s">
        <v>2304</v>
      </c>
      <c r="W1424" t="s">
        <v>86</v>
      </c>
      <c r="X1424" t="s">
        <v>1776</v>
      </c>
      <c r="Y1424" t="s">
        <v>134</v>
      </c>
      <c r="Z1424" t="s">
        <v>31</v>
      </c>
      <c r="AA1424">
        <v>0</v>
      </c>
      <c r="AB1424" t="s">
        <v>39</v>
      </c>
      <c r="AC1424">
        <v>1.1000000000000001</v>
      </c>
      <c r="AD1424">
        <f t="shared" si="22"/>
        <v>0.10000000000000009</v>
      </c>
    </row>
    <row r="1425" spans="1:30" x14ac:dyDescent="0.25">
      <c r="A1425" t="s">
        <v>29</v>
      </c>
      <c r="B1425" s="1">
        <v>307800000</v>
      </c>
      <c r="C1425" t="s">
        <v>30</v>
      </c>
      <c r="D1425" t="s">
        <v>31</v>
      </c>
      <c r="E1425">
        <v>3252</v>
      </c>
      <c r="F1425" s="1">
        <v>8548950000</v>
      </c>
      <c r="G1425" s="1">
        <v>2628828</v>
      </c>
      <c r="H1425" s="1">
        <v>2000000</v>
      </c>
      <c r="I1425">
        <v>3252</v>
      </c>
      <c r="J1425" s="1">
        <v>8548950000</v>
      </c>
      <c r="K1425" s="1">
        <v>2628828</v>
      </c>
      <c r="L1425" s="1">
        <v>2000000</v>
      </c>
      <c r="M1425">
        <v>3252</v>
      </c>
      <c r="N1425" t="s">
        <v>2220</v>
      </c>
      <c r="O1425">
        <v>6811</v>
      </c>
      <c r="P1425" t="s">
        <v>1773</v>
      </c>
      <c r="Q1425" t="s">
        <v>2221</v>
      </c>
      <c r="R1425" s="2">
        <v>43711</v>
      </c>
      <c r="S1425" t="s">
        <v>2222</v>
      </c>
      <c r="T1425">
        <v>2</v>
      </c>
      <c r="U1425" s="1">
        <v>2000000</v>
      </c>
      <c r="V1425" t="s">
        <v>2223</v>
      </c>
      <c r="W1425" t="s">
        <v>77</v>
      </c>
      <c r="X1425" t="s">
        <v>1776</v>
      </c>
      <c r="Y1425" t="s">
        <v>134</v>
      </c>
      <c r="Z1425" t="s">
        <v>31</v>
      </c>
      <c r="AA1425">
        <v>0</v>
      </c>
      <c r="AB1425" t="s">
        <v>39</v>
      </c>
      <c r="AC1425">
        <v>2.74</v>
      </c>
      <c r="AD1425">
        <f t="shared" si="22"/>
        <v>0.74000000000000021</v>
      </c>
    </row>
    <row r="1426" spans="1:30" x14ac:dyDescent="0.25">
      <c r="A1426" t="s">
        <v>29</v>
      </c>
      <c r="B1426" s="1">
        <v>307800000</v>
      </c>
      <c r="C1426" t="s">
        <v>30</v>
      </c>
      <c r="D1426" t="s">
        <v>31</v>
      </c>
      <c r="E1426">
        <v>3252</v>
      </c>
      <c r="F1426" s="1">
        <v>8548950000</v>
      </c>
      <c r="G1426" s="1">
        <v>2628828</v>
      </c>
      <c r="H1426" s="1">
        <v>2000000</v>
      </c>
      <c r="I1426">
        <v>3252</v>
      </c>
      <c r="J1426" s="1">
        <v>8548950000</v>
      </c>
      <c r="K1426" s="1">
        <v>2628828</v>
      </c>
      <c r="L1426" s="1">
        <v>2000000</v>
      </c>
      <c r="M1426">
        <v>3252</v>
      </c>
      <c r="N1426" t="s">
        <v>2220</v>
      </c>
      <c r="O1426">
        <v>6812</v>
      </c>
      <c r="P1426" t="s">
        <v>1773</v>
      </c>
      <c r="Q1426" t="s">
        <v>2305</v>
      </c>
      <c r="R1426" s="2">
        <v>43711</v>
      </c>
      <c r="S1426" t="s">
        <v>2306</v>
      </c>
      <c r="T1426">
        <v>3</v>
      </c>
      <c r="U1426" s="1">
        <v>3000000</v>
      </c>
      <c r="V1426" t="s">
        <v>2251</v>
      </c>
      <c r="W1426" t="s">
        <v>77</v>
      </c>
      <c r="X1426" t="s">
        <v>1776</v>
      </c>
      <c r="Y1426" t="s">
        <v>134</v>
      </c>
      <c r="Z1426" t="s">
        <v>31</v>
      </c>
      <c r="AA1426">
        <v>0</v>
      </c>
      <c r="AB1426" t="s">
        <v>39</v>
      </c>
      <c r="AC1426">
        <v>2.1</v>
      </c>
      <c r="AD1426">
        <f t="shared" si="22"/>
        <v>0.89999999999999991</v>
      </c>
    </row>
    <row r="1427" spans="1:30" x14ac:dyDescent="0.25">
      <c r="A1427" t="s">
        <v>29</v>
      </c>
      <c r="B1427" s="1">
        <v>307800000</v>
      </c>
      <c r="C1427" t="s">
        <v>30</v>
      </c>
      <c r="D1427" t="s">
        <v>31</v>
      </c>
      <c r="E1427">
        <v>3252</v>
      </c>
      <c r="F1427" s="1">
        <v>8548950000</v>
      </c>
      <c r="G1427" s="1">
        <v>2628828</v>
      </c>
      <c r="H1427" s="1">
        <v>2000000</v>
      </c>
      <c r="I1427">
        <v>3252</v>
      </c>
      <c r="J1427" s="1">
        <v>8548950000</v>
      </c>
      <c r="K1427" s="1">
        <v>2628828</v>
      </c>
      <c r="L1427" s="1">
        <v>2000000</v>
      </c>
      <c r="M1427">
        <v>3252</v>
      </c>
      <c r="N1427" t="s">
        <v>2220</v>
      </c>
      <c r="O1427">
        <v>4780</v>
      </c>
      <c r="P1427" t="s">
        <v>1773</v>
      </c>
      <c r="Q1427" t="s">
        <v>2307</v>
      </c>
      <c r="R1427" s="2">
        <v>43650</v>
      </c>
      <c r="S1427" t="s">
        <v>2308</v>
      </c>
      <c r="T1427">
        <v>2</v>
      </c>
      <c r="U1427" s="1">
        <v>2000000</v>
      </c>
      <c r="V1427" t="s">
        <v>2251</v>
      </c>
      <c r="W1427" t="s">
        <v>77</v>
      </c>
      <c r="X1427" t="s">
        <v>1776</v>
      </c>
      <c r="Y1427" t="s">
        <v>134</v>
      </c>
      <c r="Z1427" t="s">
        <v>31</v>
      </c>
      <c r="AA1427">
        <v>0</v>
      </c>
      <c r="AB1427" t="s">
        <v>39</v>
      </c>
      <c r="AC1427">
        <v>2.1</v>
      </c>
      <c r="AD1427">
        <f t="shared" si="22"/>
        <v>0.10000000000000009</v>
      </c>
    </row>
    <row r="1428" spans="1:30" x14ac:dyDescent="0.25">
      <c r="A1428" t="s">
        <v>29</v>
      </c>
      <c r="B1428" s="1">
        <v>307800000</v>
      </c>
      <c r="C1428" t="s">
        <v>30</v>
      </c>
      <c r="D1428" t="s">
        <v>31</v>
      </c>
      <c r="E1428">
        <v>3252</v>
      </c>
      <c r="F1428" s="1">
        <v>8548950000</v>
      </c>
      <c r="G1428" s="1">
        <v>2628828</v>
      </c>
      <c r="H1428" s="1">
        <v>2000000</v>
      </c>
      <c r="I1428">
        <v>3252</v>
      </c>
      <c r="J1428" s="1">
        <v>8548950000</v>
      </c>
      <c r="K1428" s="1">
        <v>2628828</v>
      </c>
      <c r="L1428" s="1">
        <v>2000000</v>
      </c>
      <c r="M1428">
        <v>3252</v>
      </c>
      <c r="N1428" t="s">
        <v>2220</v>
      </c>
      <c r="O1428">
        <v>9502</v>
      </c>
      <c r="P1428" t="s">
        <v>1773</v>
      </c>
      <c r="Q1428" t="s">
        <v>2221</v>
      </c>
      <c r="R1428" s="2">
        <v>43760</v>
      </c>
      <c r="S1428" t="s">
        <v>2222</v>
      </c>
      <c r="T1428">
        <v>1</v>
      </c>
      <c r="U1428" s="1">
        <v>1000000</v>
      </c>
      <c r="V1428" t="s">
        <v>2223</v>
      </c>
      <c r="W1428" t="s">
        <v>77</v>
      </c>
      <c r="X1428" t="s">
        <v>1776</v>
      </c>
      <c r="Y1428" t="s">
        <v>134</v>
      </c>
      <c r="Z1428" t="s">
        <v>31</v>
      </c>
      <c r="AA1428">
        <v>0</v>
      </c>
      <c r="AB1428" t="s">
        <v>39</v>
      </c>
      <c r="AC1428">
        <v>2.74</v>
      </c>
      <c r="AD1428">
        <f t="shared" si="22"/>
        <v>1.7400000000000002</v>
      </c>
    </row>
    <row r="1429" spans="1:30" x14ac:dyDescent="0.25">
      <c r="A1429" t="s">
        <v>29</v>
      </c>
      <c r="B1429" s="1">
        <v>307800000</v>
      </c>
      <c r="C1429" t="s">
        <v>30</v>
      </c>
      <c r="D1429" t="s">
        <v>31</v>
      </c>
      <c r="E1429">
        <v>3252</v>
      </c>
      <c r="F1429" s="1">
        <v>8548950000</v>
      </c>
      <c r="G1429" s="1">
        <v>2628828</v>
      </c>
      <c r="H1429" s="1">
        <v>2000000</v>
      </c>
      <c r="I1429">
        <v>3252</v>
      </c>
      <c r="J1429" s="1">
        <v>8548950000</v>
      </c>
      <c r="K1429" s="1">
        <v>2628828</v>
      </c>
      <c r="L1429" s="1">
        <v>2000000</v>
      </c>
      <c r="M1429">
        <v>3252</v>
      </c>
      <c r="N1429" t="s">
        <v>2220</v>
      </c>
      <c r="O1429">
        <v>9180</v>
      </c>
      <c r="P1429" t="s">
        <v>49</v>
      </c>
      <c r="Q1429" t="s">
        <v>2309</v>
      </c>
      <c r="R1429" s="2">
        <v>43766</v>
      </c>
      <c r="S1429" t="s">
        <v>2310</v>
      </c>
      <c r="T1429">
        <v>0.25</v>
      </c>
      <c r="U1429" t="s">
        <v>62</v>
      </c>
      <c r="V1429" t="s">
        <v>2223</v>
      </c>
      <c r="W1429" t="s">
        <v>178</v>
      </c>
      <c r="X1429" t="s">
        <v>284</v>
      </c>
      <c r="Y1429" t="s">
        <v>134</v>
      </c>
      <c r="Z1429" t="s">
        <v>31</v>
      </c>
      <c r="AA1429">
        <v>2</v>
      </c>
      <c r="AB1429" t="s">
        <v>48</v>
      </c>
      <c r="AC1429">
        <v>2.33</v>
      </c>
      <c r="AD1429">
        <f t="shared" si="22"/>
        <v>2.08</v>
      </c>
    </row>
    <row r="1430" spans="1:30" x14ac:dyDescent="0.25">
      <c r="A1430" t="s">
        <v>29</v>
      </c>
      <c r="B1430" s="1">
        <v>307800000</v>
      </c>
      <c r="C1430" t="s">
        <v>30</v>
      </c>
      <c r="D1430" t="s">
        <v>31</v>
      </c>
      <c r="E1430">
        <v>3252</v>
      </c>
      <c r="F1430" s="1">
        <v>8548950000</v>
      </c>
      <c r="G1430" s="1">
        <v>2628828</v>
      </c>
      <c r="H1430" s="1">
        <v>2000000</v>
      </c>
      <c r="I1430">
        <v>3252</v>
      </c>
      <c r="J1430" s="1">
        <v>8548950000</v>
      </c>
      <c r="K1430" s="1">
        <v>2628828</v>
      </c>
      <c r="L1430" s="1">
        <v>2000000</v>
      </c>
      <c r="M1430">
        <v>3252</v>
      </c>
      <c r="N1430" t="s">
        <v>1636</v>
      </c>
      <c r="O1430">
        <v>19253</v>
      </c>
      <c r="P1430" t="s">
        <v>741</v>
      </c>
      <c r="Q1430" t="s">
        <v>2311</v>
      </c>
      <c r="R1430" s="2">
        <v>43936</v>
      </c>
      <c r="S1430" t="s">
        <v>2312</v>
      </c>
      <c r="T1430">
        <v>1</v>
      </c>
      <c r="U1430" s="1">
        <v>1000000</v>
      </c>
      <c r="V1430" t="s">
        <v>1654</v>
      </c>
      <c r="W1430" t="s">
        <v>77</v>
      </c>
      <c r="X1430" t="s">
        <v>2313</v>
      </c>
      <c r="Y1430" t="s">
        <v>850</v>
      </c>
      <c r="Z1430" t="s">
        <v>31</v>
      </c>
      <c r="AA1430">
        <v>12</v>
      </c>
      <c r="AB1430" t="s">
        <v>48</v>
      </c>
      <c r="AC1430">
        <v>1.42</v>
      </c>
      <c r="AD1430">
        <f t="shared" si="22"/>
        <v>0.41999999999999993</v>
      </c>
    </row>
    <row r="1431" spans="1:30" x14ac:dyDescent="0.25">
      <c r="A1431" t="s">
        <v>29</v>
      </c>
      <c r="B1431" s="1">
        <v>307800000</v>
      </c>
      <c r="C1431" t="s">
        <v>30</v>
      </c>
      <c r="D1431" t="s">
        <v>31</v>
      </c>
      <c r="E1431">
        <v>3252</v>
      </c>
      <c r="F1431" s="1">
        <v>8548950000</v>
      </c>
      <c r="G1431" s="1">
        <v>2628828</v>
      </c>
      <c r="H1431" s="1">
        <v>2000000</v>
      </c>
      <c r="I1431">
        <v>3252</v>
      </c>
      <c r="J1431" s="1">
        <v>8548950000</v>
      </c>
      <c r="K1431" s="1">
        <v>2628828</v>
      </c>
      <c r="L1431" s="1">
        <v>2000000</v>
      </c>
      <c r="M1431">
        <v>3252</v>
      </c>
      <c r="N1431" t="s">
        <v>2314</v>
      </c>
      <c r="O1431">
        <v>9491</v>
      </c>
      <c r="P1431" t="s">
        <v>40</v>
      </c>
      <c r="Q1431" t="s">
        <v>2315</v>
      </c>
      <c r="R1431" s="2">
        <v>43760</v>
      </c>
      <c r="S1431" t="s">
        <v>2316</v>
      </c>
      <c r="T1431">
        <v>1</v>
      </c>
      <c r="U1431" s="1">
        <v>1000000</v>
      </c>
      <c r="V1431" t="s">
        <v>2317</v>
      </c>
      <c r="W1431" t="s">
        <v>77</v>
      </c>
      <c r="X1431" t="s">
        <v>2318</v>
      </c>
      <c r="Y1431" t="s">
        <v>40</v>
      </c>
      <c r="Z1431" t="s">
        <v>31</v>
      </c>
      <c r="AA1431">
        <v>5</v>
      </c>
      <c r="AB1431" t="s">
        <v>39</v>
      </c>
      <c r="AC1431">
        <v>1.1000000000000001</v>
      </c>
      <c r="AD1431">
        <f t="shared" si="22"/>
        <v>0.10000000000000009</v>
      </c>
    </row>
    <row r="1432" spans="1:30" x14ac:dyDescent="0.25">
      <c r="A1432" t="s">
        <v>29</v>
      </c>
      <c r="B1432" s="1">
        <v>307800000</v>
      </c>
      <c r="C1432" t="s">
        <v>30</v>
      </c>
      <c r="D1432" t="s">
        <v>31</v>
      </c>
      <c r="E1432">
        <v>3252</v>
      </c>
      <c r="F1432" s="1">
        <v>8548950000</v>
      </c>
      <c r="G1432" s="1">
        <v>2628828</v>
      </c>
      <c r="H1432" s="1">
        <v>2000000</v>
      </c>
      <c r="I1432">
        <v>3252</v>
      </c>
      <c r="J1432" s="1">
        <v>8548950000</v>
      </c>
      <c r="K1432" s="1">
        <v>2628828</v>
      </c>
      <c r="L1432" s="1">
        <v>2000000</v>
      </c>
      <c r="M1432">
        <v>3252</v>
      </c>
      <c r="N1432" t="s">
        <v>2314</v>
      </c>
      <c r="O1432">
        <v>2008</v>
      </c>
      <c r="P1432" t="s">
        <v>509</v>
      </c>
      <c r="Q1432" t="s">
        <v>2319</v>
      </c>
      <c r="R1432" s="2">
        <v>43542</v>
      </c>
      <c r="S1432" t="s">
        <v>2320</v>
      </c>
      <c r="T1432">
        <v>2</v>
      </c>
      <c r="U1432" s="1">
        <v>2000000</v>
      </c>
      <c r="V1432" t="s">
        <v>2317</v>
      </c>
      <c r="W1432" t="s">
        <v>77</v>
      </c>
      <c r="X1432" t="s">
        <v>2321</v>
      </c>
      <c r="Y1432" t="s">
        <v>239</v>
      </c>
      <c r="Z1432" t="s">
        <v>31</v>
      </c>
      <c r="AA1432">
        <v>6</v>
      </c>
      <c r="AB1432" t="s">
        <v>39</v>
      </c>
      <c r="AC1432">
        <v>2.1</v>
      </c>
      <c r="AD1432">
        <f t="shared" si="22"/>
        <v>0.10000000000000009</v>
      </c>
    </row>
    <row r="1433" spans="1:30" x14ac:dyDescent="0.25">
      <c r="A1433" t="s">
        <v>29</v>
      </c>
      <c r="B1433" s="1">
        <v>307800000</v>
      </c>
      <c r="C1433" t="s">
        <v>30</v>
      </c>
      <c r="D1433" t="s">
        <v>31</v>
      </c>
      <c r="E1433">
        <v>3252</v>
      </c>
      <c r="F1433" s="1">
        <v>8548950000</v>
      </c>
      <c r="G1433" s="1">
        <v>2628828</v>
      </c>
      <c r="H1433" s="1">
        <v>2000000</v>
      </c>
      <c r="I1433">
        <v>3252</v>
      </c>
      <c r="J1433" s="1">
        <v>8548950000</v>
      </c>
      <c r="K1433" s="1">
        <v>2628828</v>
      </c>
      <c r="L1433" s="1">
        <v>2000000</v>
      </c>
      <c r="M1433">
        <v>3252</v>
      </c>
      <c r="N1433" t="s">
        <v>2314</v>
      </c>
      <c r="O1433">
        <v>7593</v>
      </c>
      <c r="P1433" t="s">
        <v>81</v>
      </c>
      <c r="Q1433" t="s">
        <v>2322</v>
      </c>
      <c r="R1433" s="2">
        <v>43740</v>
      </c>
      <c r="S1433" t="s">
        <v>2323</v>
      </c>
      <c r="T1433">
        <v>6.5</v>
      </c>
      <c r="U1433" s="1">
        <v>6500000</v>
      </c>
      <c r="V1433" t="s">
        <v>2317</v>
      </c>
      <c r="W1433" t="s">
        <v>138</v>
      </c>
      <c r="X1433" t="s">
        <v>82</v>
      </c>
      <c r="Y1433" t="s">
        <v>81</v>
      </c>
      <c r="Z1433" t="s">
        <v>31</v>
      </c>
      <c r="AA1433">
        <v>2</v>
      </c>
      <c r="AB1433" t="s">
        <v>39</v>
      </c>
      <c r="AC1433">
        <v>5.89</v>
      </c>
      <c r="AD1433">
        <f t="shared" si="22"/>
        <v>0.61000000000000032</v>
      </c>
    </row>
    <row r="1434" spans="1:30" x14ac:dyDescent="0.25">
      <c r="A1434" t="s">
        <v>29</v>
      </c>
      <c r="B1434" s="1">
        <v>307800000</v>
      </c>
      <c r="C1434" t="s">
        <v>30</v>
      </c>
      <c r="D1434" t="s">
        <v>31</v>
      </c>
      <c r="E1434">
        <v>3252</v>
      </c>
      <c r="F1434" s="1">
        <v>8548950000</v>
      </c>
      <c r="G1434" s="1">
        <v>2628828</v>
      </c>
      <c r="H1434" s="1">
        <v>2000000</v>
      </c>
      <c r="I1434">
        <v>3252</v>
      </c>
      <c r="J1434" s="1">
        <v>8548950000</v>
      </c>
      <c r="K1434" s="1">
        <v>2628828</v>
      </c>
      <c r="L1434" s="1">
        <v>2000000</v>
      </c>
      <c r="M1434">
        <v>3252</v>
      </c>
      <c r="N1434" t="s">
        <v>2314</v>
      </c>
      <c r="O1434">
        <v>8422</v>
      </c>
      <c r="P1434" t="s">
        <v>64</v>
      </c>
      <c r="Q1434" t="s">
        <v>2324</v>
      </c>
      <c r="R1434" s="2">
        <v>43719</v>
      </c>
      <c r="S1434" t="s">
        <v>2325</v>
      </c>
      <c r="T1434">
        <v>1</v>
      </c>
      <c r="U1434" s="1">
        <v>1000000</v>
      </c>
      <c r="V1434" t="s">
        <v>2317</v>
      </c>
      <c r="W1434" t="s">
        <v>77</v>
      </c>
      <c r="X1434" t="s">
        <v>67</v>
      </c>
      <c r="Y1434" t="s">
        <v>64</v>
      </c>
      <c r="Z1434" t="s">
        <v>31</v>
      </c>
      <c r="AA1434">
        <v>1</v>
      </c>
      <c r="AB1434" t="s">
        <v>39</v>
      </c>
      <c r="AC1434">
        <v>1.1000000000000001</v>
      </c>
      <c r="AD1434">
        <f t="shared" si="22"/>
        <v>0.10000000000000009</v>
      </c>
    </row>
    <row r="1435" spans="1:30" x14ac:dyDescent="0.25">
      <c r="A1435" t="s">
        <v>29</v>
      </c>
      <c r="B1435" s="1">
        <v>307800000</v>
      </c>
      <c r="C1435" t="s">
        <v>30</v>
      </c>
      <c r="D1435" t="s">
        <v>31</v>
      </c>
      <c r="E1435">
        <v>3252</v>
      </c>
      <c r="F1435" s="1">
        <v>8548950000</v>
      </c>
      <c r="G1435" s="1">
        <v>2628828</v>
      </c>
      <c r="H1435" s="1">
        <v>2000000</v>
      </c>
      <c r="I1435">
        <v>3252</v>
      </c>
      <c r="J1435" s="1">
        <v>8548950000</v>
      </c>
      <c r="K1435" s="1">
        <v>2628828</v>
      </c>
      <c r="L1435" s="1">
        <v>2000000</v>
      </c>
      <c r="M1435">
        <v>3252</v>
      </c>
      <c r="N1435" t="s">
        <v>2314</v>
      </c>
      <c r="O1435">
        <v>4390</v>
      </c>
      <c r="P1435" t="s">
        <v>56</v>
      </c>
      <c r="Q1435" t="s">
        <v>2326</v>
      </c>
      <c r="R1435" s="2">
        <v>43595</v>
      </c>
      <c r="S1435" t="s">
        <v>2327</v>
      </c>
      <c r="T1435">
        <v>4</v>
      </c>
      <c r="U1435" s="1">
        <v>4000000</v>
      </c>
      <c r="V1435" t="s">
        <v>2317</v>
      </c>
      <c r="W1435" t="s">
        <v>138</v>
      </c>
      <c r="X1435" t="s">
        <v>96</v>
      </c>
      <c r="Y1435" t="s">
        <v>1022</v>
      </c>
      <c r="Z1435" t="s">
        <v>31</v>
      </c>
      <c r="AA1435">
        <v>1</v>
      </c>
      <c r="AB1435" t="s">
        <v>39</v>
      </c>
      <c r="AC1435">
        <v>4.07</v>
      </c>
      <c r="AD1435">
        <f t="shared" si="22"/>
        <v>7.0000000000000284E-2</v>
      </c>
    </row>
    <row r="1436" spans="1:30" x14ac:dyDescent="0.25">
      <c r="A1436" t="s">
        <v>29</v>
      </c>
      <c r="B1436" s="1">
        <v>307800000</v>
      </c>
      <c r="C1436" t="s">
        <v>30</v>
      </c>
      <c r="D1436" t="s">
        <v>31</v>
      </c>
      <c r="E1436">
        <v>3252</v>
      </c>
      <c r="F1436" s="1">
        <v>8548950000</v>
      </c>
      <c r="G1436" s="1">
        <v>2628828</v>
      </c>
      <c r="H1436" s="1">
        <v>2000000</v>
      </c>
      <c r="I1436">
        <v>3252</v>
      </c>
      <c r="J1436" s="1">
        <v>8548950000</v>
      </c>
      <c r="K1436" s="1">
        <v>2628828</v>
      </c>
      <c r="L1436" s="1">
        <v>2000000</v>
      </c>
      <c r="M1436">
        <v>3252</v>
      </c>
      <c r="N1436" t="s">
        <v>2314</v>
      </c>
      <c r="O1436">
        <v>9576</v>
      </c>
      <c r="P1436" t="s">
        <v>40</v>
      </c>
      <c r="Q1436" t="s">
        <v>2315</v>
      </c>
      <c r="R1436" s="2">
        <v>43759</v>
      </c>
      <c r="S1436" t="s">
        <v>2316</v>
      </c>
      <c r="T1436">
        <v>2</v>
      </c>
      <c r="U1436" s="1">
        <v>2000000</v>
      </c>
      <c r="V1436" t="s">
        <v>2317</v>
      </c>
      <c r="W1436" t="s">
        <v>77</v>
      </c>
      <c r="X1436" t="s">
        <v>2316</v>
      </c>
      <c r="Y1436" t="s">
        <v>40</v>
      </c>
      <c r="Z1436" t="s">
        <v>31</v>
      </c>
      <c r="AA1436">
        <v>14</v>
      </c>
      <c r="AB1436" t="s">
        <v>48</v>
      </c>
      <c r="AC1436">
        <v>1.5</v>
      </c>
      <c r="AD1436">
        <f t="shared" si="22"/>
        <v>0.5</v>
      </c>
    </row>
    <row r="1437" spans="1:30" x14ac:dyDescent="0.25">
      <c r="A1437" t="s">
        <v>29</v>
      </c>
      <c r="B1437" s="1">
        <v>307800000</v>
      </c>
      <c r="C1437" t="s">
        <v>30</v>
      </c>
      <c r="D1437" t="s">
        <v>31</v>
      </c>
      <c r="E1437">
        <v>3252</v>
      </c>
      <c r="F1437" s="1">
        <v>8548950000</v>
      </c>
      <c r="G1437" s="1">
        <v>2628828</v>
      </c>
      <c r="H1437" s="1">
        <v>2000000</v>
      </c>
      <c r="I1437">
        <v>3252</v>
      </c>
      <c r="J1437" s="1">
        <v>8548950000</v>
      </c>
      <c r="K1437" s="1">
        <v>2628828</v>
      </c>
      <c r="L1437" s="1">
        <v>2000000</v>
      </c>
      <c r="M1437">
        <v>3252</v>
      </c>
      <c r="N1437" t="s">
        <v>2314</v>
      </c>
      <c r="O1437">
        <v>8452</v>
      </c>
      <c r="P1437" t="s">
        <v>64</v>
      </c>
      <c r="Q1437" t="s">
        <v>2328</v>
      </c>
      <c r="R1437" s="2">
        <v>43720</v>
      </c>
      <c r="S1437" t="s">
        <v>2329</v>
      </c>
      <c r="T1437">
        <v>2</v>
      </c>
      <c r="U1437" s="1">
        <v>2000000</v>
      </c>
      <c r="V1437" t="s">
        <v>2317</v>
      </c>
      <c r="W1437" t="s">
        <v>138</v>
      </c>
      <c r="X1437" t="s">
        <v>252</v>
      </c>
      <c r="Y1437" t="s">
        <v>64</v>
      </c>
      <c r="Z1437" t="s">
        <v>31</v>
      </c>
      <c r="AA1437">
        <v>1</v>
      </c>
      <c r="AB1437" t="s">
        <v>39</v>
      </c>
      <c r="AC1437">
        <v>2.0499999999999998</v>
      </c>
      <c r="AD1437">
        <f t="shared" si="22"/>
        <v>4.9999999999999822E-2</v>
      </c>
    </row>
    <row r="1438" spans="1:30" x14ac:dyDescent="0.25">
      <c r="A1438" t="s">
        <v>29</v>
      </c>
      <c r="B1438" s="1">
        <v>307800000</v>
      </c>
      <c r="C1438" t="s">
        <v>30</v>
      </c>
      <c r="D1438" t="s">
        <v>31</v>
      </c>
      <c r="E1438">
        <v>3252</v>
      </c>
      <c r="F1438" s="1">
        <v>8548950000</v>
      </c>
      <c r="G1438" s="1">
        <v>2628828</v>
      </c>
      <c r="H1438" s="1">
        <v>2000000</v>
      </c>
      <c r="I1438">
        <v>3252</v>
      </c>
      <c r="J1438" s="1">
        <v>8548950000</v>
      </c>
      <c r="K1438" s="1">
        <v>2628828</v>
      </c>
      <c r="L1438" s="1">
        <v>2000000</v>
      </c>
      <c r="M1438">
        <v>3252</v>
      </c>
      <c r="N1438" t="s">
        <v>2314</v>
      </c>
      <c r="O1438">
        <v>9542</v>
      </c>
      <c r="P1438" t="s">
        <v>105</v>
      </c>
      <c r="Q1438" t="s">
        <v>2315</v>
      </c>
      <c r="R1438" s="2">
        <v>43760</v>
      </c>
      <c r="S1438" t="s">
        <v>2316</v>
      </c>
      <c r="T1438">
        <v>1</v>
      </c>
      <c r="U1438" s="1">
        <v>1000000</v>
      </c>
      <c r="V1438" t="s">
        <v>2317</v>
      </c>
      <c r="W1438" t="s">
        <v>77</v>
      </c>
      <c r="X1438" t="s">
        <v>96</v>
      </c>
      <c r="Y1438" t="s">
        <v>40</v>
      </c>
      <c r="Z1438" t="s">
        <v>31</v>
      </c>
      <c r="AA1438">
        <v>1</v>
      </c>
      <c r="AB1438" t="s">
        <v>48</v>
      </c>
      <c r="AC1438">
        <v>1.69</v>
      </c>
      <c r="AD1438">
        <f t="shared" si="22"/>
        <v>0.69</v>
      </c>
    </row>
    <row r="1439" spans="1:30" x14ac:dyDescent="0.25">
      <c r="A1439" t="s">
        <v>29</v>
      </c>
      <c r="B1439" s="1">
        <v>307800000</v>
      </c>
      <c r="C1439" t="s">
        <v>30</v>
      </c>
      <c r="D1439" t="s">
        <v>31</v>
      </c>
      <c r="E1439">
        <v>3252</v>
      </c>
      <c r="F1439" s="1">
        <v>8548950000</v>
      </c>
      <c r="G1439" s="1">
        <v>2628828</v>
      </c>
      <c r="H1439" s="1">
        <v>2000000</v>
      </c>
      <c r="I1439">
        <v>3252</v>
      </c>
      <c r="J1439" s="1">
        <v>8548950000</v>
      </c>
      <c r="K1439" s="1">
        <v>2628828</v>
      </c>
      <c r="L1439" s="1">
        <v>2000000</v>
      </c>
      <c r="M1439">
        <v>3252</v>
      </c>
      <c r="N1439" t="s">
        <v>2314</v>
      </c>
      <c r="O1439">
        <v>5518</v>
      </c>
      <c r="P1439" t="s">
        <v>64</v>
      </c>
      <c r="Q1439" t="s">
        <v>2330</v>
      </c>
      <c r="R1439" s="2">
        <v>43630</v>
      </c>
      <c r="S1439" t="s">
        <v>2331</v>
      </c>
      <c r="T1439">
        <v>1</v>
      </c>
      <c r="U1439" s="1">
        <v>1000000</v>
      </c>
      <c r="V1439" t="s">
        <v>2317</v>
      </c>
      <c r="W1439" t="s">
        <v>138</v>
      </c>
      <c r="X1439" t="s">
        <v>67</v>
      </c>
      <c r="Y1439" t="s">
        <v>64</v>
      </c>
      <c r="Z1439" t="s">
        <v>31</v>
      </c>
      <c r="AA1439">
        <v>1</v>
      </c>
      <c r="AB1439" t="s">
        <v>48</v>
      </c>
      <c r="AC1439">
        <v>2.0499999999999998</v>
      </c>
      <c r="AD1439">
        <f t="shared" si="22"/>
        <v>1.0499999999999998</v>
      </c>
    </row>
    <row r="1440" spans="1:30" x14ac:dyDescent="0.25">
      <c r="A1440" t="s">
        <v>29</v>
      </c>
      <c r="B1440" s="1">
        <v>307800000</v>
      </c>
      <c r="C1440" t="s">
        <v>30</v>
      </c>
      <c r="D1440" t="s">
        <v>31</v>
      </c>
      <c r="E1440">
        <v>3252</v>
      </c>
      <c r="F1440" s="1">
        <v>8548950000</v>
      </c>
      <c r="G1440" s="1">
        <v>2628828</v>
      </c>
      <c r="H1440" s="1">
        <v>2000000</v>
      </c>
      <c r="I1440">
        <v>3252</v>
      </c>
      <c r="J1440" s="1">
        <v>8548950000</v>
      </c>
      <c r="K1440" s="1">
        <v>2628828</v>
      </c>
      <c r="L1440" s="1">
        <v>2000000</v>
      </c>
      <c r="M1440">
        <v>3252</v>
      </c>
      <c r="N1440" t="s">
        <v>2314</v>
      </c>
      <c r="O1440">
        <v>16491</v>
      </c>
      <c r="P1440" t="s">
        <v>64</v>
      </c>
      <c r="Q1440" t="s">
        <v>2332</v>
      </c>
      <c r="R1440" s="2">
        <v>43916</v>
      </c>
      <c r="S1440" t="s">
        <v>2333</v>
      </c>
      <c r="T1440">
        <v>2</v>
      </c>
      <c r="U1440" s="1">
        <v>2000000</v>
      </c>
      <c r="V1440" t="s">
        <v>2317</v>
      </c>
      <c r="W1440" t="s">
        <v>77</v>
      </c>
      <c r="X1440" t="s">
        <v>67</v>
      </c>
      <c r="Y1440" t="s">
        <v>239</v>
      </c>
      <c r="Z1440" t="s">
        <v>31</v>
      </c>
      <c r="AA1440">
        <v>1</v>
      </c>
      <c r="AB1440" t="s">
        <v>48</v>
      </c>
      <c r="AC1440">
        <v>2.39</v>
      </c>
      <c r="AD1440">
        <f t="shared" si="22"/>
        <v>0.39000000000000012</v>
      </c>
    </row>
    <row r="1441" spans="1:30" x14ac:dyDescent="0.25">
      <c r="A1441" t="s">
        <v>29</v>
      </c>
      <c r="B1441" s="1">
        <v>307800000</v>
      </c>
      <c r="C1441" t="s">
        <v>30</v>
      </c>
      <c r="D1441" t="s">
        <v>31</v>
      </c>
      <c r="E1441">
        <v>3252</v>
      </c>
      <c r="F1441" s="1">
        <v>8548950000</v>
      </c>
      <c r="G1441" s="1">
        <v>2628828</v>
      </c>
      <c r="H1441" s="1">
        <v>2000000</v>
      </c>
      <c r="I1441">
        <v>3252</v>
      </c>
      <c r="J1441" s="1">
        <v>8548950000</v>
      </c>
      <c r="K1441" s="1">
        <v>2628828</v>
      </c>
      <c r="L1441" s="1">
        <v>2000000</v>
      </c>
      <c r="M1441">
        <v>3252</v>
      </c>
      <c r="N1441" t="s">
        <v>2314</v>
      </c>
      <c r="O1441">
        <v>11485</v>
      </c>
      <c r="P1441" t="s">
        <v>64</v>
      </c>
      <c r="Q1441" t="s">
        <v>2334</v>
      </c>
      <c r="R1441" s="2">
        <v>43776</v>
      </c>
      <c r="S1441" t="s">
        <v>2335</v>
      </c>
      <c r="T1441">
        <v>2</v>
      </c>
      <c r="U1441" s="1">
        <v>2000000</v>
      </c>
      <c r="V1441" t="s">
        <v>2317</v>
      </c>
      <c r="W1441" t="s">
        <v>138</v>
      </c>
      <c r="X1441" t="s">
        <v>252</v>
      </c>
      <c r="Y1441" t="s">
        <v>64</v>
      </c>
      <c r="Z1441" t="s">
        <v>31</v>
      </c>
      <c r="AA1441">
        <v>1</v>
      </c>
      <c r="AB1441" t="s">
        <v>39</v>
      </c>
      <c r="AC1441">
        <v>2.0499999999999998</v>
      </c>
      <c r="AD1441">
        <f t="shared" si="22"/>
        <v>4.9999999999999822E-2</v>
      </c>
    </row>
    <row r="1442" spans="1:30" x14ac:dyDescent="0.25">
      <c r="A1442" t="s">
        <v>29</v>
      </c>
      <c r="B1442" s="1">
        <v>307800000</v>
      </c>
      <c r="C1442" t="s">
        <v>30</v>
      </c>
      <c r="D1442" t="s">
        <v>31</v>
      </c>
      <c r="E1442">
        <v>3252</v>
      </c>
      <c r="F1442" s="1">
        <v>8548950000</v>
      </c>
      <c r="G1442" s="1">
        <v>2628828</v>
      </c>
      <c r="H1442" s="1">
        <v>2000000</v>
      </c>
      <c r="I1442">
        <v>3252</v>
      </c>
      <c r="J1442" s="1">
        <v>8548950000</v>
      </c>
      <c r="K1442" s="1">
        <v>2628828</v>
      </c>
      <c r="L1442" s="1">
        <v>2000000</v>
      </c>
      <c r="M1442">
        <v>3252</v>
      </c>
      <c r="N1442" t="s">
        <v>2314</v>
      </c>
      <c r="O1442">
        <v>12455</v>
      </c>
      <c r="P1442" t="s">
        <v>81</v>
      </c>
      <c r="Q1442" t="s">
        <v>2336</v>
      </c>
      <c r="R1442" s="2">
        <v>43868</v>
      </c>
      <c r="S1442" t="s">
        <v>2337</v>
      </c>
      <c r="T1442">
        <v>5</v>
      </c>
      <c r="U1442" s="1">
        <v>5000000</v>
      </c>
      <c r="V1442" t="s">
        <v>2317</v>
      </c>
      <c r="W1442" t="s">
        <v>77</v>
      </c>
      <c r="X1442" t="s">
        <v>2338</v>
      </c>
      <c r="Y1442" t="s">
        <v>81</v>
      </c>
      <c r="Z1442" t="s">
        <v>31</v>
      </c>
      <c r="AA1442">
        <v>2</v>
      </c>
      <c r="AB1442" t="s">
        <v>39</v>
      </c>
      <c r="AC1442">
        <v>4.9000000000000004</v>
      </c>
      <c r="AD1442">
        <f t="shared" si="22"/>
        <v>9.9999999999999645E-2</v>
      </c>
    </row>
    <row r="1443" spans="1:30" x14ac:dyDescent="0.25">
      <c r="A1443" t="s">
        <v>29</v>
      </c>
      <c r="B1443" s="1">
        <v>307800000</v>
      </c>
      <c r="C1443" t="s">
        <v>30</v>
      </c>
      <c r="D1443" t="s">
        <v>31</v>
      </c>
      <c r="E1443">
        <v>3252</v>
      </c>
      <c r="F1443" s="1">
        <v>8548950000</v>
      </c>
      <c r="G1443" s="1">
        <v>2628828</v>
      </c>
      <c r="H1443" s="1">
        <v>2000000</v>
      </c>
      <c r="I1443">
        <v>3252</v>
      </c>
      <c r="J1443" s="1">
        <v>8548950000</v>
      </c>
      <c r="K1443" s="1">
        <v>2628828</v>
      </c>
      <c r="L1443" s="1">
        <v>2000000</v>
      </c>
      <c r="M1443">
        <v>3252</v>
      </c>
      <c r="N1443" t="s">
        <v>2314</v>
      </c>
      <c r="O1443">
        <v>11447</v>
      </c>
      <c r="P1443" t="s">
        <v>64</v>
      </c>
      <c r="Q1443" t="s">
        <v>2339</v>
      </c>
      <c r="R1443" s="2">
        <v>43777</v>
      </c>
      <c r="S1443" t="s">
        <v>2340</v>
      </c>
      <c r="T1443">
        <v>1</v>
      </c>
      <c r="U1443" s="1">
        <v>1000000</v>
      </c>
      <c r="V1443" t="s">
        <v>2317</v>
      </c>
      <c r="W1443" t="s">
        <v>77</v>
      </c>
      <c r="X1443" t="s">
        <v>252</v>
      </c>
      <c r="Y1443" t="s">
        <v>64</v>
      </c>
      <c r="Z1443" t="s">
        <v>31</v>
      </c>
      <c r="AA1443">
        <v>1</v>
      </c>
      <c r="AB1443" t="s">
        <v>39</v>
      </c>
      <c r="AC1443">
        <v>1.1000000000000001</v>
      </c>
      <c r="AD1443">
        <f t="shared" si="22"/>
        <v>0.10000000000000009</v>
      </c>
    </row>
    <row r="1444" spans="1:30" x14ac:dyDescent="0.25">
      <c r="A1444" t="s">
        <v>29</v>
      </c>
      <c r="B1444" s="1">
        <v>307800000</v>
      </c>
      <c r="C1444" t="s">
        <v>30</v>
      </c>
      <c r="D1444" t="s">
        <v>31</v>
      </c>
      <c r="E1444">
        <v>3252</v>
      </c>
      <c r="F1444" s="1">
        <v>8548950000</v>
      </c>
      <c r="G1444" s="1">
        <v>2628828</v>
      </c>
      <c r="H1444" s="1">
        <v>2000000</v>
      </c>
      <c r="I1444">
        <v>3252</v>
      </c>
      <c r="J1444" s="1">
        <v>8548950000</v>
      </c>
      <c r="K1444" s="1">
        <v>2628828</v>
      </c>
      <c r="L1444" s="1">
        <v>2000000</v>
      </c>
      <c r="M1444">
        <v>3252</v>
      </c>
      <c r="N1444" t="s">
        <v>2314</v>
      </c>
      <c r="O1444">
        <v>16502</v>
      </c>
      <c r="P1444" t="s">
        <v>56</v>
      </c>
      <c r="Q1444" t="s">
        <v>2332</v>
      </c>
      <c r="R1444" s="2">
        <v>43916</v>
      </c>
      <c r="S1444" t="s">
        <v>2333</v>
      </c>
      <c r="T1444">
        <v>4</v>
      </c>
      <c r="U1444" s="1">
        <v>4000000</v>
      </c>
      <c r="V1444" t="s">
        <v>2317</v>
      </c>
      <c r="W1444" t="s">
        <v>77</v>
      </c>
      <c r="X1444" t="s">
        <v>60</v>
      </c>
      <c r="Y1444" t="s">
        <v>239</v>
      </c>
      <c r="Z1444" t="s">
        <v>31</v>
      </c>
      <c r="AA1444">
        <v>1</v>
      </c>
      <c r="AB1444" t="s">
        <v>39</v>
      </c>
      <c r="AC1444">
        <v>3.69</v>
      </c>
      <c r="AD1444">
        <f t="shared" si="22"/>
        <v>0.31000000000000005</v>
      </c>
    </row>
    <row r="1445" spans="1:30" x14ac:dyDescent="0.25">
      <c r="A1445" t="s">
        <v>29</v>
      </c>
      <c r="B1445" s="1">
        <v>307800000</v>
      </c>
      <c r="C1445" t="s">
        <v>30</v>
      </c>
      <c r="D1445" t="s">
        <v>31</v>
      </c>
      <c r="E1445">
        <v>3252</v>
      </c>
      <c r="F1445" s="1">
        <v>8548950000</v>
      </c>
      <c r="G1445" s="1">
        <v>2628828</v>
      </c>
      <c r="H1445" s="1">
        <v>2000000</v>
      </c>
      <c r="I1445">
        <v>3252</v>
      </c>
      <c r="J1445" s="1">
        <v>8548950000</v>
      </c>
      <c r="K1445" s="1">
        <v>2628828</v>
      </c>
      <c r="L1445" s="1">
        <v>2000000</v>
      </c>
      <c r="M1445">
        <v>3252</v>
      </c>
      <c r="N1445" t="s">
        <v>2314</v>
      </c>
      <c r="O1445">
        <v>11336</v>
      </c>
      <c r="P1445" t="s">
        <v>42</v>
      </c>
      <c r="Q1445" t="s">
        <v>2341</v>
      </c>
      <c r="R1445" s="2">
        <v>43777</v>
      </c>
      <c r="S1445" t="s">
        <v>2342</v>
      </c>
      <c r="T1445">
        <v>3</v>
      </c>
      <c r="U1445" s="1">
        <v>3000000</v>
      </c>
      <c r="V1445" t="s">
        <v>2317</v>
      </c>
      <c r="W1445" t="s">
        <v>138</v>
      </c>
      <c r="X1445" t="s">
        <v>500</v>
      </c>
      <c r="Y1445" t="s">
        <v>42</v>
      </c>
      <c r="Z1445" t="s">
        <v>31</v>
      </c>
      <c r="AA1445">
        <v>5</v>
      </c>
      <c r="AB1445" t="s">
        <v>39</v>
      </c>
      <c r="AC1445">
        <v>3.1</v>
      </c>
      <c r="AD1445">
        <f t="shared" si="22"/>
        <v>0.10000000000000009</v>
      </c>
    </row>
    <row r="1446" spans="1:30" x14ac:dyDescent="0.25">
      <c r="A1446" t="s">
        <v>29</v>
      </c>
      <c r="B1446" s="1">
        <v>307800000</v>
      </c>
      <c r="C1446" t="s">
        <v>30</v>
      </c>
      <c r="D1446" t="s">
        <v>31</v>
      </c>
      <c r="E1446">
        <v>3252</v>
      </c>
      <c r="F1446" s="1">
        <v>8548950000</v>
      </c>
      <c r="G1446" s="1">
        <v>2628828</v>
      </c>
      <c r="H1446" s="1">
        <v>2000000</v>
      </c>
      <c r="I1446">
        <v>3252</v>
      </c>
      <c r="J1446" s="1">
        <v>8548950000</v>
      </c>
      <c r="K1446" s="1">
        <v>2628828</v>
      </c>
      <c r="L1446" s="1">
        <v>2000000</v>
      </c>
      <c r="M1446">
        <v>3252</v>
      </c>
      <c r="N1446" t="s">
        <v>2314</v>
      </c>
      <c r="O1446">
        <v>18312</v>
      </c>
      <c r="P1446" t="s">
        <v>509</v>
      </c>
      <c r="Q1446" t="s">
        <v>2343</v>
      </c>
      <c r="R1446" s="2">
        <v>43949</v>
      </c>
      <c r="S1446" t="s">
        <v>2344</v>
      </c>
      <c r="T1446">
        <v>2</v>
      </c>
      <c r="U1446" s="1">
        <v>2000000</v>
      </c>
      <c r="V1446" t="s">
        <v>2317</v>
      </c>
      <c r="W1446" t="s">
        <v>138</v>
      </c>
      <c r="X1446" t="s">
        <v>378</v>
      </c>
      <c r="Y1446" t="s">
        <v>509</v>
      </c>
      <c r="Z1446" t="s">
        <v>31</v>
      </c>
      <c r="AA1446">
        <v>1</v>
      </c>
      <c r="AB1446" t="s">
        <v>48</v>
      </c>
      <c r="AC1446">
        <v>2.88</v>
      </c>
      <c r="AD1446">
        <f t="shared" si="22"/>
        <v>0.87999999999999989</v>
      </c>
    </row>
    <row r="1447" spans="1:30" x14ac:dyDescent="0.25">
      <c r="A1447" t="s">
        <v>29</v>
      </c>
      <c r="B1447" s="1">
        <v>307800000</v>
      </c>
      <c r="C1447" t="s">
        <v>30</v>
      </c>
      <c r="D1447" t="s">
        <v>31</v>
      </c>
      <c r="E1447">
        <v>3252</v>
      </c>
      <c r="F1447" s="1">
        <v>8548950000</v>
      </c>
      <c r="G1447" s="1">
        <v>2628828</v>
      </c>
      <c r="H1447" s="1">
        <v>2000000</v>
      </c>
      <c r="I1447">
        <v>3252</v>
      </c>
      <c r="J1447" s="1">
        <v>8548950000</v>
      </c>
      <c r="K1447" s="1">
        <v>2628828</v>
      </c>
      <c r="L1447" s="1">
        <v>2000000</v>
      </c>
      <c r="M1447">
        <v>3252</v>
      </c>
      <c r="N1447" t="s">
        <v>2345</v>
      </c>
      <c r="O1447">
        <v>15504</v>
      </c>
      <c r="P1447" t="s">
        <v>1814</v>
      </c>
      <c r="Q1447" t="s">
        <v>2346</v>
      </c>
      <c r="R1447" s="2">
        <v>43924</v>
      </c>
      <c r="S1447" t="s">
        <v>2347</v>
      </c>
      <c r="T1447">
        <v>0.25</v>
      </c>
      <c r="U1447" t="s">
        <v>62</v>
      </c>
      <c r="V1447" t="s">
        <v>2348</v>
      </c>
      <c r="W1447" t="s">
        <v>138</v>
      </c>
      <c r="X1447" t="s">
        <v>2349</v>
      </c>
      <c r="Y1447" t="s">
        <v>410</v>
      </c>
      <c r="Z1447" t="s">
        <v>31</v>
      </c>
      <c r="AA1447">
        <v>6</v>
      </c>
      <c r="AB1447" t="s">
        <v>39</v>
      </c>
      <c r="AC1447">
        <v>0.35</v>
      </c>
      <c r="AD1447">
        <f t="shared" si="22"/>
        <v>9.9999999999999978E-2</v>
      </c>
    </row>
    <row r="1448" spans="1:30" x14ac:dyDescent="0.25">
      <c r="A1448" t="s">
        <v>29</v>
      </c>
      <c r="B1448" s="1">
        <v>307800000</v>
      </c>
      <c r="C1448" t="s">
        <v>30</v>
      </c>
      <c r="D1448" t="s">
        <v>31</v>
      </c>
      <c r="E1448">
        <v>3252</v>
      </c>
      <c r="F1448" s="1">
        <v>8548950000</v>
      </c>
      <c r="G1448" s="1">
        <v>2628828</v>
      </c>
      <c r="H1448" s="1">
        <v>2000000</v>
      </c>
      <c r="I1448">
        <v>3252</v>
      </c>
      <c r="J1448" s="1">
        <v>8548950000</v>
      </c>
      <c r="K1448" s="1">
        <v>2628828</v>
      </c>
      <c r="L1448" s="1">
        <v>2000000</v>
      </c>
      <c r="M1448">
        <v>3252</v>
      </c>
      <c r="N1448" t="s">
        <v>2345</v>
      </c>
      <c r="O1448">
        <v>12181</v>
      </c>
      <c r="P1448" t="s">
        <v>105</v>
      </c>
      <c r="Q1448" t="s">
        <v>2350</v>
      </c>
      <c r="R1448" s="2">
        <v>43810</v>
      </c>
      <c r="S1448" t="s">
        <v>2351</v>
      </c>
      <c r="T1448">
        <v>5.5</v>
      </c>
      <c r="U1448" s="1">
        <v>5500000</v>
      </c>
      <c r="V1448" t="s">
        <v>2352</v>
      </c>
      <c r="W1448" t="s">
        <v>138</v>
      </c>
      <c r="X1448" t="s">
        <v>37</v>
      </c>
      <c r="Y1448" t="s">
        <v>1814</v>
      </c>
      <c r="Z1448" t="s">
        <v>31</v>
      </c>
      <c r="AA1448">
        <v>1</v>
      </c>
      <c r="AB1448" t="s">
        <v>39</v>
      </c>
      <c r="AC1448">
        <v>2.78</v>
      </c>
      <c r="AD1448">
        <f t="shared" si="22"/>
        <v>2.72</v>
      </c>
    </row>
    <row r="1449" spans="1:30" x14ac:dyDescent="0.25">
      <c r="A1449" t="s">
        <v>29</v>
      </c>
      <c r="B1449" s="1">
        <v>307800000</v>
      </c>
      <c r="C1449" t="s">
        <v>30</v>
      </c>
      <c r="D1449" t="s">
        <v>31</v>
      </c>
      <c r="E1449">
        <v>3252</v>
      </c>
      <c r="F1449" s="1">
        <v>8548950000</v>
      </c>
      <c r="G1449" s="1">
        <v>2628828</v>
      </c>
      <c r="H1449" s="1">
        <v>2000000</v>
      </c>
      <c r="I1449">
        <v>3252</v>
      </c>
      <c r="J1449" s="1">
        <v>8548950000</v>
      </c>
      <c r="K1449" s="1">
        <v>2628828</v>
      </c>
      <c r="L1449" s="1">
        <v>2000000</v>
      </c>
      <c r="M1449">
        <v>3252</v>
      </c>
      <c r="N1449" t="s">
        <v>2345</v>
      </c>
      <c r="O1449">
        <v>12210</v>
      </c>
      <c r="P1449" t="s">
        <v>105</v>
      </c>
      <c r="Q1449" t="s">
        <v>2353</v>
      </c>
      <c r="R1449" s="2">
        <v>43810</v>
      </c>
      <c r="S1449" t="s">
        <v>2354</v>
      </c>
      <c r="T1449">
        <v>0.5</v>
      </c>
      <c r="U1449" t="s">
        <v>52</v>
      </c>
      <c r="V1449" t="s">
        <v>2352</v>
      </c>
      <c r="W1449" t="s">
        <v>138</v>
      </c>
      <c r="X1449" t="s">
        <v>2355</v>
      </c>
      <c r="Y1449" t="s">
        <v>1814</v>
      </c>
      <c r="Z1449" t="s">
        <v>31</v>
      </c>
      <c r="AA1449">
        <v>4</v>
      </c>
      <c r="AB1449" t="s">
        <v>48</v>
      </c>
      <c r="AC1449">
        <v>2.9</v>
      </c>
      <c r="AD1449">
        <f t="shared" si="22"/>
        <v>2.4</v>
      </c>
    </row>
    <row r="1450" spans="1:30" x14ac:dyDescent="0.25">
      <c r="A1450" t="s">
        <v>29</v>
      </c>
      <c r="B1450" s="1">
        <v>307800000</v>
      </c>
      <c r="C1450" t="s">
        <v>30</v>
      </c>
      <c r="D1450" t="s">
        <v>31</v>
      </c>
      <c r="E1450">
        <v>3252</v>
      </c>
      <c r="F1450" s="1">
        <v>8548950000</v>
      </c>
      <c r="G1450" s="1">
        <v>2628828</v>
      </c>
      <c r="H1450" s="1">
        <v>2000000</v>
      </c>
      <c r="I1450">
        <v>3252</v>
      </c>
      <c r="J1450" s="1">
        <v>8548950000</v>
      </c>
      <c r="K1450" s="1">
        <v>2628828</v>
      </c>
      <c r="L1450" s="1">
        <v>2000000</v>
      </c>
      <c r="M1450">
        <v>3252</v>
      </c>
      <c r="N1450" t="s">
        <v>2345</v>
      </c>
      <c r="O1450">
        <v>12211</v>
      </c>
      <c r="P1450" t="s">
        <v>105</v>
      </c>
      <c r="Q1450" t="s">
        <v>2356</v>
      </c>
      <c r="R1450" s="2">
        <v>43810</v>
      </c>
      <c r="S1450" t="s">
        <v>2357</v>
      </c>
      <c r="T1450">
        <v>1</v>
      </c>
      <c r="U1450" s="1">
        <v>1000000</v>
      </c>
      <c r="V1450" t="s">
        <v>2352</v>
      </c>
      <c r="W1450" t="s">
        <v>138</v>
      </c>
      <c r="X1450" t="s">
        <v>2358</v>
      </c>
      <c r="Y1450" t="s">
        <v>1814</v>
      </c>
      <c r="Z1450" t="s">
        <v>31</v>
      </c>
      <c r="AA1450">
        <v>4</v>
      </c>
      <c r="AB1450" t="s">
        <v>48</v>
      </c>
      <c r="AC1450">
        <v>2.9</v>
      </c>
      <c r="AD1450">
        <f t="shared" si="22"/>
        <v>1.9</v>
      </c>
    </row>
    <row r="1451" spans="1:30" x14ac:dyDescent="0.25">
      <c r="A1451" t="s">
        <v>29</v>
      </c>
      <c r="B1451" s="1">
        <v>307800000</v>
      </c>
      <c r="C1451" t="s">
        <v>30</v>
      </c>
      <c r="D1451" t="s">
        <v>31</v>
      </c>
      <c r="E1451">
        <v>3252</v>
      </c>
      <c r="F1451" s="1">
        <v>8548950000</v>
      </c>
      <c r="G1451" s="1">
        <v>2628828</v>
      </c>
      <c r="H1451" s="1">
        <v>2000000</v>
      </c>
      <c r="I1451">
        <v>3252</v>
      </c>
      <c r="J1451" s="1">
        <v>8548950000</v>
      </c>
      <c r="K1451" s="1">
        <v>2628828</v>
      </c>
      <c r="L1451" s="1">
        <v>2000000</v>
      </c>
      <c r="M1451">
        <v>3252</v>
      </c>
      <c r="N1451" t="s">
        <v>2345</v>
      </c>
      <c r="O1451">
        <v>9224</v>
      </c>
      <c r="P1451" t="s">
        <v>1649</v>
      </c>
      <c r="Q1451" t="s">
        <v>2359</v>
      </c>
      <c r="R1451" s="2">
        <v>43749</v>
      </c>
      <c r="S1451" t="s">
        <v>2360</v>
      </c>
      <c r="T1451">
        <v>1</v>
      </c>
      <c r="U1451" s="1">
        <v>1000000</v>
      </c>
      <c r="V1451" t="s">
        <v>2352</v>
      </c>
      <c r="W1451" t="s">
        <v>138</v>
      </c>
      <c r="X1451" t="s">
        <v>2033</v>
      </c>
      <c r="Y1451" t="s">
        <v>1814</v>
      </c>
      <c r="Z1451" t="s">
        <v>31</v>
      </c>
      <c r="AA1451">
        <v>1</v>
      </c>
      <c r="AB1451" t="s">
        <v>39</v>
      </c>
      <c r="AC1451">
        <v>2.56</v>
      </c>
      <c r="AD1451">
        <f t="shared" si="22"/>
        <v>1.56</v>
      </c>
    </row>
    <row r="1452" spans="1:30" x14ac:dyDescent="0.25">
      <c r="A1452" t="s">
        <v>29</v>
      </c>
      <c r="B1452" s="1">
        <v>307800000</v>
      </c>
      <c r="C1452" t="s">
        <v>30</v>
      </c>
      <c r="D1452" t="s">
        <v>31</v>
      </c>
      <c r="E1452">
        <v>3252</v>
      </c>
      <c r="F1452" s="1">
        <v>8548950000</v>
      </c>
      <c r="G1452" s="1">
        <v>2628828</v>
      </c>
      <c r="H1452" s="1">
        <v>2000000</v>
      </c>
      <c r="I1452">
        <v>3252</v>
      </c>
      <c r="J1452" s="1">
        <v>8548950000</v>
      </c>
      <c r="K1452" s="1">
        <v>2628828</v>
      </c>
      <c r="L1452" s="1">
        <v>2000000</v>
      </c>
      <c r="M1452">
        <v>3252</v>
      </c>
      <c r="N1452" t="s">
        <v>2345</v>
      </c>
      <c r="O1452">
        <v>9238</v>
      </c>
      <c r="P1452" t="s">
        <v>1649</v>
      </c>
      <c r="Q1452" t="s">
        <v>2359</v>
      </c>
      <c r="R1452" s="2">
        <v>43756</v>
      </c>
      <c r="S1452" t="s">
        <v>2360</v>
      </c>
      <c r="T1452">
        <v>1</v>
      </c>
      <c r="U1452" s="1">
        <v>1000000</v>
      </c>
      <c r="V1452" t="s">
        <v>2352</v>
      </c>
      <c r="W1452" t="s">
        <v>138</v>
      </c>
      <c r="X1452" t="s">
        <v>2033</v>
      </c>
      <c r="Y1452" t="s">
        <v>1814</v>
      </c>
      <c r="Z1452" t="s">
        <v>31</v>
      </c>
      <c r="AA1452">
        <v>1</v>
      </c>
      <c r="AB1452" t="s">
        <v>39</v>
      </c>
      <c r="AC1452">
        <v>2.56</v>
      </c>
      <c r="AD1452">
        <f t="shared" si="22"/>
        <v>1.56</v>
      </c>
    </row>
    <row r="1453" spans="1:30" x14ac:dyDescent="0.25">
      <c r="A1453" t="s">
        <v>29</v>
      </c>
      <c r="B1453" s="1">
        <v>307800000</v>
      </c>
      <c r="C1453" t="s">
        <v>30</v>
      </c>
      <c r="D1453" t="s">
        <v>31</v>
      </c>
      <c r="E1453">
        <v>3252</v>
      </c>
      <c r="F1453" s="1">
        <v>8548950000</v>
      </c>
      <c r="G1453" s="1">
        <v>2628828</v>
      </c>
      <c r="H1453" s="1">
        <v>2000000</v>
      </c>
      <c r="I1453">
        <v>3252</v>
      </c>
      <c r="J1453" s="1">
        <v>8548950000</v>
      </c>
      <c r="K1453" s="1">
        <v>2628828</v>
      </c>
      <c r="L1453" s="1">
        <v>2000000</v>
      </c>
      <c r="M1453">
        <v>3252</v>
      </c>
      <c r="N1453" t="s">
        <v>2345</v>
      </c>
      <c r="O1453">
        <v>11743</v>
      </c>
      <c r="P1453" t="s">
        <v>1814</v>
      </c>
      <c r="Q1453" t="s">
        <v>2361</v>
      </c>
      <c r="R1453" s="2">
        <v>43815</v>
      </c>
      <c r="S1453" t="s">
        <v>2362</v>
      </c>
      <c r="T1453">
        <v>2.25</v>
      </c>
      <c r="U1453" s="1">
        <v>2250000</v>
      </c>
      <c r="V1453" t="s">
        <v>2352</v>
      </c>
      <c r="W1453" t="s">
        <v>77</v>
      </c>
      <c r="X1453" t="s">
        <v>2363</v>
      </c>
      <c r="Y1453" t="s">
        <v>1814</v>
      </c>
      <c r="Z1453" t="s">
        <v>31</v>
      </c>
      <c r="AA1453">
        <v>5</v>
      </c>
      <c r="AB1453" t="s">
        <v>39</v>
      </c>
      <c r="AC1453">
        <v>1.49</v>
      </c>
      <c r="AD1453">
        <f t="shared" si="22"/>
        <v>0.76</v>
      </c>
    </row>
    <row r="1454" spans="1:30" x14ac:dyDescent="0.25">
      <c r="A1454" t="s">
        <v>29</v>
      </c>
      <c r="B1454" s="1">
        <v>307800000</v>
      </c>
      <c r="C1454" t="s">
        <v>30</v>
      </c>
      <c r="D1454" t="s">
        <v>31</v>
      </c>
      <c r="E1454">
        <v>3252</v>
      </c>
      <c r="F1454" s="1">
        <v>8548950000</v>
      </c>
      <c r="G1454" s="1">
        <v>2628828</v>
      </c>
      <c r="H1454" s="1">
        <v>2000000</v>
      </c>
      <c r="I1454">
        <v>3252</v>
      </c>
      <c r="J1454" s="1">
        <v>8548950000</v>
      </c>
      <c r="K1454" s="1">
        <v>2628828</v>
      </c>
      <c r="L1454" s="1">
        <v>2000000</v>
      </c>
      <c r="M1454">
        <v>3252</v>
      </c>
      <c r="N1454" t="s">
        <v>2345</v>
      </c>
      <c r="O1454">
        <v>11744</v>
      </c>
      <c r="P1454" t="s">
        <v>1814</v>
      </c>
      <c r="Q1454" t="s">
        <v>2364</v>
      </c>
      <c r="R1454" s="2">
        <v>43815</v>
      </c>
      <c r="S1454" t="s">
        <v>2365</v>
      </c>
      <c r="T1454">
        <v>3.25</v>
      </c>
      <c r="U1454" s="1">
        <v>3250000</v>
      </c>
      <c r="V1454" t="s">
        <v>2352</v>
      </c>
      <c r="W1454" t="s">
        <v>77</v>
      </c>
      <c r="X1454" t="s">
        <v>2366</v>
      </c>
      <c r="Y1454" t="s">
        <v>1814</v>
      </c>
      <c r="Z1454" t="s">
        <v>31</v>
      </c>
      <c r="AA1454">
        <v>3</v>
      </c>
      <c r="AB1454" t="s">
        <v>48</v>
      </c>
      <c r="AC1454">
        <v>1.41</v>
      </c>
      <c r="AD1454">
        <f t="shared" si="22"/>
        <v>1.84</v>
      </c>
    </row>
    <row r="1455" spans="1:30" x14ac:dyDescent="0.25">
      <c r="A1455" t="s">
        <v>29</v>
      </c>
      <c r="B1455" s="1">
        <v>307800000</v>
      </c>
      <c r="C1455" t="s">
        <v>30</v>
      </c>
      <c r="D1455" t="s">
        <v>31</v>
      </c>
      <c r="E1455">
        <v>3252</v>
      </c>
      <c r="F1455" s="1">
        <v>8548950000</v>
      </c>
      <c r="G1455" s="1">
        <v>2628828</v>
      </c>
      <c r="H1455" s="1">
        <v>2000000</v>
      </c>
      <c r="I1455">
        <v>3252</v>
      </c>
      <c r="J1455" s="1">
        <v>8548950000</v>
      </c>
      <c r="K1455" s="1">
        <v>2628828</v>
      </c>
      <c r="L1455" s="1">
        <v>2000000</v>
      </c>
      <c r="M1455">
        <v>3252</v>
      </c>
      <c r="N1455" t="s">
        <v>2345</v>
      </c>
      <c r="O1455">
        <v>9239</v>
      </c>
      <c r="P1455" t="s">
        <v>1649</v>
      </c>
      <c r="Q1455" t="s">
        <v>2359</v>
      </c>
      <c r="R1455" s="2">
        <v>43763</v>
      </c>
      <c r="S1455" t="s">
        <v>2360</v>
      </c>
      <c r="T1455">
        <v>6</v>
      </c>
      <c r="U1455" s="1">
        <v>6000000</v>
      </c>
      <c r="V1455" t="s">
        <v>2352</v>
      </c>
      <c r="W1455" t="s">
        <v>138</v>
      </c>
      <c r="X1455" t="s">
        <v>2367</v>
      </c>
      <c r="Y1455" t="s">
        <v>1814</v>
      </c>
      <c r="Z1455" t="s">
        <v>31</v>
      </c>
      <c r="AA1455">
        <v>3</v>
      </c>
      <c r="AB1455" t="s">
        <v>48</v>
      </c>
      <c r="AC1455">
        <v>2.64</v>
      </c>
      <c r="AD1455">
        <f t="shared" si="22"/>
        <v>3.36</v>
      </c>
    </row>
    <row r="1456" spans="1:30" x14ac:dyDescent="0.25">
      <c r="A1456" t="s">
        <v>29</v>
      </c>
      <c r="B1456" s="1">
        <v>307800000</v>
      </c>
      <c r="C1456" t="s">
        <v>30</v>
      </c>
      <c r="D1456" t="s">
        <v>31</v>
      </c>
      <c r="E1456">
        <v>3252</v>
      </c>
      <c r="F1456" s="1">
        <v>8548950000</v>
      </c>
      <c r="G1456" s="1">
        <v>2628828</v>
      </c>
      <c r="H1456" s="1">
        <v>2000000</v>
      </c>
      <c r="I1456">
        <v>3252</v>
      </c>
      <c r="J1456" s="1">
        <v>8548950000</v>
      </c>
      <c r="K1456" s="1">
        <v>2628828</v>
      </c>
      <c r="L1456" s="1">
        <v>2000000</v>
      </c>
      <c r="M1456">
        <v>3252</v>
      </c>
      <c r="N1456" t="s">
        <v>2345</v>
      </c>
      <c r="O1456">
        <v>9334</v>
      </c>
      <c r="P1456" t="s">
        <v>1649</v>
      </c>
      <c r="Q1456" t="s">
        <v>2359</v>
      </c>
      <c r="R1456" s="2">
        <v>43762</v>
      </c>
      <c r="S1456" t="s">
        <v>2360</v>
      </c>
      <c r="T1456">
        <v>2.5</v>
      </c>
      <c r="U1456" s="1">
        <v>2500000</v>
      </c>
      <c r="V1456" t="s">
        <v>2352</v>
      </c>
      <c r="W1456" t="s">
        <v>138</v>
      </c>
      <c r="X1456" t="s">
        <v>2033</v>
      </c>
      <c r="Y1456" t="s">
        <v>1814</v>
      </c>
      <c r="Z1456" t="s">
        <v>31</v>
      </c>
      <c r="AA1456">
        <v>1</v>
      </c>
      <c r="AB1456" t="s">
        <v>39</v>
      </c>
      <c r="AC1456">
        <v>2.56</v>
      </c>
      <c r="AD1456">
        <f t="shared" si="22"/>
        <v>6.0000000000000053E-2</v>
      </c>
    </row>
    <row r="1457" spans="1:30" x14ac:dyDescent="0.25">
      <c r="A1457" t="s">
        <v>29</v>
      </c>
      <c r="B1457" s="1">
        <v>307800000</v>
      </c>
      <c r="C1457" t="s">
        <v>30</v>
      </c>
      <c r="D1457" t="s">
        <v>31</v>
      </c>
      <c r="E1457">
        <v>3252</v>
      </c>
      <c r="F1457" s="1">
        <v>8548950000</v>
      </c>
      <c r="G1457" s="1">
        <v>2628828</v>
      </c>
      <c r="H1457" s="1">
        <v>2000000</v>
      </c>
      <c r="I1457">
        <v>3252</v>
      </c>
      <c r="J1457" s="1">
        <v>8548950000</v>
      </c>
      <c r="K1457" s="1">
        <v>2628828</v>
      </c>
      <c r="L1457" s="1">
        <v>2000000</v>
      </c>
      <c r="M1457">
        <v>3252</v>
      </c>
      <c r="N1457" t="s">
        <v>2345</v>
      </c>
      <c r="O1457">
        <v>11750</v>
      </c>
      <c r="P1457" t="s">
        <v>1814</v>
      </c>
      <c r="Q1457" t="s">
        <v>2350</v>
      </c>
      <c r="R1457" s="2">
        <v>43812</v>
      </c>
      <c r="S1457" t="s">
        <v>2351</v>
      </c>
      <c r="T1457">
        <v>1.5</v>
      </c>
      <c r="U1457" s="1">
        <v>1500000</v>
      </c>
      <c r="V1457" t="s">
        <v>2352</v>
      </c>
      <c r="W1457" t="s">
        <v>138</v>
      </c>
      <c r="X1457" t="s">
        <v>2368</v>
      </c>
      <c r="Y1457" t="s">
        <v>1814</v>
      </c>
      <c r="Z1457" t="s">
        <v>31</v>
      </c>
      <c r="AA1457">
        <v>7</v>
      </c>
      <c r="AB1457" t="s">
        <v>39</v>
      </c>
      <c r="AC1457">
        <v>1.6</v>
      </c>
      <c r="AD1457">
        <f t="shared" si="22"/>
        <v>0.10000000000000009</v>
      </c>
    </row>
    <row r="1458" spans="1:30" x14ac:dyDescent="0.25">
      <c r="A1458" t="s">
        <v>29</v>
      </c>
      <c r="B1458" s="1">
        <v>307800000</v>
      </c>
      <c r="C1458" t="s">
        <v>30</v>
      </c>
      <c r="D1458" t="s">
        <v>31</v>
      </c>
      <c r="E1458">
        <v>3252</v>
      </c>
      <c r="F1458" s="1">
        <v>8548950000</v>
      </c>
      <c r="G1458" s="1">
        <v>2628828</v>
      </c>
      <c r="H1458" s="1">
        <v>2000000</v>
      </c>
      <c r="I1458">
        <v>3252</v>
      </c>
      <c r="J1458" s="1">
        <v>8548950000</v>
      </c>
      <c r="K1458" s="1">
        <v>2628828</v>
      </c>
      <c r="L1458" s="1">
        <v>2000000</v>
      </c>
      <c r="M1458">
        <v>3252</v>
      </c>
      <c r="N1458" t="s">
        <v>2345</v>
      </c>
      <c r="O1458">
        <v>9174</v>
      </c>
      <c r="P1458" t="s">
        <v>109</v>
      </c>
      <c r="Q1458" t="s">
        <v>2359</v>
      </c>
      <c r="R1458" s="2">
        <v>43766</v>
      </c>
      <c r="S1458" t="s">
        <v>2360</v>
      </c>
      <c r="T1458">
        <v>3</v>
      </c>
      <c r="U1458" s="1">
        <v>3000000</v>
      </c>
      <c r="V1458" t="s">
        <v>2352</v>
      </c>
      <c r="W1458" t="s">
        <v>138</v>
      </c>
      <c r="X1458" t="s">
        <v>2369</v>
      </c>
      <c r="Y1458" t="s">
        <v>1814</v>
      </c>
      <c r="Z1458" t="s">
        <v>31</v>
      </c>
      <c r="AA1458">
        <v>4</v>
      </c>
      <c r="AB1458" t="s">
        <v>39</v>
      </c>
      <c r="AC1458">
        <v>2.9</v>
      </c>
      <c r="AD1458">
        <f t="shared" si="22"/>
        <v>0.10000000000000009</v>
      </c>
    </row>
    <row r="1459" spans="1:30" x14ac:dyDescent="0.25">
      <c r="A1459" t="s">
        <v>29</v>
      </c>
      <c r="B1459" s="1">
        <v>307800000</v>
      </c>
      <c r="C1459" t="s">
        <v>30</v>
      </c>
      <c r="D1459" t="s">
        <v>31</v>
      </c>
      <c r="E1459">
        <v>3252</v>
      </c>
      <c r="F1459" s="1">
        <v>8548950000</v>
      </c>
      <c r="G1459" s="1">
        <v>2628828</v>
      </c>
      <c r="H1459" s="1">
        <v>2000000</v>
      </c>
      <c r="I1459">
        <v>3252</v>
      </c>
      <c r="J1459" s="1">
        <v>8548950000</v>
      </c>
      <c r="K1459" s="1">
        <v>2628828</v>
      </c>
      <c r="L1459" s="1">
        <v>2000000</v>
      </c>
      <c r="M1459">
        <v>3252</v>
      </c>
      <c r="N1459" t="s">
        <v>2345</v>
      </c>
      <c r="O1459">
        <v>9172</v>
      </c>
      <c r="P1459" t="s">
        <v>1649</v>
      </c>
      <c r="Q1459" t="s">
        <v>2370</v>
      </c>
      <c r="R1459" s="2">
        <v>43766</v>
      </c>
      <c r="S1459" t="s">
        <v>2371</v>
      </c>
      <c r="T1459">
        <v>1</v>
      </c>
      <c r="U1459" s="1">
        <v>1000000</v>
      </c>
      <c r="V1459" t="s">
        <v>2352</v>
      </c>
      <c r="W1459" t="s">
        <v>138</v>
      </c>
      <c r="X1459" t="s">
        <v>2033</v>
      </c>
      <c r="Y1459" t="s">
        <v>1814</v>
      </c>
      <c r="Z1459" t="s">
        <v>31</v>
      </c>
      <c r="AA1459">
        <v>1</v>
      </c>
      <c r="AB1459" t="s">
        <v>48</v>
      </c>
      <c r="AC1459">
        <v>2.56</v>
      </c>
      <c r="AD1459">
        <f t="shared" si="22"/>
        <v>1.56</v>
      </c>
    </row>
    <row r="1460" spans="1:30" x14ac:dyDescent="0.25">
      <c r="A1460" t="s">
        <v>29</v>
      </c>
      <c r="B1460" s="1">
        <v>307800000</v>
      </c>
      <c r="C1460" t="s">
        <v>30</v>
      </c>
      <c r="D1460" t="s">
        <v>31</v>
      </c>
      <c r="E1460">
        <v>3252</v>
      </c>
      <c r="F1460" s="1">
        <v>8548950000</v>
      </c>
      <c r="G1460" s="1">
        <v>2628828</v>
      </c>
      <c r="H1460" s="1">
        <v>2000000</v>
      </c>
      <c r="I1460">
        <v>3252</v>
      </c>
      <c r="J1460" s="1">
        <v>8548950000</v>
      </c>
      <c r="K1460" s="1">
        <v>2628828</v>
      </c>
      <c r="L1460" s="1">
        <v>2000000</v>
      </c>
      <c r="M1460">
        <v>3252</v>
      </c>
      <c r="N1460" t="s">
        <v>2345</v>
      </c>
      <c r="O1460">
        <v>9171</v>
      </c>
      <c r="P1460" t="s">
        <v>1649</v>
      </c>
      <c r="Q1460" t="s">
        <v>2359</v>
      </c>
      <c r="R1460" s="2">
        <v>43766</v>
      </c>
      <c r="S1460" t="s">
        <v>2360</v>
      </c>
      <c r="T1460">
        <v>7</v>
      </c>
      <c r="U1460" s="1">
        <v>7000000</v>
      </c>
      <c r="V1460" t="s">
        <v>2352</v>
      </c>
      <c r="W1460" t="s">
        <v>138</v>
      </c>
      <c r="X1460" t="s">
        <v>2033</v>
      </c>
      <c r="Y1460" t="s">
        <v>1814</v>
      </c>
      <c r="Z1460" t="s">
        <v>31</v>
      </c>
      <c r="AA1460">
        <v>1</v>
      </c>
      <c r="AB1460" t="s">
        <v>39</v>
      </c>
      <c r="AC1460">
        <v>2.56</v>
      </c>
      <c r="AD1460">
        <f t="shared" si="22"/>
        <v>4.4399999999999995</v>
      </c>
    </row>
    <row r="1461" spans="1:30" x14ac:dyDescent="0.25">
      <c r="A1461" t="s">
        <v>29</v>
      </c>
      <c r="B1461" s="1">
        <v>307800000</v>
      </c>
      <c r="C1461" t="s">
        <v>30</v>
      </c>
      <c r="D1461" t="s">
        <v>31</v>
      </c>
      <c r="E1461">
        <v>3252</v>
      </c>
      <c r="F1461" s="1">
        <v>8548950000</v>
      </c>
      <c r="G1461" s="1">
        <v>2628828</v>
      </c>
      <c r="H1461" s="1">
        <v>2000000</v>
      </c>
      <c r="I1461">
        <v>3252</v>
      </c>
      <c r="J1461" s="1">
        <v>8548950000</v>
      </c>
      <c r="K1461" s="1">
        <v>2628828</v>
      </c>
      <c r="L1461" s="1">
        <v>2000000</v>
      </c>
      <c r="M1461">
        <v>3252</v>
      </c>
      <c r="N1461" t="s">
        <v>2345</v>
      </c>
      <c r="O1461">
        <v>12252</v>
      </c>
      <c r="P1461" t="s">
        <v>109</v>
      </c>
      <c r="Q1461" t="s">
        <v>2372</v>
      </c>
      <c r="R1461" s="2">
        <v>43810</v>
      </c>
      <c r="S1461" t="s">
        <v>2373</v>
      </c>
      <c r="T1461">
        <v>2</v>
      </c>
      <c r="U1461" s="1">
        <v>2000000</v>
      </c>
      <c r="V1461" t="s">
        <v>2352</v>
      </c>
      <c r="W1461" t="s">
        <v>138</v>
      </c>
      <c r="X1461" t="s">
        <v>2374</v>
      </c>
      <c r="Y1461" t="s">
        <v>1814</v>
      </c>
      <c r="Z1461" t="s">
        <v>31</v>
      </c>
      <c r="AA1461">
        <v>7</v>
      </c>
      <c r="AB1461" t="s">
        <v>48</v>
      </c>
      <c r="AC1461">
        <v>3.02</v>
      </c>
      <c r="AD1461">
        <f t="shared" si="22"/>
        <v>1.02</v>
      </c>
    </row>
    <row r="1462" spans="1:30" x14ac:dyDescent="0.25">
      <c r="A1462" t="s">
        <v>29</v>
      </c>
      <c r="B1462" s="1">
        <v>307800000</v>
      </c>
      <c r="C1462" t="s">
        <v>30</v>
      </c>
      <c r="D1462" t="s">
        <v>31</v>
      </c>
      <c r="E1462">
        <v>3252</v>
      </c>
      <c r="F1462" s="1">
        <v>8548950000</v>
      </c>
      <c r="G1462" s="1">
        <v>2628828</v>
      </c>
      <c r="H1462" s="1">
        <v>2000000</v>
      </c>
      <c r="I1462">
        <v>3252</v>
      </c>
      <c r="J1462" s="1">
        <v>8548950000</v>
      </c>
      <c r="K1462" s="1">
        <v>2628828</v>
      </c>
      <c r="L1462" s="1">
        <v>2000000</v>
      </c>
      <c r="M1462">
        <v>3252</v>
      </c>
      <c r="N1462" t="s">
        <v>2345</v>
      </c>
      <c r="O1462">
        <v>12148</v>
      </c>
      <c r="P1462" t="s">
        <v>160</v>
      </c>
      <c r="Q1462" t="s">
        <v>2375</v>
      </c>
      <c r="R1462" s="2">
        <v>43812</v>
      </c>
      <c r="S1462" t="s">
        <v>2376</v>
      </c>
      <c r="T1462">
        <v>3</v>
      </c>
      <c r="U1462" s="1">
        <v>3000000</v>
      </c>
      <c r="V1462" t="s">
        <v>2352</v>
      </c>
      <c r="W1462" t="s">
        <v>138</v>
      </c>
      <c r="X1462" t="s">
        <v>96</v>
      </c>
      <c r="Y1462" t="s">
        <v>1814</v>
      </c>
      <c r="Z1462" t="s">
        <v>31</v>
      </c>
      <c r="AA1462">
        <v>1</v>
      </c>
      <c r="AB1462" t="s">
        <v>48</v>
      </c>
      <c r="AC1462">
        <v>3.34</v>
      </c>
      <c r="AD1462">
        <f t="shared" si="22"/>
        <v>0.33999999999999986</v>
      </c>
    </row>
    <row r="1463" spans="1:30" x14ac:dyDescent="0.25">
      <c r="A1463" t="s">
        <v>29</v>
      </c>
      <c r="B1463" s="1">
        <v>307800000</v>
      </c>
      <c r="C1463" t="s">
        <v>30</v>
      </c>
      <c r="D1463" t="s">
        <v>31</v>
      </c>
      <c r="E1463">
        <v>3252</v>
      </c>
      <c r="F1463" s="1">
        <v>8548950000</v>
      </c>
      <c r="G1463" s="1">
        <v>2628828</v>
      </c>
      <c r="H1463" s="1">
        <v>2000000</v>
      </c>
      <c r="I1463">
        <v>3252</v>
      </c>
      <c r="J1463" s="1">
        <v>8548950000</v>
      </c>
      <c r="K1463" s="1">
        <v>2628828</v>
      </c>
      <c r="L1463" s="1">
        <v>2000000</v>
      </c>
      <c r="M1463">
        <v>3252</v>
      </c>
      <c r="N1463" t="s">
        <v>2345</v>
      </c>
      <c r="O1463">
        <v>17851</v>
      </c>
      <c r="P1463" t="s">
        <v>1649</v>
      </c>
      <c r="Q1463" t="s">
        <v>2377</v>
      </c>
      <c r="R1463" s="2">
        <v>43957</v>
      </c>
      <c r="S1463" t="s">
        <v>2378</v>
      </c>
      <c r="T1463">
        <v>1.5</v>
      </c>
      <c r="U1463" s="1">
        <v>1500000</v>
      </c>
      <c r="V1463" t="s">
        <v>2348</v>
      </c>
      <c r="W1463" t="s">
        <v>138</v>
      </c>
      <c r="X1463" t="s">
        <v>2033</v>
      </c>
      <c r="Y1463" t="s">
        <v>1814</v>
      </c>
      <c r="Z1463" t="s">
        <v>31</v>
      </c>
      <c r="AA1463">
        <v>1</v>
      </c>
      <c r="AB1463" t="s">
        <v>39</v>
      </c>
      <c r="AC1463">
        <v>2.14</v>
      </c>
      <c r="AD1463">
        <f t="shared" si="22"/>
        <v>0.64000000000000012</v>
      </c>
    </row>
    <row r="1464" spans="1:30" x14ac:dyDescent="0.25">
      <c r="A1464" t="s">
        <v>29</v>
      </c>
      <c r="B1464" s="1">
        <v>307800000</v>
      </c>
      <c r="C1464" t="s">
        <v>30</v>
      </c>
      <c r="D1464" t="s">
        <v>31</v>
      </c>
      <c r="E1464">
        <v>3252</v>
      </c>
      <c r="F1464" s="1">
        <v>8548950000</v>
      </c>
      <c r="G1464" s="1">
        <v>2628828</v>
      </c>
      <c r="H1464" s="1">
        <v>2000000</v>
      </c>
      <c r="I1464">
        <v>3252</v>
      </c>
      <c r="J1464" s="1">
        <v>8548950000</v>
      </c>
      <c r="K1464" s="1">
        <v>2628828</v>
      </c>
      <c r="L1464" s="1">
        <v>2000000</v>
      </c>
      <c r="M1464">
        <v>3252</v>
      </c>
      <c r="N1464" t="s">
        <v>2345</v>
      </c>
      <c r="O1464">
        <v>17873</v>
      </c>
      <c r="P1464" t="s">
        <v>1649</v>
      </c>
      <c r="Q1464" t="s">
        <v>2377</v>
      </c>
      <c r="R1464" s="2">
        <v>43957</v>
      </c>
      <c r="S1464" t="s">
        <v>2378</v>
      </c>
      <c r="T1464">
        <v>2.5</v>
      </c>
      <c r="U1464" s="1">
        <v>2500000</v>
      </c>
      <c r="V1464" t="s">
        <v>2348</v>
      </c>
      <c r="W1464" t="s">
        <v>138</v>
      </c>
      <c r="X1464" t="s">
        <v>113</v>
      </c>
      <c r="Y1464" t="s">
        <v>1814</v>
      </c>
      <c r="Z1464" t="s">
        <v>31</v>
      </c>
      <c r="AA1464">
        <v>1</v>
      </c>
      <c r="AB1464" t="s">
        <v>39</v>
      </c>
      <c r="AC1464">
        <v>2.14</v>
      </c>
      <c r="AD1464">
        <f t="shared" si="22"/>
        <v>0.35999999999999988</v>
      </c>
    </row>
    <row r="1465" spans="1:30" x14ac:dyDescent="0.25">
      <c r="A1465" t="s">
        <v>29</v>
      </c>
      <c r="B1465" s="1">
        <v>307800000</v>
      </c>
      <c r="C1465" t="s">
        <v>30</v>
      </c>
      <c r="D1465" t="s">
        <v>31</v>
      </c>
      <c r="E1465">
        <v>3252</v>
      </c>
      <c r="F1465" s="1">
        <v>8548950000</v>
      </c>
      <c r="G1465" s="1">
        <v>2628828</v>
      </c>
      <c r="H1465" s="1">
        <v>2000000</v>
      </c>
      <c r="I1465">
        <v>3252</v>
      </c>
      <c r="J1465" s="1">
        <v>8548950000</v>
      </c>
      <c r="K1465" s="1">
        <v>2628828</v>
      </c>
      <c r="L1465" s="1">
        <v>2000000</v>
      </c>
      <c r="M1465">
        <v>3252</v>
      </c>
      <c r="N1465" t="s">
        <v>2345</v>
      </c>
      <c r="O1465">
        <v>17874</v>
      </c>
      <c r="P1465" t="s">
        <v>1649</v>
      </c>
      <c r="Q1465" t="s">
        <v>2377</v>
      </c>
      <c r="R1465" s="2">
        <v>43956</v>
      </c>
      <c r="S1465" t="s">
        <v>2378</v>
      </c>
      <c r="T1465">
        <v>4</v>
      </c>
      <c r="U1465" s="1">
        <v>4000000</v>
      </c>
      <c r="V1465" t="s">
        <v>2348</v>
      </c>
      <c r="W1465" t="s">
        <v>138</v>
      </c>
      <c r="X1465" t="s">
        <v>113</v>
      </c>
      <c r="Y1465" t="s">
        <v>1814</v>
      </c>
      <c r="Z1465" t="s">
        <v>31</v>
      </c>
      <c r="AA1465">
        <v>1</v>
      </c>
      <c r="AB1465" t="s">
        <v>39</v>
      </c>
      <c r="AC1465">
        <v>2.14</v>
      </c>
      <c r="AD1465">
        <f t="shared" si="22"/>
        <v>1.8599999999999999</v>
      </c>
    </row>
    <row r="1466" spans="1:30" x14ac:dyDescent="0.25">
      <c r="A1466" t="s">
        <v>29</v>
      </c>
      <c r="B1466" s="1">
        <v>307800000</v>
      </c>
      <c r="C1466" t="s">
        <v>30</v>
      </c>
      <c r="D1466" t="s">
        <v>31</v>
      </c>
      <c r="E1466">
        <v>3252</v>
      </c>
      <c r="F1466" s="1">
        <v>8548950000</v>
      </c>
      <c r="G1466" s="1">
        <v>2628828</v>
      </c>
      <c r="H1466" s="1">
        <v>2000000</v>
      </c>
      <c r="I1466">
        <v>3252</v>
      </c>
      <c r="J1466" s="1">
        <v>8548950000</v>
      </c>
      <c r="K1466" s="1">
        <v>2628828</v>
      </c>
      <c r="L1466" s="1">
        <v>2000000</v>
      </c>
      <c r="M1466">
        <v>3252</v>
      </c>
      <c r="N1466" t="s">
        <v>2345</v>
      </c>
      <c r="O1466">
        <v>12152</v>
      </c>
      <c r="P1466" t="s">
        <v>105</v>
      </c>
      <c r="Q1466" t="s">
        <v>2350</v>
      </c>
      <c r="R1466" s="2">
        <v>43812</v>
      </c>
      <c r="S1466" t="s">
        <v>2351</v>
      </c>
      <c r="T1466">
        <v>3</v>
      </c>
      <c r="U1466" s="1">
        <v>3000000</v>
      </c>
      <c r="V1466" t="s">
        <v>2352</v>
      </c>
      <c r="W1466" t="s">
        <v>138</v>
      </c>
      <c r="X1466" t="s">
        <v>2379</v>
      </c>
      <c r="Y1466" t="s">
        <v>1814</v>
      </c>
      <c r="Z1466" t="s">
        <v>31</v>
      </c>
      <c r="AA1466">
        <v>4</v>
      </c>
      <c r="AB1466" t="s">
        <v>39</v>
      </c>
      <c r="AC1466">
        <v>2.9</v>
      </c>
      <c r="AD1466">
        <f t="shared" si="22"/>
        <v>0.10000000000000009</v>
      </c>
    </row>
    <row r="1467" spans="1:30" x14ac:dyDescent="0.25">
      <c r="A1467" t="s">
        <v>29</v>
      </c>
      <c r="B1467" s="1">
        <v>307800000</v>
      </c>
      <c r="C1467" t="s">
        <v>30</v>
      </c>
      <c r="D1467" t="s">
        <v>31</v>
      </c>
      <c r="E1467">
        <v>3252</v>
      </c>
      <c r="F1467" s="1">
        <v>8548950000</v>
      </c>
      <c r="G1467" s="1">
        <v>2628828</v>
      </c>
      <c r="H1467" s="1">
        <v>2000000</v>
      </c>
      <c r="I1467">
        <v>3252</v>
      </c>
      <c r="J1467" s="1">
        <v>8548950000</v>
      </c>
      <c r="K1467" s="1">
        <v>2628828</v>
      </c>
      <c r="L1467" s="1">
        <v>2000000</v>
      </c>
      <c r="M1467">
        <v>3252</v>
      </c>
      <c r="N1467" t="s">
        <v>2345</v>
      </c>
      <c r="O1467">
        <v>8945</v>
      </c>
      <c r="P1467" t="s">
        <v>1814</v>
      </c>
      <c r="Q1467" t="s">
        <v>2359</v>
      </c>
      <c r="R1467" s="2">
        <v>43763</v>
      </c>
      <c r="S1467" t="s">
        <v>2360</v>
      </c>
      <c r="T1467">
        <v>2.25</v>
      </c>
      <c r="U1467" s="1">
        <v>2250000</v>
      </c>
      <c r="V1467" t="s">
        <v>2352</v>
      </c>
      <c r="W1467" t="s">
        <v>138</v>
      </c>
      <c r="X1467" t="s">
        <v>2380</v>
      </c>
      <c r="Y1467" t="s">
        <v>1814</v>
      </c>
      <c r="Z1467" t="s">
        <v>31</v>
      </c>
      <c r="AA1467">
        <v>5</v>
      </c>
      <c r="AB1467" t="s">
        <v>39</v>
      </c>
      <c r="AC1467">
        <v>1.53</v>
      </c>
      <c r="AD1467">
        <f t="shared" si="22"/>
        <v>0.72</v>
      </c>
    </row>
    <row r="1468" spans="1:30" x14ac:dyDescent="0.25">
      <c r="A1468" t="s">
        <v>29</v>
      </c>
      <c r="B1468" s="1">
        <v>307800000</v>
      </c>
      <c r="C1468" t="s">
        <v>30</v>
      </c>
      <c r="D1468" t="s">
        <v>31</v>
      </c>
      <c r="E1468">
        <v>3252</v>
      </c>
      <c r="F1468" s="1">
        <v>8548950000</v>
      </c>
      <c r="G1468" s="1">
        <v>2628828</v>
      </c>
      <c r="H1468" s="1">
        <v>2000000</v>
      </c>
      <c r="I1468">
        <v>3252</v>
      </c>
      <c r="J1468" s="1">
        <v>8548950000</v>
      </c>
      <c r="K1468" s="1">
        <v>2628828</v>
      </c>
      <c r="L1468" s="1">
        <v>2000000</v>
      </c>
      <c r="M1468">
        <v>3252</v>
      </c>
      <c r="N1468" t="s">
        <v>2345</v>
      </c>
      <c r="O1468">
        <v>12153</v>
      </c>
      <c r="P1468" t="s">
        <v>105</v>
      </c>
      <c r="Q1468" t="s">
        <v>2356</v>
      </c>
      <c r="R1468" s="2">
        <v>43811</v>
      </c>
      <c r="S1468" t="s">
        <v>2357</v>
      </c>
      <c r="T1468">
        <v>1</v>
      </c>
      <c r="U1468" s="1">
        <v>1000000</v>
      </c>
      <c r="V1468" t="s">
        <v>2352</v>
      </c>
      <c r="W1468" t="s">
        <v>138</v>
      </c>
      <c r="X1468" t="s">
        <v>37</v>
      </c>
      <c r="Y1468" t="s">
        <v>1814</v>
      </c>
      <c r="Z1468" t="s">
        <v>31</v>
      </c>
      <c r="AA1468">
        <v>1</v>
      </c>
      <c r="AB1468" t="s">
        <v>39</v>
      </c>
      <c r="AC1468">
        <v>2.78</v>
      </c>
      <c r="AD1468">
        <f t="shared" si="22"/>
        <v>1.7799999999999998</v>
      </c>
    </row>
    <row r="1469" spans="1:30" x14ac:dyDescent="0.25">
      <c r="A1469" t="s">
        <v>29</v>
      </c>
      <c r="B1469" s="1">
        <v>307800000</v>
      </c>
      <c r="C1469" t="s">
        <v>30</v>
      </c>
      <c r="D1469" t="s">
        <v>31</v>
      </c>
      <c r="E1469">
        <v>3252</v>
      </c>
      <c r="F1469" s="1">
        <v>8548950000</v>
      </c>
      <c r="G1469" s="1">
        <v>2628828</v>
      </c>
      <c r="H1469" s="1">
        <v>2000000</v>
      </c>
      <c r="I1469">
        <v>3252</v>
      </c>
      <c r="J1469" s="1">
        <v>8548950000</v>
      </c>
      <c r="K1469" s="1">
        <v>2628828</v>
      </c>
      <c r="L1469" s="1">
        <v>2000000</v>
      </c>
      <c r="M1469">
        <v>3252</v>
      </c>
      <c r="N1469" t="s">
        <v>2345</v>
      </c>
      <c r="O1469">
        <v>8949</v>
      </c>
      <c r="P1469" t="s">
        <v>1814</v>
      </c>
      <c r="Q1469" t="s">
        <v>2359</v>
      </c>
      <c r="R1469" s="2">
        <v>43762</v>
      </c>
      <c r="S1469" t="s">
        <v>2360</v>
      </c>
      <c r="T1469">
        <v>2</v>
      </c>
      <c r="U1469" s="1">
        <v>2000000</v>
      </c>
      <c r="V1469" t="s">
        <v>2352</v>
      </c>
      <c r="W1469" t="s">
        <v>138</v>
      </c>
      <c r="X1469" t="s">
        <v>2381</v>
      </c>
      <c r="Y1469" t="s">
        <v>1814</v>
      </c>
      <c r="Z1469" t="s">
        <v>31</v>
      </c>
      <c r="AA1469">
        <v>5</v>
      </c>
      <c r="AB1469" t="s">
        <v>48</v>
      </c>
      <c r="AC1469">
        <v>1.53</v>
      </c>
      <c r="AD1469">
        <f t="shared" si="22"/>
        <v>0.47</v>
      </c>
    </row>
    <row r="1470" spans="1:30" x14ac:dyDescent="0.25">
      <c r="A1470" t="s">
        <v>29</v>
      </c>
      <c r="B1470" s="1">
        <v>307800000</v>
      </c>
      <c r="C1470" t="s">
        <v>30</v>
      </c>
      <c r="D1470" t="s">
        <v>31</v>
      </c>
      <c r="E1470">
        <v>3252</v>
      </c>
      <c r="F1470" s="1">
        <v>8548950000</v>
      </c>
      <c r="G1470" s="1">
        <v>2628828</v>
      </c>
      <c r="H1470" s="1">
        <v>2000000</v>
      </c>
      <c r="I1470">
        <v>3252</v>
      </c>
      <c r="J1470" s="1">
        <v>8548950000</v>
      </c>
      <c r="K1470" s="1">
        <v>2628828</v>
      </c>
      <c r="L1470" s="1">
        <v>2000000</v>
      </c>
      <c r="M1470">
        <v>3252</v>
      </c>
      <c r="N1470" t="s">
        <v>2345</v>
      </c>
      <c r="O1470">
        <v>17943</v>
      </c>
      <c r="P1470" t="s">
        <v>1649</v>
      </c>
      <c r="Q1470" t="s">
        <v>2377</v>
      </c>
      <c r="R1470" s="2">
        <v>43955</v>
      </c>
      <c r="S1470" t="s">
        <v>2378</v>
      </c>
      <c r="T1470">
        <v>1</v>
      </c>
      <c r="U1470" s="1">
        <v>1000000</v>
      </c>
      <c r="V1470" t="s">
        <v>2348</v>
      </c>
      <c r="W1470" t="s">
        <v>138</v>
      </c>
      <c r="X1470" t="s">
        <v>113</v>
      </c>
      <c r="Y1470" t="s">
        <v>1814</v>
      </c>
      <c r="Z1470" t="s">
        <v>31</v>
      </c>
      <c r="AA1470">
        <v>1</v>
      </c>
      <c r="AB1470" t="s">
        <v>39</v>
      </c>
      <c r="AC1470">
        <v>2.14</v>
      </c>
      <c r="AD1470">
        <f t="shared" si="22"/>
        <v>1.1400000000000001</v>
      </c>
    </row>
    <row r="1471" spans="1:30" x14ac:dyDescent="0.25">
      <c r="A1471" t="s">
        <v>29</v>
      </c>
      <c r="B1471" s="1">
        <v>307800000</v>
      </c>
      <c r="C1471" t="s">
        <v>30</v>
      </c>
      <c r="D1471" t="s">
        <v>31</v>
      </c>
      <c r="E1471">
        <v>3252</v>
      </c>
      <c r="F1471" s="1">
        <v>8548950000</v>
      </c>
      <c r="G1471" s="1">
        <v>2628828</v>
      </c>
      <c r="H1471" s="1">
        <v>2000000</v>
      </c>
      <c r="I1471">
        <v>3252</v>
      </c>
      <c r="J1471" s="1">
        <v>8548950000</v>
      </c>
      <c r="K1471" s="1">
        <v>2628828</v>
      </c>
      <c r="L1471" s="1">
        <v>2000000</v>
      </c>
      <c r="M1471">
        <v>3252</v>
      </c>
      <c r="N1471" t="s">
        <v>2345</v>
      </c>
      <c r="O1471">
        <v>12169</v>
      </c>
      <c r="P1471" t="s">
        <v>800</v>
      </c>
      <c r="Q1471" t="s">
        <v>2356</v>
      </c>
      <c r="R1471" s="2">
        <v>43812</v>
      </c>
      <c r="S1471" t="s">
        <v>2357</v>
      </c>
      <c r="T1471">
        <v>4</v>
      </c>
      <c r="U1471" s="1">
        <v>4000000</v>
      </c>
      <c r="V1471" t="s">
        <v>2352</v>
      </c>
      <c r="W1471" t="s">
        <v>138</v>
      </c>
      <c r="X1471" t="s">
        <v>2382</v>
      </c>
      <c r="Y1471" t="s">
        <v>1814</v>
      </c>
      <c r="Z1471" t="s">
        <v>31</v>
      </c>
      <c r="AA1471">
        <v>3</v>
      </c>
      <c r="AB1471" t="s">
        <v>48</v>
      </c>
      <c r="AC1471">
        <v>4.25</v>
      </c>
      <c r="AD1471">
        <f t="shared" si="22"/>
        <v>0.25</v>
      </c>
    </row>
    <row r="1472" spans="1:30" x14ac:dyDescent="0.25">
      <c r="A1472" t="s">
        <v>29</v>
      </c>
      <c r="B1472" s="1">
        <v>307800000</v>
      </c>
      <c r="C1472" t="s">
        <v>30</v>
      </c>
      <c r="D1472" t="s">
        <v>31</v>
      </c>
      <c r="E1472">
        <v>3252</v>
      </c>
      <c r="F1472" s="1">
        <v>8548950000</v>
      </c>
      <c r="G1472" s="1">
        <v>2628828</v>
      </c>
      <c r="H1472" s="1">
        <v>2000000</v>
      </c>
      <c r="I1472">
        <v>3252</v>
      </c>
      <c r="J1472" s="1">
        <v>8548950000</v>
      </c>
      <c r="K1472" s="1">
        <v>2628828</v>
      </c>
      <c r="L1472" s="1">
        <v>2000000</v>
      </c>
      <c r="M1472">
        <v>3252</v>
      </c>
      <c r="N1472" t="s">
        <v>2345</v>
      </c>
      <c r="O1472">
        <v>11762</v>
      </c>
      <c r="P1472" t="s">
        <v>1814</v>
      </c>
      <c r="Q1472" t="s">
        <v>2383</v>
      </c>
      <c r="R1472" s="2">
        <v>43809</v>
      </c>
      <c r="S1472" t="s">
        <v>2384</v>
      </c>
      <c r="T1472">
        <v>0.5</v>
      </c>
      <c r="U1472" t="s">
        <v>52</v>
      </c>
      <c r="V1472" t="s">
        <v>2352</v>
      </c>
      <c r="W1472" t="s">
        <v>77</v>
      </c>
      <c r="X1472" t="s">
        <v>2385</v>
      </c>
      <c r="Y1472" t="s">
        <v>1814</v>
      </c>
      <c r="Z1472" t="s">
        <v>31</v>
      </c>
      <c r="AA1472">
        <v>3</v>
      </c>
      <c r="AB1472" t="s">
        <v>39</v>
      </c>
      <c r="AC1472">
        <v>1.41</v>
      </c>
      <c r="AD1472">
        <f t="shared" si="22"/>
        <v>0.90999999999999992</v>
      </c>
    </row>
    <row r="1473" spans="1:30" x14ac:dyDescent="0.25">
      <c r="A1473" t="s">
        <v>29</v>
      </c>
      <c r="B1473" s="1">
        <v>307800000</v>
      </c>
      <c r="C1473" t="s">
        <v>30</v>
      </c>
      <c r="D1473" t="s">
        <v>31</v>
      </c>
      <c r="E1473">
        <v>3252</v>
      </c>
      <c r="F1473" s="1">
        <v>8548950000</v>
      </c>
      <c r="G1473" s="1">
        <v>2628828</v>
      </c>
      <c r="H1473" s="1">
        <v>2000000</v>
      </c>
      <c r="I1473">
        <v>3252</v>
      </c>
      <c r="J1473" s="1">
        <v>8548950000</v>
      </c>
      <c r="K1473" s="1">
        <v>2628828</v>
      </c>
      <c r="L1473" s="1">
        <v>2000000</v>
      </c>
      <c r="M1473">
        <v>3252</v>
      </c>
      <c r="N1473" t="s">
        <v>2345</v>
      </c>
      <c r="O1473">
        <v>12170</v>
      </c>
      <c r="P1473" t="s">
        <v>800</v>
      </c>
      <c r="Q1473" t="s">
        <v>2356</v>
      </c>
      <c r="R1473" s="2">
        <v>43811</v>
      </c>
      <c r="S1473" t="s">
        <v>2357</v>
      </c>
      <c r="T1473">
        <v>4</v>
      </c>
      <c r="U1473" s="1">
        <v>4000000</v>
      </c>
      <c r="V1473" t="s">
        <v>2352</v>
      </c>
      <c r="W1473" t="s">
        <v>138</v>
      </c>
      <c r="X1473" t="s">
        <v>2386</v>
      </c>
      <c r="Y1473" t="s">
        <v>1814</v>
      </c>
      <c r="Z1473" t="s">
        <v>31</v>
      </c>
      <c r="AA1473">
        <v>3</v>
      </c>
      <c r="AB1473" t="s">
        <v>48</v>
      </c>
      <c r="AC1473">
        <v>4.25</v>
      </c>
      <c r="AD1473">
        <f t="shared" si="22"/>
        <v>0.25</v>
      </c>
    </row>
    <row r="1474" spans="1:30" x14ac:dyDescent="0.25">
      <c r="A1474" t="s">
        <v>29</v>
      </c>
      <c r="B1474" s="1">
        <v>307800000</v>
      </c>
      <c r="C1474" t="s">
        <v>30</v>
      </c>
      <c r="D1474" t="s">
        <v>31</v>
      </c>
      <c r="E1474">
        <v>3252</v>
      </c>
      <c r="F1474" s="1">
        <v>8548950000</v>
      </c>
      <c r="G1474" s="1">
        <v>2628828</v>
      </c>
      <c r="H1474" s="1">
        <v>2000000</v>
      </c>
      <c r="I1474">
        <v>3252</v>
      </c>
      <c r="J1474" s="1">
        <v>8548950000</v>
      </c>
      <c r="K1474" s="1">
        <v>2628828</v>
      </c>
      <c r="L1474" s="1">
        <v>2000000</v>
      </c>
      <c r="M1474">
        <v>3252</v>
      </c>
      <c r="N1474" t="s">
        <v>2345</v>
      </c>
      <c r="O1474">
        <v>9335</v>
      </c>
      <c r="P1474" t="s">
        <v>1649</v>
      </c>
      <c r="Q1474" t="s">
        <v>2370</v>
      </c>
      <c r="R1474" s="2">
        <v>43762</v>
      </c>
      <c r="S1474" t="s">
        <v>2371</v>
      </c>
      <c r="T1474">
        <v>3</v>
      </c>
      <c r="U1474" s="1">
        <v>3000000</v>
      </c>
      <c r="V1474" t="s">
        <v>2352</v>
      </c>
      <c r="W1474" t="s">
        <v>138</v>
      </c>
      <c r="X1474" t="s">
        <v>2033</v>
      </c>
      <c r="Y1474" t="s">
        <v>1814</v>
      </c>
      <c r="Z1474" t="s">
        <v>31</v>
      </c>
      <c r="AA1474">
        <v>1</v>
      </c>
      <c r="AB1474" t="s">
        <v>39</v>
      </c>
      <c r="AC1474">
        <v>2.56</v>
      </c>
      <c r="AD1474">
        <f t="shared" si="22"/>
        <v>0.43999999999999995</v>
      </c>
    </row>
    <row r="1475" spans="1:30" x14ac:dyDescent="0.25">
      <c r="A1475" t="s">
        <v>29</v>
      </c>
      <c r="B1475" s="1">
        <v>307800000</v>
      </c>
      <c r="C1475" t="s">
        <v>30</v>
      </c>
      <c r="D1475" t="s">
        <v>31</v>
      </c>
      <c r="E1475">
        <v>3252</v>
      </c>
      <c r="F1475" s="1">
        <v>8548950000</v>
      </c>
      <c r="G1475" s="1">
        <v>2628828</v>
      </c>
      <c r="H1475" s="1">
        <v>2000000</v>
      </c>
      <c r="I1475">
        <v>3252</v>
      </c>
      <c r="J1475" s="1">
        <v>8548950000</v>
      </c>
      <c r="K1475" s="1">
        <v>2628828</v>
      </c>
      <c r="L1475" s="1">
        <v>2000000</v>
      </c>
      <c r="M1475">
        <v>3252</v>
      </c>
      <c r="N1475" t="s">
        <v>2345</v>
      </c>
      <c r="O1475">
        <v>12171</v>
      </c>
      <c r="P1475" t="s">
        <v>64</v>
      </c>
      <c r="Q1475" t="s">
        <v>2387</v>
      </c>
      <c r="R1475" s="2">
        <v>43812</v>
      </c>
      <c r="S1475" t="s">
        <v>2388</v>
      </c>
      <c r="T1475">
        <v>3</v>
      </c>
      <c r="U1475" s="1">
        <v>3000000</v>
      </c>
      <c r="V1475" t="s">
        <v>2352</v>
      </c>
      <c r="W1475" t="s">
        <v>138</v>
      </c>
      <c r="X1475" t="s">
        <v>252</v>
      </c>
      <c r="Y1475" t="s">
        <v>1814</v>
      </c>
      <c r="Z1475" t="s">
        <v>31</v>
      </c>
      <c r="AA1475">
        <v>1</v>
      </c>
      <c r="AB1475" t="s">
        <v>39</v>
      </c>
      <c r="AC1475">
        <v>2.9</v>
      </c>
      <c r="AD1475">
        <f t="shared" si="22"/>
        <v>0.10000000000000009</v>
      </c>
    </row>
    <row r="1476" spans="1:30" x14ac:dyDescent="0.25">
      <c r="A1476" t="s">
        <v>29</v>
      </c>
      <c r="B1476" s="1">
        <v>307800000</v>
      </c>
      <c r="C1476" t="s">
        <v>30</v>
      </c>
      <c r="D1476" t="s">
        <v>31</v>
      </c>
      <c r="E1476">
        <v>3252</v>
      </c>
      <c r="F1476" s="1">
        <v>8548950000</v>
      </c>
      <c r="G1476" s="1">
        <v>2628828</v>
      </c>
      <c r="H1476" s="1">
        <v>2000000</v>
      </c>
      <c r="I1476">
        <v>3252</v>
      </c>
      <c r="J1476" s="1">
        <v>8548950000</v>
      </c>
      <c r="K1476" s="1">
        <v>2628828</v>
      </c>
      <c r="L1476" s="1">
        <v>2000000</v>
      </c>
      <c r="M1476">
        <v>3252</v>
      </c>
      <c r="N1476" t="s">
        <v>2345</v>
      </c>
      <c r="O1476">
        <v>12127</v>
      </c>
      <c r="P1476" t="s">
        <v>168</v>
      </c>
      <c r="Q1476" t="s">
        <v>2375</v>
      </c>
      <c r="R1476" s="2">
        <v>43811</v>
      </c>
      <c r="S1476" t="s">
        <v>2376</v>
      </c>
      <c r="T1476">
        <v>3</v>
      </c>
      <c r="U1476" s="1">
        <v>3000000</v>
      </c>
      <c r="V1476" t="s">
        <v>2352</v>
      </c>
      <c r="W1476" t="s">
        <v>138</v>
      </c>
      <c r="X1476" t="s">
        <v>2389</v>
      </c>
      <c r="Y1476" t="s">
        <v>1814</v>
      </c>
      <c r="Z1476" t="s">
        <v>31</v>
      </c>
      <c r="AA1476">
        <v>10</v>
      </c>
      <c r="AB1476" t="s">
        <v>48</v>
      </c>
      <c r="AC1476">
        <v>3.95</v>
      </c>
      <c r="AD1476">
        <f t="shared" si="22"/>
        <v>0.95000000000000018</v>
      </c>
    </row>
    <row r="1477" spans="1:30" x14ac:dyDescent="0.25">
      <c r="A1477" t="s">
        <v>29</v>
      </c>
      <c r="B1477" s="1">
        <v>307800000</v>
      </c>
      <c r="C1477" t="s">
        <v>30</v>
      </c>
      <c r="D1477" t="s">
        <v>31</v>
      </c>
      <c r="E1477">
        <v>3252</v>
      </c>
      <c r="F1477" s="1">
        <v>8548950000</v>
      </c>
      <c r="G1477" s="1">
        <v>2628828</v>
      </c>
      <c r="H1477" s="1">
        <v>2000000</v>
      </c>
      <c r="I1477">
        <v>3252</v>
      </c>
      <c r="J1477" s="1">
        <v>8548950000</v>
      </c>
      <c r="K1477" s="1">
        <v>2628828</v>
      </c>
      <c r="L1477" s="1">
        <v>2000000</v>
      </c>
      <c r="M1477">
        <v>3252</v>
      </c>
      <c r="N1477" t="s">
        <v>2345</v>
      </c>
      <c r="O1477">
        <v>8938</v>
      </c>
      <c r="P1477" t="s">
        <v>1814</v>
      </c>
      <c r="Q1477" t="s">
        <v>2359</v>
      </c>
      <c r="R1477" s="2">
        <v>43766</v>
      </c>
      <c r="S1477" t="s">
        <v>2360</v>
      </c>
      <c r="T1477">
        <v>0.25</v>
      </c>
      <c r="U1477" t="s">
        <v>62</v>
      </c>
      <c r="V1477" t="s">
        <v>2352</v>
      </c>
      <c r="W1477" t="s">
        <v>138</v>
      </c>
      <c r="X1477" t="s">
        <v>2390</v>
      </c>
      <c r="Y1477" t="s">
        <v>1814</v>
      </c>
      <c r="Z1477" t="s">
        <v>31</v>
      </c>
      <c r="AA1477">
        <v>6</v>
      </c>
      <c r="AB1477" t="s">
        <v>39</v>
      </c>
      <c r="AC1477">
        <v>1.57</v>
      </c>
      <c r="AD1477">
        <f t="shared" si="22"/>
        <v>1.32</v>
      </c>
    </row>
    <row r="1478" spans="1:30" x14ac:dyDescent="0.25">
      <c r="A1478" t="s">
        <v>29</v>
      </c>
      <c r="B1478" s="1">
        <v>307800000</v>
      </c>
      <c r="C1478" t="s">
        <v>30</v>
      </c>
      <c r="D1478" t="s">
        <v>31</v>
      </c>
      <c r="E1478">
        <v>3252</v>
      </c>
      <c r="F1478" s="1">
        <v>8548950000</v>
      </c>
      <c r="G1478" s="1">
        <v>2628828</v>
      </c>
      <c r="H1478" s="1">
        <v>2000000</v>
      </c>
      <c r="I1478">
        <v>3252</v>
      </c>
      <c r="J1478" s="1">
        <v>8548950000</v>
      </c>
      <c r="K1478" s="1">
        <v>2628828</v>
      </c>
      <c r="L1478" s="1">
        <v>2000000</v>
      </c>
      <c r="M1478">
        <v>3252</v>
      </c>
      <c r="N1478" t="s">
        <v>2345</v>
      </c>
      <c r="O1478">
        <v>13424</v>
      </c>
      <c r="P1478" t="s">
        <v>64</v>
      </c>
      <c r="Q1478" t="s">
        <v>2387</v>
      </c>
      <c r="R1478" s="2">
        <v>43851</v>
      </c>
      <c r="S1478" t="s">
        <v>2388</v>
      </c>
      <c r="T1478">
        <v>2</v>
      </c>
      <c r="U1478" s="1">
        <v>2000000</v>
      </c>
      <c r="V1478" t="s">
        <v>2352</v>
      </c>
      <c r="W1478" t="s">
        <v>138</v>
      </c>
      <c r="X1478" t="s">
        <v>2391</v>
      </c>
      <c r="Y1478" t="s">
        <v>1814</v>
      </c>
      <c r="Z1478" t="s">
        <v>31</v>
      </c>
      <c r="AA1478">
        <v>15</v>
      </c>
      <c r="AB1478" t="s">
        <v>48</v>
      </c>
      <c r="AC1478">
        <v>3.45</v>
      </c>
      <c r="AD1478">
        <f t="shared" si="22"/>
        <v>1.4500000000000002</v>
      </c>
    </row>
    <row r="1479" spans="1:30" x14ac:dyDescent="0.25">
      <c r="A1479" t="s">
        <v>29</v>
      </c>
      <c r="B1479" s="1">
        <v>307800000</v>
      </c>
      <c r="C1479" t="s">
        <v>30</v>
      </c>
      <c r="D1479" t="s">
        <v>31</v>
      </c>
      <c r="E1479">
        <v>3252</v>
      </c>
      <c r="F1479" s="1">
        <v>8548950000</v>
      </c>
      <c r="G1479" s="1">
        <v>2628828</v>
      </c>
      <c r="H1479" s="1">
        <v>2000000</v>
      </c>
      <c r="I1479">
        <v>3252</v>
      </c>
      <c r="J1479" s="1">
        <v>8548950000</v>
      </c>
      <c r="K1479" s="1">
        <v>2628828</v>
      </c>
      <c r="L1479" s="1">
        <v>2000000</v>
      </c>
      <c r="M1479">
        <v>3252</v>
      </c>
      <c r="N1479" t="s">
        <v>2345</v>
      </c>
      <c r="O1479">
        <v>8937</v>
      </c>
      <c r="P1479" t="s">
        <v>1814</v>
      </c>
      <c r="Q1479" t="s">
        <v>2370</v>
      </c>
      <c r="R1479" s="2">
        <v>43766</v>
      </c>
      <c r="S1479" t="s">
        <v>2371</v>
      </c>
      <c r="T1479">
        <v>0.25</v>
      </c>
      <c r="U1479" t="s">
        <v>62</v>
      </c>
      <c r="V1479" t="s">
        <v>2352</v>
      </c>
      <c r="W1479" t="s">
        <v>138</v>
      </c>
      <c r="X1479" t="s">
        <v>2392</v>
      </c>
      <c r="Y1479" t="s">
        <v>1814</v>
      </c>
      <c r="Z1479" t="s">
        <v>31</v>
      </c>
      <c r="AA1479">
        <v>3</v>
      </c>
      <c r="AB1479" t="s">
        <v>48</v>
      </c>
      <c r="AC1479">
        <v>1.46</v>
      </c>
      <c r="AD1479">
        <f t="shared" ref="AD1479:AD1542" si="23">ABS(T1479-AC1479)</f>
        <v>1.21</v>
      </c>
    </row>
    <row r="1480" spans="1:30" x14ac:dyDescent="0.25">
      <c r="A1480" t="s">
        <v>29</v>
      </c>
      <c r="B1480" s="1">
        <v>307800000</v>
      </c>
      <c r="C1480" t="s">
        <v>30</v>
      </c>
      <c r="D1480" t="s">
        <v>31</v>
      </c>
      <c r="E1480">
        <v>3252</v>
      </c>
      <c r="F1480" s="1">
        <v>8548950000</v>
      </c>
      <c r="G1480" s="1">
        <v>2628828</v>
      </c>
      <c r="H1480" s="1">
        <v>2000000</v>
      </c>
      <c r="I1480">
        <v>3252</v>
      </c>
      <c r="J1480" s="1">
        <v>8548950000</v>
      </c>
      <c r="K1480" s="1">
        <v>2628828</v>
      </c>
      <c r="L1480" s="1">
        <v>2000000</v>
      </c>
      <c r="M1480">
        <v>3252</v>
      </c>
      <c r="N1480" t="s">
        <v>2345</v>
      </c>
      <c r="O1480">
        <v>11864</v>
      </c>
      <c r="P1480" t="s">
        <v>109</v>
      </c>
      <c r="Q1480" t="s">
        <v>2375</v>
      </c>
      <c r="R1480" s="2">
        <v>43809</v>
      </c>
      <c r="S1480" t="s">
        <v>2376</v>
      </c>
      <c r="T1480">
        <v>0.5</v>
      </c>
      <c r="U1480" t="s">
        <v>52</v>
      </c>
      <c r="V1480" t="s">
        <v>2352</v>
      </c>
      <c r="W1480" t="s">
        <v>138</v>
      </c>
      <c r="X1480" t="s">
        <v>2175</v>
      </c>
      <c r="Y1480" t="s">
        <v>1814</v>
      </c>
      <c r="Z1480" t="s">
        <v>31</v>
      </c>
      <c r="AA1480">
        <v>1</v>
      </c>
      <c r="AB1480" t="s">
        <v>39</v>
      </c>
      <c r="AC1480">
        <v>2.78</v>
      </c>
      <c r="AD1480">
        <f t="shared" si="23"/>
        <v>2.2799999999999998</v>
      </c>
    </row>
    <row r="1481" spans="1:30" x14ac:dyDescent="0.25">
      <c r="A1481" t="s">
        <v>29</v>
      </c>
      <c r="B1481" s="1">
        <v>307800000</v>
      </c>
      <c r="C1481" t="s">
        <v>30</v>
      </c>
      <c r="D1481" t="s">
        <v>31</v>
      </c>
      <c r="E1481">
        <v>3252</v>
      </c>
      <c r="F1481" s="1">
        <v>8548950000</v>
      </c>
      <c r="G1481" s="1">
        <v>2628828</v>
      </c>
      <c r="H1481" s="1">
        <v>2000000</v>
      </c>
      <c r="I1481">
        <v>3252</v>
      </c>
      <c r="J1481" s="1">
        <v>8548950000</v>
      </c>
      <c r="K1481" s="1">
        <v>2628828</v>
      </c>
      <c r="L1481" s="1">
        <v>2000000</v>
      </c>
      <c r="M1481">
        <v>3252</v>
      </c>
      <c r="N1481" t="s">
        <v>2393</v>
      </c>
      <c r="O1481">
        <v>2538</v>
      </c>
      <c r="P1481" t="s">
        <v>120</v>
      </c>
      <c r="Q1481" t="s">
        <v>2394</v>
      </c>
      <c r="R1481" s="2">
        <v>43584</v>
      </c>
      <c r="S1481" t="s">
        <v>2395</v>
      </c>
      <c r="T1481">
        <v>6</v>
      </c>
      <c r="U1481" s="1">
        <v>6000000</v>
      </c>
      <c r="V1481" t="s">
        <v>2396</v>
      </c>
      <c r="W1481" t="s">
        <v>36</v>
      </c>
      <c r="X1481" t="s">
        <v>2397</v>
      </c>
      <c r="Y1481" t="s">
        <v>410</v>
      </c>
      <c r="Z1481" t="s">
        <v>31</v>
      </c>
      <c r="AA1481">
        <v>20</v>
      </c>
      <c r="AB1481" t="s">
        <v>39</v>
      </c>
      <c r="AC1481">
        <v>2.65</v>
      </c>
      <c r="AD1481">
        <f t="shared" si="23"/>
        <v>3.35</v>
      </c>
    </row>
    <row r="1482" spans="1:30" x14ac:dyDescent="0.25">
      <c r="A1482" t="s">
        <v>29</v>
      </c>
      <c r="B1482" s="1">
        <v>307800000</v>
      </c>
      <c r="C1482" t="s">
        <v>30</v>
      </c>
      <c r="D1482" t="s">
        <v>31</v>
      </c>
      <c r="E1482">
        <v>3252</v>
      </c>
      <c r="F1482" s="1">
        <v>8548950000</v>
      </c>
      <c r="G1482" s="1">
        <v>2628828</v>
      </c>
      <c r="H1482" s="1">
        <v>2000000</v>
      </c>
      <c r="I1482">
        <v>3252</v>
      </c>
      <c r="J1482" s="1">
        <v>8548950000</v>
      </c>
      <c r="K1482" s="1">
        <v>2628828</v>
      </c>
      <c r="L1482" s="1">
        <v>2000000</v>
      </c>
      <c r="M1482">
        <v>3252</v>
      </c>
      <c r="N1482" t="s">
        <v>2393</v>
      </c>
      <c r="O1482">
        <v>2539</v>
      </c>
      <c r="P1482" t="s">
        <v>120</v>
      </c>
      <c r="Q1482" t="s">
        <v>2398</v>
      </c>
      <c r="R1482" s="2">
        <v>43584</v>
      </c>
      <c r="S1482" t="s">
        <v>2399</v>
      </c>
      <c r="T1482">
        <v>2</v>
      </c>
      <c r="U1482" s="1">
        <v>2000000</v>
      </c>
      <c r="V1482" t="s">
        <v>2396</v>
      </c>
      <c r="W1482" t="s">
        <v>36</v>
      </c>
      <c r="X1482" t="s">
        <v>2400</v>
      </c>
      <c r="Y1482" t="s">
        <v>410</v>
      </c>
      <c r="Z1482" t="s">
        <v>31</v>
      </c>
      <c r="AA1482">
        <v>13</v>
      </c>
      <c r="AB1482" t="s">
        <v>39</v>
      </c>
      <c r="AC1482">
        <v>2.33</v>
      </c>
      <c r="AD1482">
        <f t="shared" si="23"/>
        <v>0.33000000000000007</v>
      </c>
    </row>
    <row r="1483" spans="1:30" x14ac:dyDescent="0.25">
      <c r="A1483" t="s">
        <v>29</v>
      </c>
      <c r="B1483" s="1">
        <v>307800000</v>
      </c>
      <c r="C1483" t="s">
        <v>30</v>
      </c>
      <c r="D1483" t="s">
        <v>31</v>
      </c>
      <c r="E1483">
        <v>3252</v>
      </c>
      <c r="F1483" s="1">
        <v>8548950000</v>
      </c>
      <c r="G1483" s="1">
        <v>2628828</v>
      </c>
      <c r="H1483" s="1">
        <v>2000000</v>
      </c>
      <c r="I1483">
        <v>3252</v>
      </c>
      <c r="J1483" s="1">
        <v>8548950000</v>
      </c>
      <c r="K1483" s="1">
        <v>2628828</v>
      </c>
      <c r="L1483" s="1">
        <v>2000000</v>
      </c>
      <c r="M1483">
        <v>3252</v>
      </c>
      <c r="N1483" t="s">
        <v>2393</v>
      </c>
      <c r="O1483">
        <v>3701</v>
      </c>
      <c r="P1483" t="s">
        <v>33</v>
      </c>
      <c r="Q1483" t="s">
        <v>2401</v>
      </c>
      <c r="R1483" s="2">
        <v>43613</v>
      </c>
      <c r="S1483" t="s">
        <v>2402</v>
      </c>
      <c r="T1483">
        <v>4</v>
      </c>
      <c r="U1483" s="1">
        <v>4000000</v>
      </c>
      <c r="V1483" t="s">
        <v>2396</v>
      </c>
      <c r="W1483" t="s">
        <v>77</v>
      </c>
      <c r="X1483" t="s">
        <v>2403</v>
      </c>
      <c r="Y1483" t="s">
        <v>410</v>
      </c>
      <c r="Z1483" t="s">
        <v>31</v>
      </c>
      <c r="AA1483">
        <v>3</v>
      </c>
      <c r="AB1483" t="s">
        <v>39</v>
      </c>
      <c r="AC1483">
        <v>3.9</v>
      </c>
      <c r="AD1483">
        <f t="shared" si="23"/>
        <v>0.10000000000000009</v>
      </c>
    </row>
    <row r="1484" spans="1:30" x14ac:dyDescent="0.25">
      <c r="A1484" t="s">
        <v>29</v>
      </c>
      <c r="B1484" s="1">
        <v>307800000</v>
      </c>
      <c r="C1484" t="s">
        <v>30</v>
      </c>
      <c r="D1484" t="s">
        <v>31</v>
      </c>
      <c r="E1484">
        <v>3252</v>
      </c>
      <c r="F1484" s="1">
        <v>8548950000</v>
      </c>
      <c r="G1484" s="1">
        <v>2628828</v>
      </c>
      <c r="H1484" s="1">
        <v>2000000</v>
      </c>
      <c r="I1484">
        <v>3252</v>
      </c>
      <c r="J1484" s="1">
        <v>8548950000</v>
      </c>
      <c r="K1484" s="1">
        <v>2628828</v>
      </c>
      <c r="L1484" s="1">
        <v>2000000</v>
      </c>
      <c r="M1484">
        <v>3252</v>
      </c>
      <c r="N1484" t="s">
        <v>2393</v>
      </c>
      <c r="O1484">
        <v>2473</v>
      </c>
      <c r="P1484" t="s">
        <v>120</v>
      </c>
      <c r="Q1484" t="s">
        <v>2394</v>
      </c>
      <c r="R1484" s="2">
        <v>43587</v>
      </c>
      <c r="S1484" t="s">
        <v>2395</v>
      </c>
      <c r="T1484">
        <v>2</v>
      </c>
      <c r="U1484" s="1">
        <v>2000000</v>
      </c>
      <c r="V1484" t="s">
        <v>2396</v>
      </c>
      <c r="W1484" t="s">
        <v>36</v>
      </c>
      <c r="X1484" t="s">
        <v>2404</v>
      </c>
      <c r="Y1484" t="s">
        <v>410</v>
      </c>
      <c r="Z1484" t="s">
        <v>31</v>
      </c>
      <c r="AA1484">
        <v>8</v>
      </c>
      <c r="AB1484" t="s">
        <v>39</v>
      </c>
      <c r="AC1484">
        <v>2.1</v>
      </c>
      <c r="AD1484">
        <f t="shared" si="23"/>
        <v>0.10000000000000009</v>
      </c>
    </row>
    <row r="1485" spans="1:30" x14ac:dyDescent="0.25">
      <c r="A1485" t="s">
        <v>29</v>
      </c>
      <c r="B1485" s="1">
        <v>307800000</v>
      </c>
      <c r="C1485" t="s">
        <v>30</v>
      </c>
      <c r="D1485" t="s">
        <v>31</v>
      </c>
      <c r="E1485">
        <v>3252</v>
      </c>
      <c r="F1485" s="1">
        <v>8548950000</v>
      </c>
      <c r="G1485" s="1">
        <v>2628828</v>
      </c>
      <c r="H1485" s="1">
        <v>2000000</v>
      </c>
      <c r="I1485">
        <v>3252</v>
      </c>
      <c r="J1485" s="1">
        <v>8548950000</v>
      </c>
      <c r="K1485" s="1">
        <v>2628828</v>
      </c>
      <c r="L1485" s="1">
        <v>2000000</v>
      </c>
      <c r="M1485">
        <v>3252</v>
      </c>
      <c r="N1485" t="s">
        <v>2393</v>
      </c>
      <c r="O1485">
        <v>5546</v>
      </c>
      <c r="P1485" t="s">
        <v>1814</v>
      </c>
      <c r="Q1485" t="s">
        <v>2405</v>
      </c>
      <c r="R1485" s="2">
        <v>43628</v>
      </c>
      <c r="S1485" t="s">
        <v>2406</v>
      </c>
      <c r="T1485">
        <v>5</v>
      </c>
      <c r="U1485" s="1">
        <v>5000000</v>
      </c>
      <c r="V1485" t="s">
        <v>2393</v>
      </c>
      <c r="W1485" t="s">
        <v>36</v>
      </c>
      <c r="X1485" t="s">
        <v>2407</v>
      </c>
      <c r="Y1485" t="s">
        <v>410</v>
      </c>
      <c r="Z1485" t="s">
        <v>31</v>
      </c>
      <c r="AA1485">
        <v>4</v>
      </c>
      <c r="AB1485" t="s">
        <v>48</v>
      </c>
      <c r="AC1485">
        <v>2.2400000000000002</v>
      </c>
      <c r="AD1485">
        <f t="shared" si="23"/>
        <v>2.76</v>
      </c>
    </row>
    <row r="1486" spans="1:30" x14ac:dyDescent="0.25">
      <c r="A1486" t="s">
        <v>29</v>
      </c>
      <c r="B1486" s="1">
        <v>307800000</v>
      </c>
      <c r="C1486" t="s">
        <v>30</v>
      </c>
      <c r="D1486" t="s">
        <v>31</v>
      </c>
      <c r="E1486">
        <v>3252</v>
      </c>
      <c r="F1486" s="1">
        <v>8548950000</v>
      </c>
      <c r="G1486" s="1">
        <v>2628828</v>
      </c>
      <c r="H1486" s="1">
        <v>2000000</v>
      </c>
      <c r="I1486">
        <v>3252</v>
      </c>
      <c r="J1486" s="1">
        <v>8548950000</v>
      </c>
      <c r="K1486" s="1">
        <v>2628828</v>
      </c>
      <c r="L1486" s="1">
        <v>2000000</v>
      </c>
      <c r="M1486">
        <v>3252</v>
      </c>
      <c r="N1486" t="s">
        <v>2393</v>
      </c>
      <c r="O1486">
        <v>5547</v>
      </c>
      <c r="P1486" t="s">
        <v>1814</v>
      </c>
      <c r="Q1486" t="s">
        <v>2405</v>
      </c>
      <c r="R1486" s="2">
        <v>43627</v>
      </c>
      <c r="S1486" t="s">
        <v>2406</v>
      </c>
      <c r="T1486">
        <v>2</v>
      </c>
      <c r="U1486" s="1">
        <v>2000000</v>
      </c>
      <c r="V1486" t="s">
        <v>2393</v>
      </c>
      <c r="W1486" t="s">
        <v>36</v>
      </c>
      <c r="X1486" t="s">
        <v>2408</v>
      </c>
      <c r="Y1486" t="s">
        <v>410</v>
      </c>
      <c r="Z1486" t="s">
        <v>31</v>
      </c>
      <c r="AA1486">
        <v>2</v>
      </c>
      <c r="AB1486" t="s">
        <v>48</v>
      </c>
      <c r="AC1486">
        <v>2.17</v>
      </c>
      <c r="AD1486">
        <f t="shared" si="23"/>
        <v>0.16999999999999993</v>
      </c>
    </row>
    <row r="1487" spans="1:30" x14ac:dyDescent="0.25">
      <c r="A1487" t="s">
        <v>29</v>
      </c>
      <c r="B1487" s="1">
        <v>307800000</v>
      </c>
      <c r="C1487" t="s">
        <v>30</v>
      </c>
      <c r="D1487" t="s">
        <v>31</v>
      </c>
      <c r="E1487">
        <v>3252</v>
      </c>
      <c r="F1487" s="1">
        <v>8548950000</v>
      </c>
      <c r="G1487" s="1">
        <v>2628828</v>
      </c>
      <c r="H1487" s="1">
        <v>2000000</v>
      </c>
      <c r="I1487">
        <v>3252</v>
      </c>
      <c r="J1487" s="1">
        <v>8548950000</v>
      </c>
      <c r="K1487" s="1">
        <v>2628828</v>
      </c>
      <c r="L1487" s="1">
        <v>2000000</v>
      </c>
      <c r="M1487">
        <v>3252</v>
      </c>
      <c r="N1487" t="s">
        <v>2393</v>
      </c>
      <c r="O1487">
        <v>6951</v>
      </c>
      <c r="P1487" t="s">
        <v>120</v>
      </c>
      <c r="Q1487" t="s">
        <v>2409</v>
      </c>
      <c r="R1487" s="2">
        <v>43705</v>
      </c>
      <c r="S1487" t="s">
        <v>2410</v>
      </c>
      <c r="T1487">
        <v>3</v>
      </c>
      <c r="U1487" s="1">
        <v>3000000</v>
      </c>
      <c r="V1487" t="s">
        <v>2411</v>
      </c>
      <c r="W1487" t="s">
        <v>138</v>
      </c>
      <c r="X1487" t="s">
        <v>2412</v>
      </c>
      <c r="Y1487" t="s">
        <v>410</v>
      </c>
      <c r="Z1487" t="s">
        <v>31</v>
      </c>
      <c r="AA1487">
        <v>11</v>
      </c>
      <c r="AB1487" t="s">
        <v>39</v>
      </c>
      <c r="AC1487">
        <v>3.06</v>
      </c>
      <c r="AD1487">
        <f t="shared" si="23"/>
        <v>6.0000000000000053E-2</v>
      </c>
    </row>
    <row r="1488" spans="1:30" x14ac:dyDescent="0.25">
      <c r="A1488" t="s">
        <v>29</v>
      </c>
      <c r="B1488" s="1">
        <v>307800000</v>
      </c>
      <c r="C1488" t="s">
        <v>30</v>
      </c>
      <c r="D1488" t="s">
        <v>31</v>
      </c>
      <c r="E1488">
        <v>3252</v>
      </c>
      <c r="F1488" s="1">
        <v>8548950000</v>
      </c>
      <c r="G1488" s="1">
        <v>2628828</v>
      </c>
      <c r="H1488" s="1">
        <v>2000000</v>
      </c>
      <c r="I1488">
        <v>3252</v>
      </c>
      <c r="J1488" s="1">
        <v>8548950000</v>
      </c>
      <c r="K1488" s="1">
        <v>2628828</v>
      </c>
      <c r="L1488" s="1">
        <v>2000000</v>
      </c>
      <c r="M1488">
        <v>3252</v>
      </c>
      <c r="N1488" t="s">
        <v>2393</v>
      </c>
      <c r="O1488">
        <v>87</v>
      </c>
      <c r="P1488" t="s">
        <v>40</v>
      </c>
      <c r="Q1488" t="s">
        <v>2413</v>
      </c>
      <c r="R1488" s="2">
        <v>43496</v>
      </c>
      <c r="S1488" t="s">
        <v>2414</v>
      </c>
      <c r="T1488">
        <v>1</v>
      </c>
      <c r="U1488" s="1">
        <v>1000000</v>
      </c>
      <c r="V1488" t="s">
        <v>2415</v>
      </c>
      <c r="W1488" t="s">
        <v>36</v>
      </c>
      <c r="X1488" t="s">
        <v>2416</v>
      </c>
      <c r="Y1488" t="s">
        <v>410</v>
      </c>
      <c r="Z1488" t="s">
        <v>31</v>
      </c>
      <c r="AA1488">
        <v>6</v>
      </c>
      <c r="AB1488" t="s">
        <v>48</v>
      </c>
      <c r="AC1488">
        <v>3.91</v>
      </c>
      <c r="AD1488">
        <f t="shared" si="23"/>
        <v>2.91</v>
      </c>
    </row>
    <row r="1489" spans="1:30" x14ac:dyDescent="0.25">
      <c r="A1489" t="s">
        <v>29</v>
      </c>
      <c r="B1489" s="1">
        <v>307800000</v>
      </c>
      <c r="C1489" t="s">
        <v>30</v>
      </c>
      <c r="D1489" t="s">
        <v>31</v>
      </c>
      <c r="E1489">
        <v>3252</v>
      </c>
      <c r="F1489" s="1">
        <v>8548950000</v>
      </c>
      <c r="G1489" s="1">
        <v>2628828</v>
      </c>
      <c r="H1489" s="1">
        <v>2000000</v>
      </c>
      <c r="I1489">
        <v>3252</v>
      </c>
      <c r="J1489" s="1">
        <v>8548950000</v>
      </c>
      <c r="K1489" s="1">
        <v>2628828</v>
      </c>
      <c r="L1489" s="1">
        <v>2000000</v>
      </c>
      <c r="M1489">
        <v>3252</v>
      </c>
      <c r="N1489" t="s">
        <v>2393</v>
      </c>
      <c r="O1489">
        <v>93</v>
      </c>
      <c r="P1489" t="s">
        <v>33</v>
      </c>
      <c r="Q1489" t="s">
        <v>2413</v>
      </c>
      <c r="R1489" s="2">
        <v>43496</v>
      </c>
      <c r="S1489" t="s">
        <v>2414</v>
      </c>
      <c r="T1489">
        <v>6</v>
      </c>
      <c r="U1489" s="1">
        <v>6000000</v>
      </c>
      <c r="V1489" t="s">
        <v>2415</v>
      </c>
      <c r="W1489" t="s">
        <v>36</v>
      </c>
      <c r="X1489" t="s">
        <v>2417</v>
      </c>
      <c r="Y1489" t="s">
        <v>410</v>
      </c>
      <c r="Z1489" t="s">
        <v>31</v>
      </c>
      <c r="AA1489">
        <v>5</v>
      </c>
      <c r="AB1489" t="s">
        <v>48</v>
      </c>
      <c r="AC1489">
        <v>4.57</v>
      </c>
      <c r="AD1489">
        <f t="shared" si="23"/>
        <v>1.4299999999999997</v>
      </c>
    </row>
    <row r="1490" spans="1:30" x14ac:dyDescent="0.25">
      <c r="A1490" t="s">
        <v>29</v>
      </c>
      <c r="B1490" s="1">
        <v>307800000</v>
      </c>
      <c r="C1490" t="s">
        <v>30</v>
      </c>
      <c r="D1490" t="s">
        <v>31</v>
      </c>
      <c r="E1490">
        <v>3252</v>
      </c>
      <c r="F1490" s="1">
        <v>8548950000</v>
      </c>
      <c r="G1490" s="1">
        <v>2628828</v>
      </c>
      <c r="H1490" s="1">
        <v>2000000</v>
      </c>
      <c r="I1490">
        <v>3252</v>
      </c>
      <c r="J1490" s="1">
        <v>8548950000</v>
      </c>
      <c r="K1490" s="1">
        <v>2628828</v>
      </c>
      <c r="L1490" s="1">
        <v>2000000</v>
      </c>
      <c r="M1490">
        <v>3252</v>
      </c>
      <c r="N1490" t="s">
        <v>2393</v>
      </c>
      <c r="O1490">
        <v>523</v>
      </c>
      <c r="P1490" t="s">
        <v>40</v>
      </c>
      <c r="Q1490" t="s">
        <v>2418</v>
      </c>
      <c r="R1490" s="2">
        <v>43475</v>
      </c>
      <c r="S1490" t="s">
        <v>2419</v>
      </c>
      <c r="T1490">
        <v>3</v>
      </c>
      <c r="U1490" s="1">
        <v>3000000</v>
      </c>
      <c r="V1490" t="s">
        <v>2393</v>
      </c>
      <c r="W1490" t="s">
        <v>36</v>
      </c>
      <c r="X1490" t="s">
        <v>2420</v>
      </c>
      <c r="Y1490" t="s">
        <v>40</v>
      </c>
      <c r="Z1490" t="s">
        <v>31</v>
      </c>
      <c r="AA1490">
        <v>6</v>
      </c>
      <c r="AB1490" t="s">
        <v>39</v>
      </c>
      <c r="AC1490">
        <v>2.9</v>
      </c>
      <c r="AD1490">
        <f t="shared" si="23"/>
        <v>0.10000000000000009</v>
      </c>
    </row>
    <row r="1491" spans="1:30" x14ac:dyDescent="0.25">
      <c r="A1491" t="s">
        <v>29</v>
      </c>
      <c r="B1491" s="1">
        <v>307800000</v>
      </c>
      <c r="C1491" t="s">
        <v>30</v>
      </c>
      <c r="D1491" t="s">
        <v>31</v>
      </c>
      <c r="E1491">
        <v>3252</v>
      </c>
      <c r="F1491" s="1">
        <v>8548950000</v>
      </c>
      <c r="G1491" s="1">
        <v>2628828</v>
      </c>
      <c r="H1491" s="1">
        <v>2000000</v>
      </c>
      <c r="I1491">
        <v>3252</v>
      </c>
      <c r="J1491" s="1">
        <v>8548950000</v>
      </c>
      <c r="K1491" s="1">
        <v>2628828</v>
      </c>
      <c r="L1491" s="1">
        <v>2000000</v>
      </c>
      <c r="M1491">
        <v>3252</v>
      </c>
      <c r="N1491" t="s">
        <v>2393</v>
      </c>
      <c r="O1491">
        <v>1437</v>
      </c>
      <c r="P1491" t="s">
        <v>168</v>
      </c>
      <c r="Q1491" t="s">
        <v>2421</v>
      </c>
      <c r="R1491" s="2">
        <v>43557</v>
      </c>
      <c r="S1491" t="s">
        <v>2422</v>
      </c>
      <c r="T1491">
        <v>6</v>
      </c>
      <c r="U1491" s="1">
        <v>6000000</v>
      </c>
      <c r="V1491" t="s">
        <v>2411</v>
      </c>
      <c r="W1491" t="s">
        <v>77</v>
      </c>
      <c r="X1491" t="s">
        <v>2423</v>
      </c>
      <c r="Y1491" t="s">
        <v>410</v>
      </c>
      <c r="Z1491" t="s">
        <v>31</v>
      </c>
      <c r="AA1491">
        <v>16</v>
      </c>
      <c r="AB1491" t="s">
        <v>48</v>
      </c>
      <c r="AC1491">
        <v>4.1900000000000004</v>
      </c>
      <c r="AD1491">
        <f t="shared" si="23"/>
        <v>1.8099999999999996</v>
      </c>
    </row>
    <row r="1492" spans="1:30" x14ac:dyDescent="0.25">
      <c r="A1492" t="s">
        <v>29</v>
      </c>
      <c r="B1492" s="1">
        <v>307800000</v>
      </c>
      <c r="C1492" t="s">
        <v>30</v>
      </c>
      <c r="D1492" t="s">
        <v>31</v>
      </c>
      <c r="E1492">
        <v>3252</v>
      </c>
      <c r="F1492" s="1">
        <v>8548950000</v>
      </c>
      <c r="G1492" s="1">
        <v>2628828</v>
      </c>
      <c r="H1492" s="1">
        <v>2000000</v>
      </c>
      <c r="I1492">
        <v>3252</v>
      </c>
      <c r="J1492" s="1">
        <v>8548950000</v>
      </c>
      <c r="K1492" s="1">
        <v>2628828</v>
      </c>
      <c r="L1492" s="1">
        <v>2000000</v>
      </c>
      <c r="M1492">
        <v>3252</v>
      </c>
      <c r="N1492" t="s">
        <v>2393</v>
      </c>
      <c r="O1492">
        <v>1576</v>
      </c>
      <c r="P1492" t="s">
        <v>1814</v>
      </c>
      <c r="Q1492" t="s">
        <v>2424</v>
      </c>
      <c r="R1492" s="2">
        <v>43551</v>
      </c>
      <c r="S1492" t="s">
        <v>2425</v>
      </c>
      <c r="T1492">
        <v>0.25</v>
      </c>
      <c r="U1492" t="s">
        <v>62</v>
      </c>
      <c r="V1492" t="s">
        <v>2415</v>
      </c>
      <c r="W1492" t="s">
        <v>36</v>
      </c>
      <c r="X1492" t="s">
        <v>2426</v>
      </c>
      <c r="Y1492" t="s">
        <v>1814</v>
      </c>
      <c r="Z1492" t="s">
        <v>31</v>
      </c>
      <c r="AA1492">
        <v>5</v>
      </c>
      <c r="AB1492" t="s">
        <v>39</v>
      </c>
      <c r="AC1492">
        <v>2.6</v>
      </c>
      <c r="AD1492">
        <f t="shared" si="23"/>
        <v>2.35</v>
      </c>
    </row>
    <row r="1493" spans="1:30" x14ac:dyDescent="0.25">
      <c r="A1493" t="s">
        <v>29</v>
      </c>
      <c r="B1493" s="1">
        <v>307800000</v>
      </c>
      <c r="C1493" t="s">
        <v>30</v>
      </c>
      <c r="D1493" t="s">
        <v>31</v>
      </c>
      <c r="E1493">
        <v>3252</v>
      </c>
      <c r="F1493" s="1">
        <v>8548950000</v>
      </c>
      <c r="G1493" s="1">
        <v>2628828</v>
      </c>
      <c r="H1493" s="1">
        <v>2000000</v>
      </c>
      <c r="I1493">
        <v>3252</v>
      </c>
      <c r="J1493" s="1">
        <v>8548950000</v>
      </c>
      <c r="K1493" s="1">
        <v>2628828</v>
      </c>
      <c r="L1493" s="1">
        <v>2000000</v>
      </c>
      <c r="M1493">
        <v>3252</v>
      </c>
      <c r="N1493" t="s">
        <v>2393</v>
      </c>
      <c r="O1493">
        <v>2869</v>
      </c>
      <c r="P1493" t="s">
        <v>120</v>
      </c>
      <c r="Q1493" t="s">
        <v>2427</v>
      </c>
      <c r="R1493" s="2">
        <v>43572</v>
      </c>
      <c r="S1493" t="s">
        <v>2428</v>
      </c>
      <c r="T1493">
        <v>2</v>
      </c>
      <c r="U1493" s="1">
        <v>2000000</v>
      </c>
      <c r="V1493" t="s">
        <v>2396</v>
      </c>
      <c r="W1493" t="s">
        <v>36</v>
      </c>
      <c r="X1493" t="s">
        <v>2429</v>
      </c>
      <c r="Y1493" t="s">
        <v>410</v>
      </c>
      <c r="Z1493" t="s">
        <v>31</v>
      </c>
      <c r="AA1493">
        <v>5</v>
      </c>
      <c r="AB1493" t="s">
        <v>48</v>
      </c>
      <c r="AC1493">
        <v>1.96</v>
      </c>
      <c r="AD1493">
        <f t="shared" si="23"/>
        <v>4.0000000000000036E-2</v>
      </c>
    </row>
    <row r="1494" spans="1:30" x14ac:dyDescent="0.25">
      <c r="A1494" t="s">
        <v>29</v>
      </c>
      <c r="B1494" s="1">
        <v>307800000</v>
      </c>
      <c r="C1494" t="s">
        <v>30</v>
      </c>
      <c r="D1494" t="s">
        <v>31</v>
      </c>
      <c r="E1494">
        <v>3252</v>
      </c>
      <c r="F1494" s="1">
        <v>8548950000</v>
      </c>
      <c r="G1494" s="1">
        <v>2628828</v>
      </c>
      <c r="H1494" s="1">
        <v>2000000</v>
      </c>
      <c r="I1494">
        <v>3252</v>
      </c>
      <c r="J1494" s="1">
        <v>8548950000</v>
      </c>
      <c r="K1494" s="1">
        <v>2628828</v>
      </c>
      <c r="L1494" s="1">
        <v>2000000</v>
      </c>
      <c r="M1494">
        <v>3252</v>
      </c>
      <c r="N1494" t="s">
        <v>2393</v>
      </c>
      <c r="O1494">
        <v>2475</v>
      </c>
      <c r="P1494" t="s">
        <v>120</v>
      </c>
      <c r="Q1494" t="s">
        <v>2398</v>
      </c>
      <c r="R1494" s="2">
        <v>43579</v>
      </c>
      <c r="S1494" t="s">
        <v>2399</v>
      </c>
      <c r="T1494">
        <v>8</v>
      </c>
      <c r="U1494" s="1">
        <v>8000000</v>
      </c>
      <c r="V1494" t="s">
        <v>2396</v>
      </c>
      <c r="W1494" t="s">
        <v>36</v>
      </c>
      <c r="X1494" t="s">
        <v>2430</v>
      </c>
      <c r="Y1494" t="s">
        <v>410</v>
      </c>
      <c r="Z1494" t="s">
        <v>31</v>
      </c>
      <c r="AA1494">
        <v>4</v>
      </c>
      <c r="AB1494" t="s">
        <v>39</v>
      </c>
      <c r="AC1494">
        <v>1.91</v>
      </c>
      <c r="AD1494">
        <f t="shared" si="23"/>
        <v>6.09</v>
      </c>
    </row>
    <row r="1495" spans="1:30" x14ac:dyDescent="0.25">
      <c r="A1495" t="s">
        <v>29</v>
      </c>
      <c r="B1495" s="1">
        <v>307800000</v>
      </c>
      <c r="C1495" t="s">
        <v>30</v>
      </c>
      <c r="D1495" t="s">
        <v>31</v>
      </c>
      <c r="E1495">
        <v>3252</v>
      </c>
      <c r="F1495" s="1">
        <v>8548950000</v>
      </c>
      <c r="G1495" s="1">
        <v>2628828</v>
      </c>
      <c r="H1495" s="1">
        <v>2000000</v>
      </c>
      <c r="I1495">
        <v>3252</v>
      </c>
      <c r="J1495" s="1">
        <v>8548950000</v>
      </c>
      <c r="K1495" s="1">
        <v>2628828</v>
      </c>
      <c r="L1495" s="1">
        <v>2000000</v>
      </c>
      <c r="M1495">
        <v>3252</v>
      </c>
      <c r="N1495" t="s">
        <v>2393</v>
      </c>
      <c r="O1495">
        <v>2763</v>
      </c>
      <c r="P1495" t="s">
        <v>120</v>
      </c>
      <c r="Q1495" t="s">
        <v>2394</v>
      </c>
      <c r="R1495" s="2">
        <v>43573</v>
      </c>
      <c r="S1495" t="s">
        <v>2395</v>
      </c>
      <c r="T1495">
        <v>8</v>
      </c>
      <c r="U1495" s="1">
        <v>8000000</v>
      </c>
      <c r="V1495" t="s">
        <v>2396</v>
      </c>
      <c r="W1495" t="s">
        <v>36</v>
      </c>
      <c r="X1495" t="s">
        <v>556</v>
      </c>
      <c r="Y1495" t="s">
        <v>410</v>
      </c>
      <c r="Z1495" t="s">
        <v>31</v>
      </c>
      <c r="AA1495">
        <v>5</v>
      </c>
      <c r="AB1495" t="s">
        <v>48</v>
      </c>
      <c r="AC1495">
        <v>1.96</v>
      </c>
      <c r="AD1495">
        <f t="shared" si="23"/>
        <v>6.04</v>
      </c>
    </row>
    <row r="1496" spans="1:30" x14ac:dyDescent="0.25">
      <c r="A1496" t="s">
        <v>29</v>
      </c>
      <c r="B1496" s="1">
        <v>307800000</v>
      </c>
      <c r="C1496" t="s">
        <v>30</v>
      </c>
      <c r="D1496" t="s">
        <v>31</v>
      </c>
      <c r="E1496">
        <v>3252</v>
      </c>
      <c r="F1496" s="1">
        <v>8548950000</v>
      </c>
      <c r="G1496" s="1">
        <v>2628828</v>
      </c>
      <c r="H1496" s="1">
        <v>2000000</v>
      </c>
      <c r="I1496">
        <v>3252</v>
      </c>
      <c r="J1496" s="1">
        <v>8548950000</v>
      </c>
      <c r="K1496" s="1">
        <v>2628828</v>
      </c>
      <c r="L1496" s="1">
        <v>2000000</v>
      </c>
      <c r="M1496">
        <v>3252</v>
      </c>
      <c r="N1496" t="s">
        <v>2393</v>
      </c>
      <c r="O1496">
        <v>2764</v>
      </c>
      <c r="P1496" t="s">
        <v>120</v>
      </c>
      <c r="Q1496" t="s">
        <v>2398</v>
      </c>
      <c r="R1496" s="2">
        <v>43578</v>
      </c>
      <c r="S1496" t="s">
        <v>2399</v>
      </c>
      <c r="T1496">
        <v>3</v>
      </c>
      <c r="U1496" s="1">
        <v>3000000</v>
      </c>
      <c r="V1496" t="s">
        <v>2396</v>
      </c>
      <c r="W1496" t="s">
        <v>36</v>
      </c>
      <c r="X1496" t="s">
        <v>556</v>
      </c>
      <c r="Y1496" t="s">
        <v>410</v>
      </c>
      <c r="Z1496" t="s">
        <v>31</v>
      </c>
      <c r="AA1496">
        <v>5</v>
      </c>
      <c r="AB1496" t="s">
        <v>48</v>
      </c>
      <c r="AC1496">
        <v>1.96</v>
      </c>
      <c r="AD1496">
        <f t="shared" si="23"/>
        <v>1.04</v>
      </c>
    </row>
    <row r="1497" spans="1:30" x14ac:dyDescent="0.25">
      <c r="A1497" t="s">
        <v>29</v>
      </c>
      <c r="B1497" s="1">
        <v>307800000</v>
      </c>
      <c r="C1497" t="s">
        <v>30</v>
      </c>
      <c r="D1497" t="s">
        <v>31</v>
      </c>
      <c r="E1497">
        <v>3252</v>
      </c>
      <c r="F1497" s="1">
        <v>8548950000</v>
      </c>
      <c r="G1497" s="1">
        <v>2628828</v>
      </c>
      <c r="H1497" s="1">
        <v>2000000</v>
      </c>
      <c r="I1497">
        <v>3252</v>
      </c>
      <c r="J1497" s="1">
        <v>8548950000</v>
      </c>
      <c r="K1497" s="1">
        <v>2628828</v>
      </c>
      <c r="L1497" s="1">
        <v>2000000</v>
      </c>
      <c r="M1497">
        <v>3252</v>
      </c>
      <c r="N1497" t="s">
        <v>2393</v>
      </c>
      <c r="O1497">
        <v>615</v>
      </c>
      <c r="P1497" t="s">
        <v>120</v>
      </c>
      <c r="Q1497" t="s">
        <v>2431</v>
      </c>
      <c r="R1497" s="2">
        <v>43472</v>
      </c>
      <c r="S1497" t="s">
        <v>2432</v>
      </c>
      <c r="T1497">
        <v>4</v>
      </c>
      <c r="U1497" s="1">
        <v>4000000</v>
      </c>
      <c r="V1497" t="s">
        <v>2415</v>
      </c>
      <c r="W1497" t="s">
        <v>36</v>
      </c>
      <c r="X1497" t="s">
        <v>2433</v>
      </c>
      <c r="Y1497" t="s">
        <v>401</v>
      </c>
      <c r="Z1497" t="s">
        <v>31</v>
      </c>
      <c r="AA1497">
        <v>6</v>
      </c>
      <c r="AB1497" t="s">
        <v>48</v>
      </c>
      <c r="AC1497">
        <v>5.04</v>
      </c>
      <c r="AD1497">
        <f t="shared" si="23"/>
        <v>1.04</v>
      </c>
    </row>
    <row r="1498" spans="1:30" x14ac:dyDescent="0.25">
      <c r="A1498" t="s">
        <v>29</v>
      </c>
      <c r="B1498" s="1">
        <v>307800000</v>
      </c>
      <c r="C1498" t="s">
        <v>30</v>
      </c>
      <c r="D1498" t="s">
        <v>31</v>
      </c>
      <c r="E1498">
        <v>3252</v>
      </c>
      <c r="F1498" s="1">
        <v>8548950000</v>
      </c>
      <c r="G1498" s="1">
        <v>2628828</v>
      </c>
      <c r="H1498" s="1">
        <v>2000000</v>
      </c>
      <c r="I1498">
        <v>3252</v>
      </c>
      <c r="J1498" s="1">
        <v>8548950000</v>
      </c>
      <c r="K1498" s="1">
        <v>2628828</v>
      </c>
      <c r="L1498" s="1">
        <v>2000000</v>
      </c>
      <c r="M1498">
        <v>3252</v>
      </c>
      <c r="N1498" t="s">
        <v>2393</v>
      </c>
      <c r="O1498">
        <v>620</v>
      </c>
      <c r="P1498" t="s">
        <v>120</v>
      </c>
      <c r="Q1498" t="s">
        <v>2431</v>
      </c>
      <c r="R1498" s="2">
        <v>43469</v>
      </c>
      <c r="S1498" t="s">
        <v>2432</v>
      </c>
      <c r="T1498">
        <v>8</v>
      </c>
      <c r="U1498" s="1">
        <v>8000000</v>
      </c>
      <c r="V1498" t="s">
        <v>2415</v>
      </c>
      <c r="W1498" t="s">
        <v>36</v>
      </c>
      <c r="X1498" t="s">
        <v>2434</v>
      </c>
      <c r="Y1498" t="s">
        <v>401</v>
      </c>
      <c r="Z1498" t="s">
        <v>31</v>
      </c>
      <c r="AA1498">
        <v>25</v>
      </c>
      <c r="AB1498" t="s">
        <v>39</v>
      </c>
      <c r="AC1498">
        <v>5.97</v>
      </c>
      <c r="AD1498">
        <f t="shared" si="23"/>
        <v>2.0300000000000002</v>
      </c>
    </row>
    <row r="1499" spans="1:30" x14ac:dyDescent="0.25">
      <c r="A1499" t="s">
        <v>29</v>
      </c>
      <c r="B1499" s="1">
        <v>307800000</v>
      </c>
      <c r="C1499" t="s">
        <v>30</v>
      </c>
      <c r="D1499" t="s">
        <v>31</v>
      </c>
      <c r="E1499">
        <v>3252</v>
      </c>
      <c r="F1499" s="1">
        <v>8548950000</v>
      </c>
      <c r="G1499" s="1">
        <v>2628828</v>
      </c>
      <c r="H1499" s="1">
        <v>2000000</v>
      </c>
      <c r="I1499">
        <v>3252</v>
      </c>
      <c r="J1499" s="1">
        <v>8548950000</v>
      </c>
      <c r="K1499" s="1">
        <v>2628828</v>
      </c>
      <c r="L1499" s="1">
        <v>2000000</v>
      </c>
      <c r="M1499">
        <v>3252</v>
      </c>
      <c r="N1499" t="s">
        <v>2393</v>
      </c>
      <c r="O1499">
        <v>2800</v>
      </c>
      <c r="P1499" t="s">
        <v>120</v>
      </c>
      <c r="Q1499" t="s">
        <v>2427</v>
      </c>
      <c r="R1499" s="2">
        <v>43578</v>
      </c>
      <c r="S1499" t="s">
        <v>2428</v>
      </c>
      <c r="T1499">
        <v>1</v>
      </c>
      <c r="U1499" s="1">
        <v>1000000</v>
      </c>
      <c r="V1499" t="s">
        <v>2396</v>
      </c>
      <c r="W1499" t="s">
        <v>36</v>
      </c>
      <c r="X1499" t="s">
        <v>2435</v>
      </c>
      <c r="Y1499" t="s">
        <v>410</v>
      </c>
      <c r="Z1499" t="s">
        <v>31</v>
      </c>
      <c r="AA1499">
        <v>8</v>
      </c>
      <c r="AB1499" t="s">
        <v>39</v>
      </c>
      <c r="AC1499">
        <v>2.1</v>
      </c>
      <c r="AD1499">
        <f t="shared" si="23"/>
        <v>1.1000000000000001</v>
      </c>
    </row>
    <row r="1500" spans="1:30" x14ac:dyDescent="0.25">
      <c r="A1500" t="s">
        <v>29</v>
      </c>
      <c r="B1500" s="1">
        <v>307800000</v>
      </c>
      <c r="C1500" t="s">
        <v>30</v>
      </c>
      <c r="D1500" t="s">
        <v>31</v>
      </c>
      <c r="E1500">
        <v>3252</v>
      </c>
      <c r="F1500" s="1">
        <v>8548950000</v>
      </c>
      <c r="G1500" s="1">
        <v>2628828</v>
      </c>
      <c r="H1500" s="1">
        <v>2000000</v>
      </c>
      <c r="I1500">
        <v>3252</v>
      </c>
      <c r="J1500" s="1">
        <v>8548950000</v>
      </c>
      <c r="K1500" s="1">
        <v>2628828</v>
      </c>
      <c r="L1500" s="1">
        <v>2000000</v>
      </c>
      <c r="M1500">
        <v>3252</v>
      </c>
      <c r="N1500" t="s">
        <v>2393</v>
      </c>
      <c r="O1500">
        <v>1545</v>
      </c>
      <c r="P1500" t="s">
        <v>40</v>
      </c>
      <c r="Q1500" t="s">
        <v>2421</v>
      </c>
      <c r="R1500" s="2">
        <v>43556</v>
      </c>
      <c r="S1500" t="s">
        <v>2422</v>
      </c>
      <c r="T1500">
        <v>4</v>
      </c>
      <c r="U1500" s="1">
        <v>4000000</v>
      </c>
      <c r="V1500" t="s">
        <v>2411</v>
      </c>
      <c r="W1500" t="s">
        <v>77</v>
      </c>
      <c r="X1500" t="s">
        <v>2278</v>
      </c>
      <c r="Y1500" t="s">
        <v>410</v>
      </c>
      <c r="Z1500" t="s">
        <v>31</v>
      </c>
      <c r="AA1500">
        <v>1</v>
      </c>
      <c r="AB1500" t="s">
        <v>39</v>
      </c>
      <c r="AC1500">
        <v>3.49</v>
      </c>
      <c r="AD1500">
        <f t="shared" si="23"/>
        <v>0.50999999999999979</v>
      </c>
    </row>
    <row r="1501" spans="1:30" x14ac:dyDescent="0.25">
      <c r="A1501" t="s">
        <v>29</v>
      </c>
      <c r="B1501" s="1">
        <v>307800000</v>
      </c>
      <c r="C1501" t="s">
        <v>30</v>
      </c>
      <c r="D1501" t="s">
        <v>31</v>
      </c>
      <c r="E1501">
        <v>3252</v>
      </c>
      <c r="F1501" s="1">
        <v>8548950000</v>
      </c>
      <c r="G1501" s="1">
        <v>2628828</v>
      </c>
      <c r="H1501" s="1">
        <v>2000000</v>
      </c>
      <c r="I1501">
        <v>3252</v>
      </c>
      <c r="J1501" s="1">
        <v>8548950000</v>
      </c>
      <c r="K1501" s="1">
        <v>2628828</v>
      </c>
      <c r="L1501" s="1">
        <v>2000000</v>
      </c>
      <c r="M1501">
        <v>3252</v>
      </c>
      <c r="N1501" t="s">
        <v>2393</v>
      </c>
      <c r="O1501">
        <v>11375</v>
      </c>
      <c r="P1501" t="s">
        <v>40</v>
      </c>
      <c r="Q1501" t="s">
        <v>2421</v>
      </c>
      <c r="R1501" s="2">
        <v>43780</v>
      </c>
      <c r="S1501" t="s">
        <v>2422</v>
      </c>
      <c r="T1501">
        <v>1</v>
      </c>
      <c r="U1501" s="1">
        <v>1000000</v>
      </c>
      <c r="V1501" t="s">
        <v>2411</v>
      </c>
      <c r="W1501" t="s">
        <v>77</v>
      </c>
      <c r="X1501" t="s">
        <v>2436</v>
      </c>
      <c r="Y1501" t="s">
        <v>410</v>
      </c>
      <c r="Z1501" t="s">
        <v>31</v>
      </c>
      <c r="AA1501">
        <v>4</v>
      </c>
      <c r="AB1501" t="s">
        <v>39</v>
      </c>
      <c r="AC1501">
        <v>3.63</v>
      </c>
      <c r="AD1501">
        <f t="shared" si="23"/>
        <v>2.63</v>
      </c>
    </row>
    <row r="1502" spans="1:30" x14ac:dyDescent="0.25">
      <c r="A1502" t="s">
        <v>29</v>
      </c>
      <c r="B1502" s="1">
        <v>307800000</v>
      </c>
      <c r="C1502" t="s">
        <v>30</v>
      </c>
      <c r="D1502" t="s">
        <v>31</v>
      </c>
      <c r="E1502">
        <v>3252</v>
      </c>
      <c r="F1502" s="1">
        <v>8548950000</v>
      </c>
      <c r="G1502" s="1">
        <v>2628828</v>
      </c>
      <c r="H1502" s="1">
        <v>2000000</v>
      </c>
      <c r="I1502">
        <v>3252</v>
      </c>
      <c r="J1502" s="1">
        <v>8548950000</v>
      </c>
      <c r="K1502" s="1">
        <v>2628828</v>
      </c>
      <c r="L1502" s="1">
        <v>2000000</v>
      </c>
      <c r="M1502">
        <v>3252</v>
      </c>
      <c r="N1502" t="s">
        <v>2393</v>
      </c>
      <c r="O1502">
        <v>1503</v>
      </c>
      <c r="P1502" t="s">
        <v>168</v>
      </c>
      <c r="Q1502" t="s">
        <v>2421</v>
      </c>
      <c r="R1502" s="2">
        <v>43556</v>
      </c>
      <c r="S1502" t="s">
        <v>2422</v>
      </c>
      <c r="T1502">
        <v>4</v>
      </c>
      <c r="U1502" s="1">
        <v>4000000</v>
      </c>
      <c r="V1502" t="s">
        <v>2411</v>
      </c>
      <c r="W1502" t="s">
        <v>77</v>
      </c>
      <c r="X1502" t="s">
        <v>2437</v>
      </c>
      <c r="Y1502" t="s">
        <v>410</v>
      </c>
      <c r="Z1502" t="s">
        <v>31</v>
      </c>
      <c r="AA1502">
        <v>14</v>
      </c>
      <c r="AB1502" t="s">
        <v>39</v>
      </c>
      <c r="AC1502">
        <v>4.0999999999999996</v>
      </c>
      <c r="AD1502">
        <f t="shared" si="23"/>
        <v>9.9999999999999645E-2</v>
      </c>
    </row>
    <row r="1503" spans="1:30" x14ac:dyDescent="0.25">
      <c r="A1503" t="s">
        <v>29</v>
      </c>
      <c r="B1503" s="1">
        <v>307800000</v>
      </c>
      <c r="C1503" t="s">
        <v>30</v>
      </c>
      <c r="D1503" t="s">
        <v>31</v>
      </c>
      <c r="E1503">
        <v>3252</v>
      </c>
      <c r="F1503" s="1">
        <v>8548950000</v>
      </c>
      <c r="G1503" s="1">
        <v>2628828</v>
      </c>
      <c r="H1503" s="1">
        <v>2000000</v>
      </c>
      <c r="I1503">
        <v>3252</v>
      </c>
      <c r="J1503" s="1">
        <v>8548950000</v>
      </c>
      <c r="K1503" s="1">
        <v>2628828</v>
      </c>
      <c r="L1503" s="1">
        <v>2000000</v>
      </c>
      <c r="M1503">
        <v>3252</v>
      </c>
      <c r="N1503" t="s">
        <v>2393</v>
      </c>
      <c r="O1503">
        <v>1501</v>
      </c>
      <c r="P1503" t="s">
        <v>40</v>
      </c>
      <c r="Q1503" t="s">
        <v>2421</v>
      </c>
      <c r="R1503" s="2">
        <v>43557</v>
      </c>
      <c r="S1503" t="s">
        <v>2422</v>
      </c>
      <c r="T1503">
        <v>6</v>
      </c>
      <c r="U1503" s="1">
        <v>6000000</v>
      </c>
      <c r="V1503" t="s">
        <v>2411</v>
      </c>
      <c r="W1503" t="s">
        <v>77</v>
      </c>
      <c r="X1503" t="s">
        <v>2438</v>
      </c>
      <c r="Y1503" t="s">
        <v>410</v>
      </c>
      <c r="Z1503" t="s">
        <v>31</v>
      </c>
      <c r="AA1503">
        <v>12</v>
      </c>
      <c r="AB1503" t="s">
        <v>39</v>
      </c>
      <c r="AC1503">
        <v>4</v>
      </c>
      <c r="AD1503">
        <f t="shared" si="23"/>
        <v>2</v>
      </c>
    </row>
    <row r="1504" spans="1:30" x14ac:dyDescent="0.25">
      <c r="A1504" t="s">
        <v>29</v>
      </c>
      <c r="B1504" s="1">
        <v>307800000</v>
      </c>
      <c r="C1504" t="s">
        <v>30</v>
      </c>
      <c r="D1504" t="s">
        <v>31</v>
      </c>
      <c r="E1504">
        <v>3252</v>
      </c>
      <c r="F1504" s="1">
        <v>8548950000</v>
      </c>
      <c r="G1504" s="1">
        <v>2628828</v>
      </c>
      <c r="H1504" s="1">
        <v>2000000</v>
      </c>
      <c r="I1504">
        <v>3252</v>
      </c>
      <c r="J1504" s="1">
        <v>8548950000</v>
      </c>
      <c r="K1504" s="1">
        <v>2628828</v>
      </c>
      <c r="L1504" s="1">
        <v>2000000</v>
      </c>
      <c r="M1504">
        <v>3252</v>
      </c>
      <c r="N1504" t="s">
        <v>2393</v>
      </c>
      <c r="O1504">
        <v>11472</v>
      </c>
      <c r="P1504" t="s">
        <v>40</v>
      </c>
      <c r="Q1504" t="s">
        <v>2421</v>
      </c>
      <c r="R1504" s="2">
        <v>43776</v>
      </c>
      <c r="S1504" t="s">
        <v>2422</v>
      </c>
      <c r="T1504">
        <v>1</v>
      </c>
      <c r="U1504" s="1">
        <v>1000000</v>
      </c>
      <c r="V1504" t="s">
        <v>2411</v>
      </c>
      <c r="W1504" t="s">
        <v>77</v>
      </c>
      <c r="X1504" t="s">
        <v>2439</v>
      </c>
      <c r="Y1504" t="s">
        <v>410</v>
      </c>
      <c r="Z1504" t="s">
        <v>31</v>
      </c>
      <c r="AA1504">
        <v>8</v>
      </c>
      <c r="AB1504" t="s">
        <v>48</v>
      </c>
      <c r="AC1504">
        <v>3.82</v>
      </c>
      <c r="AD1504">
        <f t="shared" si="23"/>
        <v>2.82</v>
      </c>
    </row>
    <row r="1505" spans="1:30" x14ac:dyDescent="0.25">
      <c r="A1505" t="s">
        <v>29</v>
      </c>
      <c r="B1505" s="1">
        <v>307800000</v>
      </c>
      <c r="C1505" t="s">
        <v>30</v>
      </c>
      <c r="D1505" t="s">
        <v>31</v>
      </c>
      <c r="E1505">
        <v>3252</v>
      </c>
      <c r="F1505" s="1">
        <v>8548950000</v>
      </c>
      <c r="G1505" s="1">
        <v>2628828</v>
      </c>
      <c r="H1505" s="1">
        <v>2000000</v>
      </c>
      <c r="I1505">
        <v>3252</v>
      </c>
      <c r="J1505" s="1">
        <v>8548950000</v>
      </c>
      <c r="K1505" s="1">
        <v>2628828</v>
      </c>
      <c r="L1505" s="1">
        <v>2000000</v>
      </c>
      <c r="M1505">
        <v>3252</v>
      </c>
      <c r="N1505" t="s">
        <v>2393</v>
      </c>
      <c r="O1505">
        <v>1578</v>
      </c>
      <c r="P1505" t="s">
        <v>1814</v>
      </c>
      <c r="Q1505" t="s">
        <v>2424</v>
      </c>
      <c r="R1505" s="2">
        <v>43549</v>
      </c>
      <c r="S1505" t="s">
        <v>2425</v>
      </c>
      <c r="T1505">
        <v>2.5</v>
      </c>
      <c r="U1505" s="1">
        <v>2500000</v>
      </c>
      <c r="V1505" t="s">
        <v>2415</v>
      </c>
      <c r="W1505" t="s">
        <v>36</v>
      </c>
      <c r="X1505" t="s">
        <v>2440</v>
      </c>
      <c r="Y1505" t="s">
        <v>1814</v>
      </c>
      <c r="Z1505" t="s">
        <v>31</v>
      </c>
      <c r="AA1505">
        <v>5</v>
      </c>
      <c r="AB1505" t="s">
        <v>39</v>
      </c>
      <c r="AC1505">
        <v>2.6</v>
      </c>
      <c r="AD1505">
        <f t="shared" si="23"/>
        <v>0.10000000000000009</v>
      </c>
    </row>
    <row r="1506" spans="1:30" x14ac:dyDescent="0.25">
      <c r="A1506" t="s">
        <v>29</v>
      </c>
      <c r="B1506" s="1">
        <v>307800000</v>
      </c>
      <c r="C1506" t="s">
        <v>30</v>
      </c>
      <c r="D1506" t="s">
        <v>31</v>
      </c>
      <c r="E1506">
        <v>3252</v>
      </c>
      <c r="F1506" s="1">
        <v>8548950000</v>
      </c>
      <c r="G1506" s="1">
        <v>2628828</v>
      </c>
      <c r="H1506" s="1">
        <v>2000000</v>
      </c>
      <c r="I1506">
        <v>3252</v>
      </c>
      <c r="J1506" s="1">
        <v>8548950000</v>
      </c>
      <c r="K1506" s="1">
        <v>2628828</v>
      </c>
      <c r="L1506" s="1">
        <v>2000000</v>
      </c>
      <c r="M1506">
        <v>3252</v>
      </c>
      <c r="N1506" t="s">
        <v>2393</v>
      </c>
      <c r="O1506">
        <v>1577</v>
      </c>
      <c r="P1506" t="s">
        <v>1814</v>
      </c>
      <c r="Q1506" t="s">
        <v>2424</v>
      </c>
      <c r="R1506" s="2">
        <v>43550</v>
      </c>
      <c r="S1506" t="s">
        <v>2425</v>
      </c>
      <c r="T1506">
        <v>8.5</v>
      </c>
      <c r="U1506" s="1">
        <v>8500000</v>
      </c>
      <c r="V1506" t="s">
        <v>2415</v>
      </c>
      <c r="W1506" t="s">
        <v>36</v>
      </c>
      <c r="X1506" t="s">
        <v>1855</v>
      </c>
      <c r="Y1506" t="s">
        <v>1814</v>
      </c>
      <c r="Z1506" t="s">
        <v>31</v>
      </c>
      <c r="AA1506">
        <v>1</v>
      </c>
      <c r="AB1506" t="s">
        <v>39</v>
      </c>
      <c r="AC1506">
        <v>2.44</v>
      </c>
      <c r="AD1506">
        <f t="shared" si="23"/>
        <v>6.0600000000000005</v>
      </c>
    </row>
    <row r="1507" spans="1:30" x14ac:dyDescent="0.25">
      <c r="A1507" t="s">
        <v>29</v>
      </c>
      <c r="B1507" s="1">
        <v>307800000</v>
      </c>
      <c r="C1507" t="s">
        <v>30</v>
      </c>
      <c r="D1507" t="s">
        <v>31</v>
      </c>
      <c r="E1507">
        <v>3252</v>
      </c>
      <c r="F1507" s="1">
        <v>8548950000</v>
      </c>
      <c r="G1507" s="1">
        <v>2628828</v>
      </c>
      <c r="H1507" s="1">
        <v>2000000</v>
      </c>
      <c r="I1507">
        <v>3252</v>
      </c>
      <c r="J1507" s="1">
        <v>8548950000</v>
      </c>
      <c r="K1507" s="1">
        <v>2628828</v>
      </c>
      <c r="L1507" s="1">
        <v>2000000</v>
      </c>
      <c r="M1507">
        <v>3252</v>
      </c>
      <c r="N1507" t="s">
        <v>2441</v>
      </c>
      <c r="O1507">
        <v>12908</v>
      </c>
      <c r="P1507" t="s">
        <v>1814</v>
      </c>
      <c r="Q1507" t="s">
        <v>2442</v>
      </c>
      <c r="R1507" s="2">
        <v>43843</v>
      </c>
      <c r="S1507" t="s">
        <v>2443</v>
      </c>
      <c r="T1507">
        <v>0.5</v>
      </c>
      <c r="U1507" t="s">
        <v>52</v>
      </c>
      <c r="V1507" t="s">
        <v>2444</v>
      </c>
      <c r="W1507" t="s">
        <v>77</v>
      </c>
      <c r="X1507" t="s">
        <v>2445</v>
      </c>
      <c r="Y1507" t="s">
        <v>1022</v>
      </c>
      <c r="Z1507" t="s">
        <v>52</v>
      </c>
      <c r="AA1507">
        <v>1</v>
      </c>
      <c r="AB1507" t="s">
        <v>48</v>
      </c>
      <c r="AC1507">
        <v>1.31</v>
      </c>
      <c r="AD1507">
        <f t="shared" si="23"/>
        <v>0.81</v>
      </c>
    </row>
    <row r="1508" spans="1:30" x14ac:dyDescent="0.25">
      <c r="A1508" t="s">
        <v>29</v>
      </c>
      <c r="B1508" s="1">
        <v>307800000</v>
      </c>
      <c r="C1508" t="s">
        <v>30</v>
      </c>
      <c r="D1508" t="s">
        <v>31</v>
      </c>
      <c r="E1508">
        <v>3252</v>
      </c>
      <c r="F1508" s="1">
        <v>8548950000</v>
      </c>
      <c r="G1508" s="1">
        <v>2628828</v>
      </c>
      <c r="H1508" s="1">
        <v>2000000</v>
      </c>
      <c r="I1508">
        <v>3252</v>
      </c>
      <c r="J1508" s="1">
        <v>8548950000</v>
      </c>
      <c r="K1508" s="1">
        <v>2628828</v>
      </c>
      <c r="L1508" s="1">
        <v>2000000</v>
      </c>
      <c r="M1508">
        <v>3252</v>
      </c>
      <c r="N1508" t="s">
        <v>2441</v>
      </c>
      <c r="O1508">
        <v>12907</v>
      </c>
      <c r="P1508" t="s">
        <v>1814</v>
      </c>
      <c r="Q1508" t="s">
        <v>2446</v>
      </c>
      <c r="R1508" s="2">
        <v>43843</v>
      </c>
      <c r="S1508" t="s">
        <v>2447</v>
      </c>
      <c r="T1508">
        <v>2</v>
      </c>
      <c r="U1508" s="1">
        <v>2000000</v>
      </c>
      <c r="V1508" t="s">
        <v>2444</v>
      </c>
      <c r="W1508" t="s">
        <v>77</v>
      </c>
      <c r="X1508" t="s">
        <v>2445</v>
      </c>
      <c r="Y1508" t="s">
        <v>1022</v>
      </c>
      <c r="Z1508" t="s">
        <v>31</v>
      </c>
      <c r="AA1508">
        <v>1</v>
      </c>
      <c r="AB1508" t="s">
        <v>39</v>
      </c>
      <c r="AC1508">
        <v>1.26</v>
      </c>
      <c r="AD1508">
        <f t="shared" si="23"/>
        <v>0.74</v>
      </c>
    </row>
    <row r="1509" spans="1:30" x14ac:dyDescent="0.25">
      <c r="A1509" t="s">
        <v>29</v>
      </c>
      <c r="B1509" s="1">
        <v>307800000</v>
      </c>
      <c r="C1509" t="s">
        <v>30</v>
      </c>
      <c r="D1509" t="s">
        <v>31</v>
      </c>
      <c r="E1509">
        <v>3252</v>
      </c>
      <c r="F1509" s="1">
        <v>8548950000</v>
      </c>
      <c r="G1509" s="1">
        <v>2628828</v>
      </c>
      <c r="H1509" s="1">
        <v>2000000</v>
      </c>
      <c r="I1509">
        <v>3252</v>
      </c>
      <c r="J1509" s="1">
        <v>8548950000</v>
      </c>
      <c r="K1509" s="1">
        <v>2628828</v>
      </c>
      <c r="L1509" s="1">
        <v>2000000</v>
      </c>
      <c r="M1509">
        <v>3252</v>
      </c>
      <c r="N1509" t="s">
        <v>2441</v>
      </c>
      <c r="O1509">
        <v>12904</v>
      </c>
      <c r="P1509" t="s">
        <v>1814</v>
      </c>
      <c r="Q1509" t="s">
        <v>2448</v>
      </c>
      <c r="R1509" s="2">
        <v>43846</v>
      </c>
      <c r="S1509" t="s">
        <v>2449</v>
      </c>
      <c r="T1509">
        <v>3</v>
      </c>
      <c r="U1509" s="1">
        <v>3000000</v>
      </c>
      <c r="V1509" t="s">
        <v>2444</v>
      </c>
      <c r="W1509" t="s">
        <v>77</v>
      </c>
      <c r="X1509" t="s">
        <v>2445</v>
      </c>
      <c r="Y1509" t="s">
        <v>1022</v>
      </c>
      <c r="Z1509" s="1">
        <v>1000000</v>
      </c>
      <c r="AA1509">
        <v>1</v>
      </c>
      <c r="AB1509" t="s">
        <v>39</v>
      </c>
      <c r="AC1509">
        <v>1.35</v>
      </c>
      <c r="AD1509">
        <f t="shared" si="23"/>
        <v>1.65</v>
      </c>
    </row>
    <row r="1510" spans="1:30" x14ac:dyDescent="0.25">
      <c r="A1510" t="s">
        <v>29</v>
      </c>
      <c r="B1510" s="1">
        <v>307800000</v>
      </c>
      <c r="C1510" t="s">
        <v>30</v>
      </c>
      <c r="D1510" t="s">
        <v>31</v>
      </c>
      <c r="E1510">
        <v>3252</v>
      </c>
      <c r="F1510" s="1">
        <v>8548950000</v>
      </c>
      <c r="G1510" s="1">
        <v>2628828</v>
      </c>
      <c r="H1510" s="1">
        <v>2000000</v>
      </c>
      <c r="I1510">
        <v>3252</v>
      </c>
      <c r="J1510" s="1">
        <v>8548950000</v>
      </c>
      <c r="K1510" s="1">
        <v>2628828</v>
      </c>
      <c r="L1510" s="1">
        <v>2000000</v>
      </c>
      <c r="M1510">
        <v>3252</v>
      </c>
      <c r="N1510" t="s">
        <v>2441</v>
      </c>
      <c r="O1510">
        <v>12903</v>
      </c>
      <c r="P1510" t="s">
        <v>1814</v>
      </c>
      <c r="Q1510" t="s">
        <v>2450</v>
      </c>
      <c r="R1510" s="2">
        <v>43846</v>
      </c>
      <c r="S1510" t="s">
        <v>2451</v>
      </c>
      <c r="T1510">
        <v>3</v>
      </c>
      <c r="U1510" s="1">
        <v>3000000</v>
      </c>
      <c r="V1510" t="s">
        <v>2444</v>
      </c>
      <c r="W1510" t="s">
        <v>77</v>
      </c>
      <c r="X1510" t="s">
        <v>2445</v>
      </c>
      <c r="Y1510" t="s">
        <v>1022</v>
      </c>
      <c r="Z1510" t="s">
        <v>350</v>
      </c>
      <c r="AA1510">
        <v>1</v>
      </c>
      <c r="AB1510" t="s">
        <v>48</v>
      </c>
      <c r="AC1510">
        <v>1.33</v>
      </c>
      <c r="AD1510">
        <f t="shared" si="23"/>
        <v>1.67</v>
      </c>
    </row>
    <row r="1511" spans="1:30" x14ac:dyDescent="0.25">
      <c r="A1511" t="s">
        <v>29</v>
      </c>
      <c r="B1511" s="1">
        <v>307800000</v>
      </c>
      <c r="C1511" t="s">
        <v>30</v>
      </c>
      <c r="D1511" t="s">
        <v>31</v>
      </c>
      <c r="E1511">
        <v>3252</v>
      </c>
      <c r="F1511" s="1">
        <v>8548950000</v>
      </c>
      <c r="G1511" s="1">
        <v>2628828</v>
      </c>
      <c r="H1511" s="1">
        <v>2000000</v>
      </c>
      <c r="I1511">
        <v>3252</v>
      </c>
      <c r="J1511" s="1">
        <v>8548950000</v>
      </c>
      <c r="K1511" s="1">
        <v>2628828</v>
      </c>
      <c r="L1511" s="1">
        <v>2000000</v>
      </c>
      <c r="M1511">
        <v>3252</v>
      </c>
      <c r="N1511" t="s">
        <v>2441</v>
      </c>
      <c r="O1511">
        <v>12901</v>
      </c>
      <c r="P1511" t="s">
        <v>1814</v>
      </c>
      <c r="Q1511" t="s">
        <v>2450</v>
      </c>
      <c r="R1511" s="2">
        <v>43847</v>
      </c>
      <c r="S1511" t="s">
        <v>2451</v>
      </c>
      <c r="T1511">
        <v>7</v>
      </c>
      <c r="U1511" s="1">
        <v>7000000</v>
      </c>
      <c r="V1511" t="s">
        <v>2444</v>
      </c>
      <c r="W1511" t="s">
        <v>77</v>
      </c>
      <c r="X1511" t="s">
        <v>2445</v>
      </c>
      <c r="Y1511" t="s">
        <v>1022</v>
      </c>
      <c r="Z1511" t="s">
        <v>350</v>
      </c>
      <c r="AA1511">
        <v>1</v>
      </c>
      <c r="AB1511" t="s">
        <v>48</v>
      </c>
      <c r="AC1511">
        <v>1.33</v>
      </c>
      <c r="AD1511">
        <f t="shared" si="23"/>
        <v>5.67</v>
      </c>
    </row>
    <row r="1512" spans="1:30" x14ac:dyDescent="0.25">
      <c r="A1512" t="s">
        <v>29</v>
      </c>
      <c r="B1512" s="1">
        <v>307800000</v>
      </c>
      <c r="C1512" t="s">
        <v>30</v>
      </c>
      <c r="D1512" t="s">
        <v>31</v>
      </c>
      <c r="E1512">
        <v>3252</v>
      </c>
      <c r="F1512" s="1">
        <v>8548950000</v>
      </c>
      <c r="G1512" s="1">
        <v>2628828</v>
      </c>
      <c r="H1512" s="1">
        <v>2000000</v>
      </c>
      <c r="I1512">
        <v>3252</v>
      </c>
      <c r="J1512" s="1">
        <v>8548950000</v>
      </c>
      <c r="K1512" s="1">
        <v>2628828</v>
      </c>
      <c r="L1512" s="1">
        <v>2000000</v>
      </c>
      <c r="M1512">
        <v>3252</v>
      </c>
      <c r="N1512" t="s">
        <v>2441</v>
      </c>
      <c r="O1512">
        <v>12899</v>
      </c>
      <c r="P1512" t="s">
        <v>1814</v>
      </c>
      <c r="Q1512" t="s">
        <v>2452</v>
      </c>
      <c r="R1512" s="2">
        <v>43850</v>
      </c>
      <c r="S1512" t="s">
        <v>2453</v>
      </c>
      <c r="T1512">
        <v>1</v>
      </c>
      <c r="U1512" s="1">
        <v>1000000</v>
      </c>
      <c r="V1512" t="s">
        <v>2444</v>
      </c>
      <c r="W1512" t="s">
        <v>77</v>
      </c>
      <c r="X1512" t="s">
        <v>2454</v>
      </c>
      <c r="Y1512" t="s">
        <v>1022</v>
      </c>
      <c r="Z1512" t="s">
        <v>31</v>
      </c>
      <c r="AA1512">
        <v>4</v>
      </c>
      <c r="AB1512" t="s">
        <v>39</v>
      </c>
      <c r="AC1512">
        <v>1.31</v>
      </c>
      <c r="AD1512">
        <f t="shared" si="23"/>
        <v>0.31000000000000005</v>
      </c>
    </row>
    <row r="1513" spans="1:30" x14ac:dyDescent="0.25">
      <c r="A1513" t="s">
        <v>29</v>
      </c>
      <c r="B1513" s="1">
        <v>307800000</v>
      </c>
      <c r="C1513" t="s">
        <v>30</v>
      </c>
      <c r="D1513" t="s">
        <v>31</v>
      </c>
      <c r="E1513">
        <v>3252</v>
      </c>
      <c r="F1513" s="1">
        <v>8548950000</v>
      </c>
      <c r="G1513" s="1">
        <v>2628828</v>
      </c>
      <c r="H1513" s="1">
        <v>2000000</v>
      </c>
      <c r="I1513">
        <v>3252</v>
      </c>
      <c r="J1513" s="1">
        <v>8548950000</v>
      </c>
      <c r="K1513" s="1">
        <v>2628828</v>
      </c>
      <c r="L1513" s="1">
        <v>2000000</v>
      </c>
      <c r="M1513">
        <v>3252</v>
      </c>
      <c r="N1513" t="s">
        <v>2441</v>
      </c>
      <c r="O1513">
        <v>5351</v>
      </c>
      <c r="P1513" t="s">
        <v>1814</v>
      </c>
      <c r="Q1513" t="s">
        <v>2455</v>
      </c>
      <c r="R1513" s="2">
        <v>43633</v>
      </c>
      <c r="S1513" t="s">
        <v>2456</v>
      </c>
      <c r="T1513">
        <v>2.75</v>
      </c>
      <c r="U1513" s="1">
        <v>2750000</v>
      </c>
      <c r="V1513" t="s">
        <v>2457</v>
      </c>
      <c r="W1513" t="s">
        <v>77</v>
      </c>
      <c r="X1513" t="s">
        <v>2458</v>
      </c>
      <c r="Y1513" t="s">
        <v>410</v>
      </c>
      <c r="Z1513" t="s">
        <v>31</v>
      </c>
      <c r="AA1513">
        <v>8</v>
      </c>
      <c r="AB1513" t="s">
        <v>39</v>
      </c>
      <c r="AC1513">
        <v>2.85</v>
      </c>
      <c r="AD1513">
        <f t="shared" si="23"/>
        <v>0.10000000000000009</v>
      </c>
    </row>
    <row r="1514" spans="1:30" x14ac:dyDescent="0.25">
      <c r="A1514" t="s">
        <v>29</v>
      </c>
      <c r="B1514" s="1">
        <v>307800000</v>
      </c>
      <c r="C1514" t="s">
        <v>30</v>
      </c>
      <c r="D1514" t="s">
        <v>31</v>
      </c>
      <c r="E1514">
        <v>3252</v>
      </c>
      <c r="F1514" s="1">
        <v>8548950000</v>
      </c>
      <c r="G1514" s="1">
        <v>2628828</v>
      </c>
      <c r="H1514" s="1">
        <v>2000000</v>
      </c>
      <c r="I1514">
        <v>3252</v>
      </c>
      <c r="J1514" s="1">
        <v>8548950000</v>
      </c>
      <c r="K1514" s="1">
        <v>2628828</v>
      </c>
      <c r="L1514" s="1">
        <v>2000000</v>
      </c>
      <c r="M1514">
        <v>3252</v>
      </c>
      <c r="N1514" t="s">
        <v>2441</v>
      </c>
      <c r="O1514">
        <v>7720</v>
      </c>
      <c r="P1514" t="s">
        <v>1814</v>
      </c>
      <c r="Q1514" t="s">
        <v>2459</v>
      </c>
      <c r="R1514" s="2">
        <v>43724</v>
      </c>
      <c r="S1514" t="s">
        <v>2460</v>
      </c>
      <c r="T1514">
        <v>6.5</v>
      </c>
      <c r="U1514" s="1">
        <v>6500000</v>
      </c>
      <c r="V1514" t="s">
        <v>2444</v>
      </c>
      <c r="W1514" t="s">
        <v>77</v>
      </c>
      <c r="X1514" t="s">
        <v>1855</v>
      </c>
      <c r="Y1514" t="s">
        <v>1022</v>
      </c>
      <c r="Z1514" t="s">
        <v>31</v>
      </c>
      <c r="AA1514">
        <v>1</v>
      </c>
      <c r="AB1514" t="s">
        <v>39</v>
      </c>
      <c r="AC1514">
        <v>1.26</v>
      </c>
      <c r="AD1514">
        <f t="shared" si="23"/>
        <v>5.24</v>
      </c>
    </row>
    <row r="1515" spans="1:30" x14ac:dyDescent="0.25">
      <c r="A1515" t="s">
        <v>29</v>
      </c>
      <c r="B1515" s="1">
        <v>307800000</v>
      </c>
      <c r="C1515" t="s">
        <v>30</v>
      </c>
      <c r="D1515" t="s">
        <v>31</v>
      </c>
      <c r="E1515">
        <v>3252</v>
      </c>
      <c r="F1515" s="1">
        <v>8548950000</v>
      </c>
      <c r="G1515" s="1">
        <v>2628828</v>
      </c>
      <c r="H1515" s="1">
        <v>2000000</v>
      </c>
      <c r="I1515">
        <v>3252</v>
      </c>
      <c r="J1515" s="1">
        <v>8548950000</v>
      </c>
      <c r="K1515" s="1">
        <v>2628828</v>
      </c>
      <c r="L1515" s="1">
        <v>2000000</v>
      </c>
      <c r="M1515">
        <v>3252</v>
      </c>
      <c r="N1515" t="s">
        <v>2441</v>
      </c>
      <c r="O1515">
        <v>7721</v>
      </c>
      <c r="P1515" t="s">
        <v>1814</v>
      </c>
      <c r="Q1515" t="s">
        <v>2461</v>
      </c>
      <c r="R1515" s="2">
        <v>43721</v>
      </c>
      <c r="S1515" t="s">
        <v>2462</v>
      </c>
      <c r="T1515">
        <v>5.5</v>
      </c>
      <c r="U1515" s="1">
        <v>5500000</v>
      </c>
      <c r="V1515" t="s">
        <v>2444</v>
      </c>
      <c r="W1515" t="s">
        <v>77</v>
      </c>
      <c r="X1515" t="s">
        <v>2463</v>
      </c>
      <c r="Y1515" t="s">
        <v>1022</v>
      </c>
      <c r="Z1515" t="s">
        <v>31</v>
      </c>
      <c r="AA1515">
        <v>6</v>
      </c>
      <c r="AB1515" t="s">
        <v>39</v>
      </c>
      <c r="AC1515">
        <v>1.35</v>
      </c>
      <c r="AD1515">
        <f t="shared" si="23"/>
        <v>4.1500000000000004</v>
      </c>
    </row>
    <row r="1516" spans="1:30" x14ac:dyDescent="0.25">
      <c r="A1516" t="s">
        <v>29</v>
      </c>
      <c r="B1516" s="1">
        <v>307800000</v>
      </c>
      <c r="C1516" t="s">
        <v>30</v>
      </c>
      <c r="D1516" t="s">
        <v>31</v>
      </c>
      <c r="E1516">
        <v>3252</v>
      </c>
      <c r="F1516" s="1">
        <v>8548950000</v>
      </c>
      <c r="G1516" s="1">
        <v>2628828</v>
      </c>
      <c r="H1516" s="1">
        <v>2000000</v>
      </c>
      <c r="I1516">
        <v>3252</v>
      </c>
      <c r="J1516" s="1">
        <v>8548950000</v>
      </c>
      <c r="K1516" s="1">
        <v>2628828</v>
      </c>
      <c r="L1516" s="1">
        <v>2000000</v>
      </c>
      <c r="M1516">
        <v>3252</v>
      </c>
      <c r="N1516" t="s">
        <v>2441</v>
      </c>
      <c r="O1516">
        <v>7722</v>
      </c>
      <c r="P1516" t="s">
        <v>1814</v>
      </c>
      <c r="Q1516" t="s">
        <v>2464</v>
      </c>
      <c r="R1516" s="2">
        <v>43721</v>
      </c>
      <c r="S1516" t="s">
        <v>2465</v>
      </c>
      <c r="T1516">
        <v>1</v>
      </c>
      <c r="U1516" s="1">
        <v>1000000</v>
      </c>
      <c r="V1516" t="s">
        <v>2444</v>
      </c>
      <c r="W1516" t="s">
        <v>77</v>
      </c>
      <c r="X1516" t="s">
        <v>2466</v>
      </c>
      <c r="Y1516" t="s">
        <v>410</v>
      </c>
      <c r="Z1516" t="s">
        <v>31</v>
      </c>
      <c r="AA1516">
        <v>1</v>
      </c>
      <c r="AB1516" t="s">
        <v>39</v>
      </c>
      <c r="AC1516">
        <v>1.02</v>
      </c>
      <c r="AD1516">
        <f t="shared" si="23"/>
        <v>2.0000000000000018E-2</v>
      </c>
    </row>
    <row r="1517" spans="1:30" x14ac:dyDescent="0.25">
      <c r="A1517" t="s">
        <v>29</v>
      </c>
      <c r="B1517" s="1">
        <v>307800000</v>
      </c>
      <c r="C1517" t="s">
        <v>30</v>
      </c>
      <c r="D1517" t="s">
        <v>31</v>
      </c>
      <c r="E1517">
        <v>3252</v>
      </c>
      <c r="F1517" s="1">
        <v>8548950000</v>
      </c>
      <c r="G1517" s="1">
        <v>2628828</v>
      </c>
      <c r="H1517" s="1">
        <v>2000000</v>
      </c>
      <c r="I1517">
        <v>3252</v>
      </c>
      <c r="J1517" s="1">
        <v>8548950000</v>
      </c>
      <c r="K1517" s="1">
        <v>2628828</v>
      </c>
      <c r="L1517" s="1">
        <v>2000000</v>
      </c>
      <c r="M1517">
        <v>3252</v>
      </c>
      <c r="N1517" t="s">
        <v>2441</v>
      </c>
      <c r="O1517">
        <v>7061</v>
      </c>
      <c r="P1517" t="s">
        <v>120</v>
      </c>
      <c r="Q1517" t="s">
        <v>2467</v>
      </c>
      <c r="R1517" s="2">
        <v>43700</v>
      </c>
      <c r="S1517" t="s">
        <v>2468</v>
      </c>
      <c r="T1517">
        <v>1</v>
      </c>
      <c r="U1517" s="1">
        <v>1000000</v>
      </c>
      <c r="V1517" t="s">
        <v>2444</v>
      </c>
      <c r="W1517" t="s">
        <v>77</v>
      </c>
      <c r="X1517" t="s">
        <v>2469</v>
      </c>
      <c r="Y1517" t="s">
        <v>1022</v>
      </c>
      <c r="Z1517" t="s">
        <v>31</v>
      </c>
      <c r="AA1517">
        <v>5</v>
      </c>
      <c r="AB1517" t="s">
        <v>48</v>
      </c>
      <c r="AC1517">
        <v>0.78</v>
      </c>
      <c r="AD1517">
        <f t="shared" si="23"/>
        <v>0.21999999999999997</v>
      </c>
    </row>
    <row r="1518" spans="1:30" x14ac:dyDescent="0.25">
      <c r="A1518" t="s">
        <v>29</v>
      </c>
      <c r="B1518" s="1">
        <v>307800000</v>
      </c>
      <c r="C1518" t="s">
        <v>30</v>
      </c>
      <c r="D1518" t="s">
        <v>31</v>
      </c>
      <c r="E1518">
        <v>3252</v>
      </c>
      <c r="F1518" s="1">
        <v>8548950000</v>
      </c>
      <c r="G1518" s="1">
        <v>2628828</v>
      </c>
      <c r="H1518" s="1">
        <v>2000000</v>
      </c>
      <c r="I1518">
        <v>3252</v>
      </c>
      <c r="J1518" s="1">
        <v>8548950000</v>
      </c>
      <c r="K1518" s="1">
        <v>2628828</v>
      </c>
      <c r="L1518" s="1">
        <v>2000000</v>
      </c>
      <c r="M1518">
        <v>3252</v>
      </c>
      <c r="N1518" t="s">
        <v>2441</v>
      </c>
      <c r="O1518">
        <v>14978</v>
      </c>
      <c r="P1518" t="s">
        <v>1814</v>
      </c>
      <c r="Q1518" t="s">
        <v>2470</v>
      </c>
      <c r="R1518" s="2">
        <v>43875</v>
      </c>
      <c r="S1518" t="s">
        <v>2471</v>
      </c>
      <c r="T1518">
        <v>5</v>
      </c>
      <c r="U1518" s="1">
        <v>5000000</v>
      </c>
      <c r="V1518" t="s">
        <v>2472</v>
      </c>
      <c r="W1518" t="s">
        <v>77</v>
      </c>
      <c r="X1518" t="s">
        <v>1855</v>
      </c>
      <c r="Y1518" t="s">
        <v>1814</v>
      </c>
      <c r="Z1518" t="s">
        <v>31</v>
      </c>
      <c r="AA1518">
        <v>1</v>
      </c>
      <c r="AB1518" t="s">
        <v>39</v>
      </c>
      <c r="AC1518">
        <v>2.74</v>
      </c>
      <c r="AD1518">
        <f t="shared" si="23"/>
        <v>2.2599999999999998</v>
      </c>
    </row>
    <row r="1519" spans="1:30" x14ac:dyDescent="0.25">
      <c r="A1519" t="s">
        <v>29</v>
      </c>
      <c r="B1519" s="1">
        <v>307800000</v>
      </c>
      <c r="C1519" t="s">
        <v>30</v>
      </c>
      <c r="D1519" t="s">
        <v>31</v>
      </c>
      <c r="E1519">
        <v>3252</v>
      </c>
      <c r="F1519" s="1">
        <v>8548950000</v>
      </c>
      <c r="G1519" s="1">
        <v>2628828</v>
      </c>
      <c r="H1519" s="1">
        <v>2000000</v>
      </c>
      <c r="I1519">
        <v>3252</v>
      </c>
      <c r="J1519" s="1">
        <v>8548950000</v>
      </c>
      <c r="K1519" s="1">
        <v>2628828</v>
      </c>
      <c r="L1519" s="1">
        <v>2000000</v>
      </c>
      <c r="M1519">
        <v>3252</v>
      </c>
      <c r="N1519" t="s">
        <v>2441</v>
      </c>
      <c r="O1519">
        <v>14975</v>
      </c>
      <c r="P1519" t="s">
        <v>1814</v>
      </c>
      <c r="Q1519" t="s">
        <v>2470</v>
      </c>
      <c r="R1519" s="2">
        <v>43878</v>
      </c>
      <c r="S1519" t="s">
        <v>2471</v>
      </c>
      <c r="T1519">
        <v>0.5</v>
      </c>
      <c r="U1519" t="s">
        <v>52</v>
      </c>
      <c r="V1519" t="s">
        <v>2472</v>
      </c>
      <c r="W1519" t="s">
        <v>77</v>
      </c>
      <c r="X1519" t="s">
        <v>2473</v>
      </c>
      <c r="Y1519" t="s">
        <v>1814</v>
      </c>
      <c r="Z1519" t="s">
        <v>31</v>
      </c>
      <c r="AA1519">
        <v>3</v>
      </c>
      <c r="AB1519" t="s">
        <v>39</v>
      </c>
      <c r="AC1519">
        <v>2.81</v>
      </c>
      <c r="AD1519">
        <f t="shared" si="23"/>
        <v>2.31</v>
      </c>
    </row>
    <row r="1520" spans="1:30" x14ac:dyDescent="0.25">
      <c r="A1520" t="s">
        <v>29</v>
      </c>
      <c r="B1520" s="1">
        <v>307800000</v>
      </c>
      <c r="C1520" t="s">
        <v>30</v>
      </c>
      <c r="D1520" t="s">
        <v>31</v>
      </c>
      <c r="E1520">
        <v>3252</v>
      </c>
      <c r="F1520" s="1">
        <v>8548950000</v>
      </c>
      <c r="G1520" s="1">
        <v>2628828</v>
      </c>
      <c r="H1520" s="1">
        <v>2000000</v>
      </c>
      <c r="I1520">
        <v>3252</v>
      </c>
      <c r="J1520" s="1">
        <v>8548950000</v>
      </c>
      <c r="K1520" s="1">
        <v>2628828</v>
      </c>
      <c r="L1520" s="1">
        <v>2000000</v>
      </c>
      <c r="M1520">
        <v>3252</v>
      </c>
      <c r="N1520" t="s">
        <v>2441</v>
      </c>
      <c r="O1520">
        <v>5459</v>
      </c>
      <c r="P1520" t="s">
        <v>1814</v>
      </c>
      <c r="Q1520" t="s">
        <v>2455</v>
      </c>
      <c r="R1520" s="2">
        <v>43630</v>
      </c>
      <c r="S1520" t="s">
        <v>2456</v>
      </c>
      <c r="T1520">
        <v>8</v>
      </c>
      <c r="U1520" s="1">
        <v>8000000</v>
      </c>
      <c r="V1520" t="s">
        <v>2457</v>
      </c>
      <c r="W1520" t="s">
        <v>77</v>
      </c>
      <c r="X1520" t="s">
        <v>2445</v>
      </c>
      <c r="Y1520" t="s">
        <v>410</v>
      </c>
      <c r="Z1520" t="s">
        <v>31</v>
      </c>
      <c r="AA1520">
        <v>1</v>
      </c>
      <c r="AB1520" t="s">
        <v>48</v>
      </c>
      <c r="AC1520">
        <v>2.62</v>
      </c>
      <c r="AD1520">
        <f t="shared" si="23"/>
        <v>5.38</v>
      </c>
    </row>
    <row r="1521" spans="1:30" x14ac:dyDescent="0.25">
      <c r="A1521" t="s">
        <v>29</v>
      </c>
      <c r="B1521" s="1">
        <v>307800000</v>
      </c>
      <c r="C1521" t="s">
        <v>30</v>
      </c>
      <c r="D1521" t="s">
        <v>31</v>
      </c>
      <c r="E1521">
        <v>3252</v>
      </c>
      <c r="F1521" s="1">
        <v>8548950000</v>
      </c>
      <c r="G1521" s="1">
        <v>2628828</v>
      </c>
      <c r="H1521" s="1">
        <v>2000000</v>
      </c>
      <c r="I1521">
        <v>3252</v>
      </c>
      <c r="J1521" s="1">
        <v>8548950000</v>
      </c>
      <c r="K1521" s="1">
        <v>2628828</v>
      </c>
      <c r="L1521" s="1">
        <v>2000000</v>
      </c>
      <c r="M1521">
        <v>3252</v>
      </c>
      <c r="N1521" t="s">
        <v>2441</v>
      </c>
      <c r="O1521">
        <v>5460</v>
      </c>
      <c r="P1521" t="s">
        <v>1814</v>
      </c>
      <c r="Q1521" t="s">
        <v>2455</v>
      </c>
      <c r="R1521" s="2">
        <v>43629</v>
      </c>
      <c r="S1521" t="s">
        <v>2456</v>
      </c>
      <c r="T1521">
        <v>6.5</v>
      </c>
      <c r="U1521" s="1">
        <v>6500000</v>
      </c>
      <c r="V1521" t="s">
        <v>2457</v>
      </c>
      <c r="W1521" t="s">
        <v>77</v>
      </c>
      <c r="X1521" t="s">
        <v>2474</v>
      </c>
      <c r="Y1521" t="s">
        <v>410</v>
      </c>
      <c r="Z1521" t="s">
        <v>31</v>
      </c>
      <c r="AA1521">
        <v>7</v>
      </c>
      <c r="AB1521" t="s">
        <v>39</v>
      </c>
      <c r="AC1521">
        <v>2.82</v>
      </c>
      <c r="AD1521">
        <f t="shared" si="23"/>
        <v>3.68</v>
      </c>
    </row>
    <row r="1522" spans="1:30" x14ac:dyDescent="0.25">
      <c r="A1522" t="s">
        <v>29</v>
      </c>
      <c r="B1522" s="1">
        <v>307800000</v>
      </c>
      <c r="C1522" t="s">
        <v>30</v>
      </c>
      <c r="D1522" t="s">
        <v>31</v>
      </c>
      <c r="E1522">
        <v>3252</v>
      </c>
      <c r="F1522" s="1">
        <v>8548950000</v>
      </c>
      <c r="G1522" s="1">
        <v>2628828</v>
      </c>
      <c r="H1522" s="1">
        <v>2000000</v>
      </c>
      <c r="I1522">
        <v>3252</v>
      </c>
      <c r="J1522" s="1">
        <v>8548950000</v>
      </c>
      <c r="K1522" s="1">
        <v>2628828</v>
      </c>
      <c r="L1522" s="1">
        <v>2000000</v>
      </c>
      <c r="M1522">
        <v>3252</v>
      </c>
      <c r="N1522" t="s">
        <v>2441</v>
      </c>
      <c r="O1522">
        <v>682</v>
      </c>
      <c r="P1522" t="s">
        <v>1814</v>
      </c>
      <c r="Q1522" t="s">
        <v>2475</v>
      </c>
      <c r="R1522" s="2">
        <v>43517</v>
      </c>
      <c r="S1522" t="s">
        <v>2476</v>
      </c>
      <c r="T1522">
        <v>0.75</v>
      </c>
      <c r="U1522" t="s">
        <v>350</v>
      </c>
      <c r="V1522" t="s">
        <v>2477</v>
      </c>
      <c r="W1522" t="s">
        <v>36</v>
      </c>
      <c r="X1522" t="s">
        <v>2454</v>
      </c>
      <c r="Y1522" t="s">
        <v>1726</v>
      </c>
      <c r="Z1522" t="s">
        <v>31</v>
      </c>
      <c r="AA1522">
        <v>4</v>
      </c>
      <c r="AB1522" t="s">
        <v>39</v>
      </c>
      <c r="AC1522">
        <v>0.85</v>
      </c>
      <c r="AD1522">
        <f t="shared" si="23"/>
        <v>9.9999999999999978E-2</v>
      </c>
    </row>
    <row r="1523" spans="1:30" x14ac:dyDescent="0.25">
      <c r="A1523" t="s">
        <v>29</v>
      </c>
      <c r="B1523" s="1">
        <v>307800000</v>
      </c>
      <c r="C1523" t="s">
        <v>30</v>
      </c>
      <c r="D1523" t="s">
        <v>31</v>
      </c>
      <c r="E1523">
        <v>3252</v>
      </c>
      <c r="F1523" s="1">
        <v>8548950000</v>
      </c>
      <c r="G1523" s="1">
        <v>2628828</v>
      </c>
      <c r="H1523" s="1">
        <v>2000000</v>
      </c>
      <c r="I1523">
        <v>3252</v>
      </c>
      <c r="J1523" s="1">
        <v>8548950000</v>
      </c>
      <c r="K1523" s="1">
        <v>2628828</v>
      </c>
      <c r="L1523" s="1">
        <v>2000000</v>
      </c>
      <c r="M1523">
        <v>3252</v>
      </c>
      <c r="N1523" t="s">
        <v>2441</v>
      </c>
      <c r="O1523">
        <v>7736</v>
      </c>
      <c r="P1523" t="s">
        <v>1814</v>
      </c>
      <c r="Q1523" t="s">
        <v>2461</v>
      </c>
      <c r="R1523" s="2">
        <v>43733</v>
      </c>
      <c r="S1523" t="s">
        <v>2462</v>
      </c>
      <c r="T1523">
        <v>3.5</v>
      </c>
      <c r="U1523" s="1">
        <v>3500000</v>
      </c>
      <c r="V1523" t="s">
        <v>2444</v>
      </c>
      <c r="W1523" t="s">
        <v>77</v>
      </c>
      <c r="X1523" t="s">
        <v>2478</v>
      </c>
      <c r="Y1523" t="s">
        <v>1022</v>
      </c>
      <c r="Z1523" t="s">
        <v>31</v>
      </c>
      <c r="AA1523">
        <v>4</v>
      </c>
      <c r="AB1523" t="s">
        <v>39</v>
      </c>
      <c r="AC1523">
        <v>1.31</v>
      </c>
      <c r="AD1523">
        <f t="shared" si="23"/>
        <v>2.19</v>
      </c>
    </row>
    <row r="1524" spans="1:30" x14ac:dyDescent="0.25">
      <c r="A1524" t="s">
        <v>29</v>
      </c>
      <c r="B1524" s="1">
        <v>307800000</v>
      </c>
      <c r="C1524" t="s">
        <v>30</v>
      </c>
      <c r="D1524" t="s">
        <v>31</v>
      </c>
      <c r="E1524">
        <v>3252</v>
      </c>
      <c r="F1524" s="1">
        <v>8548950000</v>
      </c>
      <c r="G1524" s="1">
        <v>2628828</v>
      </c>
      <c r="H1524" s="1">
        <v>2000000</v>
      </c>
      <c r="I1524">
        <v>3252</v>
      </c>
      <c r="J1524" s="1">
        <v>8548950000</v>
      </c>
      <c r="K1524" s="1">
        <v>2628828</v>
      </c>
      <c r="L1524" s="1">
        <v>2000000</v>
      </c>
      <c r="M1524">
        <v>3252</v>
      </c>
      <c r="N1524" t="s">
        <v>2441</v>
      </c>
      <c r="O1524">
        <v>7737</v>
      </c>
      <c r="P1524" t="s">
        <v>1814</v>
      </c>
      <c r="Q1524" t="s">
        <v>2461</v>
      </c>
      <c r="R1524" s="2">
        <v>43732</v>
      </c>
      <c r="S1524" t="s">
        <v>2462</v>
      </c>
      <c r="T1524">
        <v>1.25</v>
      </c>
      <c r="U1524" s="1">
        <v>1250000</v>
      </c>
      <c r="V1524" t="s">
        <v>2444</v>
      </c>
      <c r="W1524" t="s">
        <v>77</v>
      </c>
      <c r="X1524" t="s">
        <v>2479</v>
      </c>
      <c r="Y1524" t="s">
        <v>1022</v>
      </c>
      <c r="Z1524" t="s">
        <v>31</v>
      </c>
      <c r="AA1524">
        <v>6</v>
      </c>
      <c r="AB1524" t="s">
        <v>39</v>
      </c>
      <c r="AC1524">
        <v>1.35</v>
      </c>
      <c r="AD1524">
        <f t="shared" si="23"/>
        <v>0.10000000000000009</v>
      </c>
    </row>
    <row r="1525" spans="1:30" x14ac:dyDescent="0.25">
      <c r="A1525" t="s">
        <v>29</v>
      </c>
      <c r="B1525" s="1">
        <v>307800000</v>
      </c>
      <c r="C1525" t="s">
        <v>30</v>
      </c>
      <c r="D1525" t="s">
        <v>31</v>
      </c>
      <c r="E1525">
        <v>3252</v>
      </c>
      <c r="F1525" s="1">
        <v>8548950000</v>
      </c>
      <c r="G1525" s="1">
        <v>2628828</v>
      </c>
      <c r="H1525" s="1">
        <v>2000000</v>
      </c>
      <c r="I1525">
        <v>3252</v>
      </c>
      <c r="J1525" s="1">
        <v>8548950000</v>
      </c>
      <c r="K1525" s="1">
        <v>2628828</v>
      </c>
      <c r="L1525" s="1">
        <v>2000000</v>
      </c>
      <c r="M1525">
        <v>3252</v>
      </c>
      <c r="N1525" t="s">
        <v>2441</v>
      </c>
      <c r="O1525">
        <v>7738</v>
      </c>
      <c r="P1525" t="s">
        <v>1814</v>
      </c>
      <c r="Q1525" t="s">
        <v>2461</v>
      </c>
      <c r="R1525" s="2">
        <v>43732</v>
      </c>
      <c r="S1525" t="s">
        <v>2462</v>
      </c>
      <c r="T1525">
        <v>0.75</v>
      </c>
      <c r="U1525" t="s">
        <v>350</v>
      </c>
      <c r="V1525" t="s">
        <v>2444</v>
      </c>
      <c r="W1525" t="s">
        <v>77</v>
      </c>
      <c r="X1525" t="s">
        <v>2480</v>
      </c>
      <c r="Y1525" t="s">
        <v>1022</v>
      </c>
      <c r="Z1525" t="s">
        <v>31</v>
      </c>
      <c r="AA1525">
        <v>5</v>
      </c>
      <c r="AB1525" t="s">
        <v>48</v>
      </c>
      <c r="AC1525">
        <v>1.33</v>
      </c>
      <c r="AD1525">
        <f t="shared" si="23"/>
        <v>0.58000000000000007</v>
      </c>
    </row>
    <row r="1526" spans="1:30" x14ac:dyDescent="0.25">
      <c r="A1526" t="s">
        <v>29</v>
      </c>
      <c r="B1526" s="1">
        <v>307800000</v>
      </c>
      <c r="C1526" t="s">
        <v>30</v>
      </c>
      <c r="D1526" t="s">
        <v>31</v>
      </c>
      <c r="E1526">
        <v>3252</v>
      </c>
      <c r="F1526" s="1">
        <v>8548950000</v>
      </c>
      <c r="G1526" s="1">
        <v>2628828</v>
      </c>
      <c r="H1526" s="1">
        <v>2000000</v>
      </c>
      <c r="I1526">
        <v>3252</v>
      </c>
      <c r="J1526" s="1">
        <v>8548950000</v>
      </c>
      <c r="K1526" s="1">
        <v>2628828</v>
      </c>
      <c r="L1526" s="1">
        <v>2000000</v>
      </c>
      <c r="M1526">
        <v>3252</v>
      </c>
      <c r="N1526" t="s">
        <v>2441</v>
      </c>
      <c r="O1526">
        <v>7745</v>
      </c>
      <c r="P1526" t="s">
        <v>1814</v>
      </c>
      <c r="Q1526" t="s">
        <v>2461</v>
      </c>
      <c r="R1526" s="2">
        <v>43731</v>
      </c>
      <c r="S1526" t="s">
        <v>2462</v>
      </c>
      <c r="T1526">
        <v>0.5</v>
      </c>
      <c r="U1526" t="s">
        <v>52</v>
      </c>
      <c r="V1526" t="s">
        <v>2444</v>
      </c>
      <c r="W1526" t="s">
        <v>77</v>
      </c>
      <c r="X1526" t="s">
        <v>2481</v>
      </c>
      <c r="Y1526" t="s">
        <v>1022</v>
      </c>
      <c r="Z1526" t="s">
        <v>31</v>
      </c>
      <c r="AA1526">
        <v>5</v>
      </c>
      <c r="AB1526" t="s">
        <v>39</v>
      </c>
      <c r="AC1526">
        <v>1.33</v>
      </c>
      <c r="AD1526">
        <f t="shared" si="23"/>
        <v>0.83000000000000007</v>
      </c>
    </row>
    <row r="1527" spans="1:30" x14ac:dyDescent="0.25">
      <c r="A1527" t="s">
        <v>29</v>
      </c>
      <c r="B1527" s="1">
        <v>307800000</v>
      </c>
      <c r="C1527" t="s">
        <v>30</v>
      </c>
      <c r="D1527" t="s">
        <v>31</v>
      </c>
      <c r="E1527">
        <v>3252</v>
      </c>
      <c r="F1527" s="1">
        <v>8548950000</v>
      </c>
      <c r="G1527" s="1">
        <v>2628828</v>
      </c>
      <c r="H1527" s="1">
        <v>2000000</v>
      </c>
      <c r="I1527">
        <v>3252</v>
      </c>
      <c r="J1527" s="1">
        <v>8548950000</v>
      </c>
      <c r="K1527" s="1">
        <v>2628828</v>
      </c>
      <c r="L1527" s="1">
        <v>2000000</v>
      </c>
      <c r="M1527">
        <v>3252</v>
      </c>
      <c r="N1527" t="s">
        <v>2441</v>
      </c>
      <c r="O1527">
        <v>7746</v>
      </c>
      <c r="P1527" t="s">
        <v>1814</v>
      </c>
      <c r="Q1527" t="s">
        <v>2461</v>
      </c>
      <c r="R1527" s="2">
        <v>43726</v>
      </c>
      <c r="S1527" t="s">
        <v>2462</v>
      </c>
      <c r="T1527">
        <v>0.5</v>
      </c>
      <c r="U1527" t="s">
        <v>52</v>
      </c>
      <c r="V1527" t="s">
        <v>2444</v>
      </c>
      <c r="W1527" t="s">
        <v>77</v>
      </c>
      <c r="X1527" t="s">
        <v>2482</v>
      </c>
      <c r="Y1527" t="s">
        <v>1022</v>
      </c>
      <c r="Z1527" t="s">
        <v>31</v>
      </c>
      <c r="AA1527">
        <v>3</v>
      </c>
      <c r="AB1527" t="s">
        <v>39</v>
      </c>
      <c r="AC1527">
        <v>1.3</v>
      </c>
      <c r="AD1527">
        <f t="shared" si="23"/>
        <v>0.8</v>
      </c>
    </row>
    <row r="1528" spans="1:30" x14ac:dyDescent="0.25">
      <c r="A1528" t="s">
        <v>29</v>
      </c>
      <c r="B1528" s="1">
        <v>307800000</v>
      </c>
      <c r="C1528" t="s">
        <v>30</v>
      </c>
      <c r="D1528" t="s">
        <v>31</v>
      </c>
      <c r="E1528">
        <v>3252</v>
      </c>
      <c r="F1528" s="1">
        <v>8548950000</v>
      </c>
      <c r="G1528" s="1">
        <v>2628828</v>
      </c>
      <c r="H1528" s="1">
        <v>2000000</v>
      </c>
      <c r="I1528">
        <v>3252</v>
      </c>
      <c r="J1528" s="1">
        <v>8548950000</v>
      </c>
      <c r="K1528" s="1">
        <v>2628828</v>
      </c>
      <c r="L1528" s="1">
        <v>2000000</v>
      </c>
      <c r="M1528">
        <v>3252</v>
      </c>
      <c r="N1528" t="s">
        <v>2441</v>
      </c>
      <c r="O1528">
        <v>5666</v>
      </c>
      <c r="P1528" t="s">
        <v>1814</v>
      </c>
      <c r="Q1528" t="s">
        <v>2483</v>
      </c>
      <c r="R1528" s="2">
        <v>43622</v>
      </c>
      <c r="S1528" t="s">
        <v>2484</v>
      </c>
      <c r="T1528">
        <v>2</v>
      </c>
      <c r="U1528" s="1">
        <v>2000000</v>
      </c>
      <c r="V1528" t="s">
        <v>1745</v>
      </c>
      <c r="W1528" t="s">
        <v>77</v>
      </c>
      <c r="X1528" t="s">
        <v>2485</v>
      </c>
      <c r="Y1528" t="s">
        <v>1814</v>
      </c>
      <c r="Z1528" t="s">
        <v>31</v>
      </c>
      <c r="AA1528">
        <v>4</v>
      </c>
      <c r="AB1528" t="s">
        <v>48</v>
      </c>
      <c r="AC1528">
        <v>4.05</v>
      </c>
      <c r="AD1528">
        <f t="shared" si="23"/>
        <v>2.0499999999999998</v>
      </c>
    </row>
    <row r="1529" spans="1:30" x14ac:dyDescent="0.25">
      <c r="A1529" t="s">
        <v>29</v>
      </c>
      <c r="B1529" s="1">
        <v>307800000</v>
      </c>
      <c r="C1529" t="s">
        <v>30</v>
      </c>
      <c r="D1529" t="s">
        <v>31</v>
      </c>
      <c r="E1529">
        <v>3252</v>
      </c>
      <c r="F1529" s="1">
        <v>8548950000</v>
      </c>
      <c r="G1529" s="1">
        <v>2628828</v>
      </c>
      <c r="H1529" s="1">
        <v>2000000</v>
      </c>
      <c r="I1529">
        <v>3252</v>
      </c>
      <c r="J1529" s="1">
        <v>8548950000</v>
      </c>
      <c r="K1529" s="1">
        <v>2628828</v>
      </c>
      <c r="L1529" s="1">
        <v>2000000</v>
      </c>
      <c r="M1529">
        <v>3252</v>
      </c>
      <c r="N1529" t="s">
        <v>2441</v>
      </c>
      <c r="O1529">
        <v>5667</v>
      </c>
      <c r="P1529" t="s">
        <v>1814</v>
      </c>
      <c r="Q1529" t="s">
        <v>2483</v>
      </c>
      <c r="R1529" s="2">
        <v>43621</v>
      </c>
      <c r="S1529" t="s">
        <v>2484</v>
      </c>
      <c r="T1529">
        <v>2</v>
      </c>
      <c r="U1529" s="1">
        <v>2000000</v>
      </c>
      <c r="V1529" t="s">
        <v>1745</v>
      </c>
      <c r="W1529" t="s">
        <v>77</v>
      </c>
      <c r="X1529" t="s">
        <v>1818</v>
      </c>
      <c r="Y1529" t="s">
        <v>1814</v>
      </c>
      <c r="Z1529" t="s">
        <v>31</v>
      </c>
      <c r="AA1529">
        <v>1</v>
      </c>
      <c r="AB1529" t="s">
        <v>39</v>
      </c>
      <c r="AC1529">
        <v>3.95</v>
      </c>
      <c r="AD1529">
        <f t="shared" si="23"/>
        <v>1.9500000000000002</v>
      </c>
    </row>
    <row r="1530" spans="1:30" x14ac:dyDescent="0.25">
      <c r="A1530" t="s">
        <v>29</v>
      </c>
      <c r="B1530" s="1">
        <v>307800000</v>
      </c>
      <c r="C1530" t="s">
        <v>30</v>
      </c>
      <c r="D1530" t="s">
        <v>31</v>
      </c>
      <c r="E1530">
        <v>3252</v>
      </c>
      <c r="F1530" s="1">
        <v>8548950000</v>
      </c>
      <c r="G1530" s="1">
        <v>2628828</v>
      </c>
      <c r="H1530" s="1">
        <v>2000000</v>
      </c>
      <c r="I1530">
        <v>3252</v>
      </c>
      <c r="J1530" s="1">
        <v>8548950000</v>
      </c>
      <c r="K1530" s="1">
        <v>2628828</v>
      </c>
      <c r="L1530" s="1">
        <v>2000000</v>
      </c>
      <c r="M1530">
        <v>3252</v>
      </c>
      <c r="N1530" t="s">
        <v>2441</v>
      </c>
      <c r="O1530">
        <v>7749</v>
      </c>
      <c r="P1530" t="s">
        <v>1814</v>
      </c>
      <c r="Q1530" t="s">
        <v>2459</v>
      </c>
      <c r="R1530" s="2">
        <v>43732</v>
      </c>
      <c r="S1530" t="s">
        <v>2460</v>
      </c>
      <c r="T1530">
        <v>0.5</v>
      </c>
      <c r="U1530" t="s">
        <v>52</v>
      </c>
      <c r="V1530" t="s">
        <v>2444</v>
      </c>
      <c r="W1530" t="s">
        <v>77</v>
      </c>
      <c r="X1530" t="s">
        <v>1818</v>
      </c>
      <c r="Y1530" t="s">
        <v>1022</v>
      </c>
      <c r="Z1530" t="s">
        <v>31</v>
      </c>
      <c r="AA1530">
        <v>1</v>
      </c>
      <c r="AB1530" t="s">
        <v>48</v>
      </c>
      <c r="AC1530">
        <v>1.26</v>
      </c>
      <c r="AD1530">
        <f t="shared" si="23"/>
        <v>0.76</v>
      </c>
    </row>
    <row r="1531" spans="1:30" x14ac:dyDescent="0.25">
      <c r="A1531" t="s">
        <v>29</v>
      </c>
      <c r="B1531" s="1">
        <v>307800000</v>
      </c>
      <c r="C1531" t="s">
        <v>30</v>
      </c>
      <c r="D1531" t="s">
        <v>31</v>
      </c>
      <c r="E1531">
        <v>3252</v>
      </c>
      <c r="F1531" s="1">
        <v>8548950000</v>
      </c>
      <c r="G1531" s="1">
        <v>2628828</v>
      </c>
      <c r="H1531" s="1">
        <v>2000000</v>
      </c>
      <c r="I1531">
        <v>3252</v>
      </c>
      <c r="J1531" s="1">
        <v>8548950000</v>
      </c>
      <c r="K1531" s="1">
        <v>2628828</v>
      </c>
      <c r="L1531" s="1">
        <v>2000000</v>
      </c>
      <c r="M1531">
        <v>3252</v>
      </c>
      <c r="N1531" t="s">
        <v>2441</v>
      </c>
      <c r="O1531">
        <v>2907</v>
      </c>
      <c r="P1531" t="s">
        <v>1814</v>
      </c>
      <c r="Q1531" t="s">
        <v>2486</v>
      </c>
      <c r="R1531" s="2">
        <v>43571</v>
      </c>
      <c r="S1531" t="s">
        <v>2487</v>
      </c>
      <c r="T1531">
        <v>0.5</v>
      </c>
      <c r="U1531" t="s">
        <v>52</v>
      </c>
      <c r="V1531" t="s">
        <v>2444</v>
      </c>
      <c r="W1531" t="s">
        <v>77</v>
      </c>
      <c r="X1531" t="s">
        <v>1855</v>
      </c>
      <c r="Y1531" t="s">
        <v>1022</v>
      </c>
      <c r="Z1531" t="s">
        <v>31</v>
      </c>
      <c r="AA1531">
        <v>1</v>
      </c>
      <c r="AB1531" t="s">
        <v>39</v>
      </c>
      <c r="AC1531">
        <v>1.26</v>
      </c>
      <c r="AD1531">
        <f t="shared" si="23"/>
        <v>0.76</v>
      </c>
    </row>
    <row r="1532" spans="1:30" x14ac:dyDescent="0.25">
      <c r="A1532" t="s">
        <v>29</v>
      </c>
      <c r="B1532" s="1">
        <v>307800000</v>
      </c>
      <c r="C1532" t="s">
        <v>30</v>
      </c>
      <c r="D1532" t="s">
        <v>31</v>
      </c>
      <c r="E1532">
        <v>3252</v>
      </c>
      <c r="F1532" s="1">
        <v>8548950000</v>
      </c>
      <c r="G1532" s="1">
        <v>2628828</v>
      </c>
      <c r="H1532" s="1">
        <v>2000000</v>
      </c>
      <c r="I1532">
        <v>3252</v>
      </c>
      <c r="J1532" s="1">
        <v>8548950000</v>
      </c>
      <c r="K1532" s="1">
        <v>2628828</v>
      </c>
      <c r="L1532" s="1">
        <v>2000000</v>
      </c>
      <c r="M1532">
        <v>3252</v>
      </c>
      <c r="N1532" t="s">
        <v>2441</v>
      </c>
      <c r="O1532">
        <v>2908</v>
      </c>
      <c r="P1532" t="s">
        <v>1814</v>
      </c>
      <c r="Q1532" t="s">
        <v>2486</v>
      </c>
      <c r="R1532" s="2">
        <v>43571</v>
      </c>
      <c r="S1532" t="s">
        <v>2487</v>
      </c>
      <c r="T1532">
        <v>0.5</v>
      </c>
      <c r="U1532" t="s">
        <v>52</v>
      </c>
      <c r="V1532" t="s">
        <v>2444</v>
      </c>
      <c r="W1532" t="s">
        <v>77</v>
      </c>
      <c r="X1532" t="s">
        <v>1818</v>
      </c>
      <c r="Y1532" t="s">
        <v>1022</v>
      </c>
      <c r="Z1532" t="s">
        <v>31</v>
      </c>
      <c r="AA1532">
        <v>1</v>
      </c>
      <c r="AB1532" t="s">
        <v>48</v>
      </c>
      <c r="AC1532">
        <v>1.26</v>
      </c>
      <c r="AD1532">
        <f t="shared" si="23"/>
        <v>0.76</v>
      </c>
    </row>
    <row r="1533" spans="1:30" x14ac:dyDescent="0.25">
      <c r="A1533" t="s">
        <v>29</v>
      </c>
      <c r="B1533" s="1">
        <v>307800000</v>
      </c>
      <c r="C1533" t="s">
        <v>30</v>
      </c>
      <c r="D1533" t="s">
        <v>31</v>
      </c>
      <c r="E1533">
        <v>3252</v>
      </c>
      <c r="F1533" s="1">
        <v>8548950000</v>
      </c>
      <c r="G1533" s="1">
        <v>2628828</v>
      </c>
      <c r="H1533" s="1">
        <v>2000000</v>
      </c>
      <c r="I1533">
        <v>3252</v>
      </c>
      <c r="J1533" s="1">
        <v>8548950000</v>
      </c>
      <c r="K1533" s="1">
        <v>2628828</v>
      </c>
      <c r="L1533" s="1">
        <v>2000000</v>
      </c>
      <c r="M1533">
        <v>3252</v>
      </c>
      <c r="N1533" t="s">
        <v>2441</v>
      </c>
      <c r="O1533">
        <v>12897</v>
      </c>
      <c r="P1533" t="s">
        <v>1814</v>
      </c>
      <c r="Q1533" t="s">
        <v>2450</v>
      </c>
      <c r="R1533" s="2">
        <v>43850</v>
      </c>
      <c r="S1533" t="s">
        <v>2451</v>
      </c>
      <c r="T1533">
        <v>4.5</v>
      </c>
      <c r="U1533" s="1">
        <v>4500000</v>
      </c>
      <c r="V1533" t="s">
        <v>2444</v>
      </c>
      <c r="W1533" t="s">
        <v>77</v>
      </c>
      <c r="X1533" t="s">
        <v>2445</v>
      </c>
      <c r="Y1533" t="s">
        <v>1022</v>
      </c>
      <c r="Z1533" t="s">
        <v>350</v>
      </c>
      <c r="AA1533">
        <v>1</v>
      </c>
      <c r="AB1533" t="s">
        <v>48</v>
      </c>
      <c r="AC1533">
        <v>1.33</v>
      </c>
      <c r="AD1533">
        <f t="shared" si="23"/>
        <v>3.17</v>
      </c>
    </row>
    <row r="1534" spans="1:30" x14ac:dyDescent="0.25">
      <c r="A1534" t="s">
        <v>29</v>
      </c>
      <c r="B1534" s="1">
        <v>307800000</v>
      </c>
      <c r="C1534" t="s">
        <v>30</v>
      </c>
      <c r="D1534" t="s">
        <v>31</v>
      </c>
      <c r="E1534">
        <v>3252</v>
      </c>
      <c r="F1534" s="1">
        <v>8548950000</v>
      </c>
      <c r="G1534" s="1">
        <v>2628828</v>
      </c>
      <c r="H1534" s="1">
        <v>2000000</v>
      </c>
      <c r="I1534">
        <v>3252</v>
      </c>
      <c r="J1534" s="1">
        <v>8548950000</v>
      </c>
      <c r="K1534" s="1">
        <v>2628828</v>
      </c>
      <c r="L1534" s="1">
        <v>2000000</v>
      </c>
      <c r="M1534">
        <v>3252</v>
      </c>
      <c r="N1534" t="s">
        <v>2441</v>
      </c>
      <c r="O1534">
        <v>12891</v>
      </c>
      <c r="P1534" t="s">
        <v>1814</v>
      </c>
      <c r="Q1534" t="s">
        <v>2488</v>
      </c>
      <c r="R1534" s="2">
        <v>43851</v>
      </c>
      <c r="S1534" t="s">
        <v>2489</v>
      </c>
      <c r="T1534">
        <v>3.25</v>
      </c>
      <c r="U1534" s="1">
        <v>3250000</v>
      </c>
      <c r="V1534" t="s">
        <v>2444</v>
      </c>
      <c r="W1534" t="s">
        <v>77</v>
      </c>
      <c r="X1534" t="s">
        <v>2445</v>
      </c>
      <c r="Y1534" t="s">
        <v>1022</v>
      </c>
      <c r="Z1534" t="s">
        <v>31</v>
      </c>
      <c r="AA1534">
        <v>1</v>
      </c>
      <c r="AB1534" t="s">
        <v>39</v>
      </c>
      <c r="AC1534">
        <v>1.26</v>
      </c>
      <c r="AD1534">
        <f t="shared" si="23"/>
        <v>1.99</v>
      </c>
    </row>
    <row r="1535" spans="1:30" x14ac:dyDescent="0.25">
      <c r="A1535" t="s">
        <v>29</v>
      </c>
      <c r="B1535" s="1">
        <v>307800000</v>
      </c>
      <c r="C1535" t="s">
        <v>30</v>
      </c>
      <c r="D1535" t="s">
        <v>31</v>
      </c>
      <c r="E1535">
        <v>3252</v>
      </c>
      <c r="F1535" s="1">
        <v>8548950000</v>
      </c>
      <c r="G1535" s="1">
        <v>2628828</v>
      </c>
      <c r="H1535" s="1">
        <v>2000000</v>
      </c>
      <c r="I1535">
        <v>3252</v>
      </c>
      <c r="J1535" s="1">
        <v>8548950000</v>
      </c>
      <c r="K1535" s="1">
        <v>2628828</v>
      </c>
      <c r="L1535" s="1">
        <v>2000000</v>
      </c>
      <c r="M1535">
        <v>3252</v>
      </c>
      <c r="N1535" t="s">
        <v>2441</v>
      </c>
      <c r="O1535">
        <v>12890</v>
      </c>
      <c r="P1535" t="s">
        <v>1814</v>
      </c>
      <c r="Q1535" t="s">
        <v>2446</v>
      </c>
      <c r="R1535" s="2">
        <v>43851</v>
      </c>
      <c r="S1535" t="s">
        <v>2447</v>
      </c>
      <c r="T1535">
        <v>2</v>
      </c>
      <c r="U1535" s="1">
        <v>2000000</v>
      </c>
      <c r="V1535" t="s">
        <v>2444</v>
      </c>
      <c r="W1535" t="s">
        <v>77</v>
      </c>
      <c r="X1535" t="s">
        <v>2490</v>
      </c>
      <c r="Y1535" t="s">
        <v>1022</v>
      </c>
      <c r="Z1535" t="s">
        <v>31</v>
      </c>
      <c r="AA1535">
        <v>1</v>
      </c>
      <c r="AB1535" t="s">
        <v>48</v>
      </c>
      <c r="AC1535">
        <v>1.26</v>
      </c>
      <c r="AD1535">
        <f t="shared" si="23"/>
        <v>0.74</v>
      </c>
    </row>
    <row r="1536" spans="1:30" x14ac:dyDescent="0.25">
      <c r="A1536" t="s">
        <v>29</v>
      </c>
      <c r="B1536" s="1">
        <v>307800000</v>
      </c>
      <c r="C1536" t="s">
        <v>30</v>
      </c>
      <c r="D1536" t="s">
        <v>31</v>
      </c>
      <c r="E1536">
        <v>3252</v>
      </c>
      <c r="F1536" s="1">
        <v>8548950000</v>
      </c>
      <c r="G1536" s="1">
        <v>2628828</v>
      </c>
      <c r="H1536" s="1">
        <v>2000000</v>
      </c>
      <c r="I1536">
        <v>3252</v>
      </c>
      <c r="J1536" s="1">
        <v>8548950000</v>
      </c>
      <c r="K1536" s="1">
        <v>2628828</v>
      </c>
      <c r="L1536" s="1">
        <v>2000000</v>
      </c>
      <c r="M1536">
        <v>3252</v>
      </c>
      <c r="N1536" t="s">
        <v>2441</v>
      </c>
      <c r="O1536">
        <v>12888</v>
      </c>
      <c r="P1536" t="s">
        <v>1814</v>
      </c>
      <c r="Q1536" t="s">
        <v>2450</v>
      </c>
      <c r="R1536" s="2">
        <v>43851</v>
      </c>
      <c r="S1536" t="s">
        <v>2451</v>
      </c>
      <c r="T1536">
        <v>0.25</v>
      </c>
      <c r="U1536" t="s">
        <v>62</v>
      </c>
      <c r="V1536" t="s">
        <v>2444</v>
      </c>
      <c r="W1536" t="s">
        <v>77</v>
      </c>
      <c r="X1536" t="s">
        <v>2491</v>
      </c>
      <c r="Y1536" t="s">
        <v>1022</v>
      </c>
      <c r="Z1536" t="s">
        <v>350</v>
      </c>
      <c r="AA1536">
        <v>3</v>
      </c>
      <c r="AB1536" t="s">
        <v>39</v>
      </c>
      <c r="AC1536">
        <v>1.36</v>
      </c>
      <c r="AD1536">
        <f t="shared" si="23"/>
        <v>1.1100000000000001</v>
      </c>
    </row>
    <row r="1537" spans="1:30" x14ac:dyDescent="0.25">
      <c r="A1537" t="s">
        <v>29</v>
      </c>
      <c r="B1537" s="1">
        <v>307800000</v>
      </c>
      <c r="C1537" t="s">
        <v>30</v>
      </c>
      <c r="D1537" t="s">
        <v>31</v>
      </c>
      <c r="E1537">
        <v>3252</v>
      </c>
      <c r="F1537" s="1">
        <v>8548950000</v>
      </c>
      <c r="G1537" s="1">
        <v>2628828</v>
      </c>
      <c r="H1537" s="1">
        <v>2000000</v>
      </c>
      <c r="I1537">
        <v>3252</v>
      </c>
      <c r="J1537" s="1">
        <v>8548950000</v>
      </c>
      <c r="K1537" s="1">
        <v>2628828</v>
      </c>
      <c r="L1537" s="1">
        <v>2000000</v>
      </c>
      <c r="M1537">
        <v>3252</v>
      </c>
      <c r="N1537" t="s">
        <v>2441</v>
      </c>
      <c r="O1537">
        <v>12854</v>
      </c>
      <c r="P1537" t="s">
        <v>1814</v>
      </c>
      <c r="Q1537" t="s">
        <v>2470</v>
      </c>
      <c r="R1537" s="2">
        <v>43858</v>
      </c>
      <c r="S1537" t="s">
        <v>2471</v>
      </c>
      <c r="T1537">
        <v>5</v>
      </c>
      <c r="U1537" s="1">
        <v>5000000</v>
      </c>
      <c r="V1537" t="s">
        <v>2472</v>
      </c>
      <c r="W1537" t="s">
        <v>77</v>
      </c>
      <c r="X1537" t="s">
        <v>2490</v>
      </c>
      <c r="Y1537" t="s">
        <v>1814</v>
      </c>
      <c r="Z1537" t="s">
        <v>31</v>
      </c>
      <c r="AA1537">
        <v>1</v>
      </c>
      <c r="AB1537" t="s">
        <v>39</v>
      </c>
      <c r="AC1537">
        <v>2.74</v>
      </c>
      <c r="AD1537">
        <f t="shared" si="23"/>
        <v>2.2599999999999998</v>
      </c>
    </row>
    <row r="1538" spans="1:30" x14ac:dyDescent="0.25">
      <c r="A1538" t="s">
        <v>29</v>
      </c>
      <c r="B1538" s="1">
        <v>307800000</v>
      </c>
      <c r="C1538" t="s">
        <v>30</v>
      </c>
      <c r="D1538" t="s">
        <v>31</v>
      </c>
      <c r="E1538">
        <v>3252</v>
      </c>
      <c r="F1538" s="1">
        <v>8548950000</v>
      </c>
      <c r="G1538" s="1">
        <v>2628828</v>
      </c>
      <c r="H1538" s="1">
        <v>2000000</v>
      </c>
      <c r="I1538">
        <v>3252</v>
      </c>
      <c r="J1538" s="1">
        <v>8548950000</v>
      </c>
      <c r="K1538" s="1">
        <v>2628828</v>
      </c>
      <c r="L1538" s="1">
        <v>2000000</v>
      </c>
      <c r="M1538">
        <v>3252</v>
      </c>
      <c r="N1538" t="s">
        <v>2441</v>
      </c>
      <c r="O1538">
        <v>8955</v>
      </c>
      <c r="P1538" t="s">
        <v>1814</v>
      </c>
      <c r="Q1538" t="s">
        <v>2492</v>
      </c>
      <c r="R1538" s="2">
        <v>43759</v>
      </c>
      <c r="S1538" t="s">
        <v>2493</v>
      </c>
      <c r="T1538">
        <v>0.75</v>
      </c>
      <c r="U1538" t="s">
        <v>350</v>
      </c>
      <c r="V1538" t="s">
        <v>2444</v>
      </c>
      <c r="W1538" t="s">
        <v>77</v>
      </c>
      <c r="X1538" t="s">
        <v>2494</v>
      </c>
      <c r="Y1538" t="s">
        <v>1022</v>
      </c>
      <c r="Z1538" t="s">
        <v>31</v>
      </c>
      <c r="AA1538">
        <v>6</v>
      </c>
      <c r="AB1538" t="s">
        <v>39</v>
      </c>
      <c r="AC1538">
        <v>1.35</v>
      </c>
      <c r="AD1538">
        <f t="shared" si="23"/>
        <v>0.60000000000000009</v>
      </c>
    </row>
    <row r="1539" spans="1:30" x14ac:dyDescent="0.25">
      <c r="A1539" t="s">
        <v>29</v>
      </c>
      <c r="B1539" s="1">
        <v>307800000</v>
      </c>
      <c r="C1539" t="s">
        <v>30</v>
      </c>
      <c r="D1539" t="s">
        <v>31</v>
      </c>
      <c r="E1539">
        <v>3252</v>
      </c>
      <c r="F1539" s="1">
        <v>8548950000</v>
      </c>
      <c r="G1539" s="1">
        <v>2628828</v>
      </c>
      <c r="H1539" s="1">
        <v>2000000</v>
      </c>
      <c r="I1539">
        <v>3252</v>
      </c>
      <c r="J1539" s="1">
        <v>8548950000</v>
      </c>
      <c r="K1539" s="1">
        <v>2628828</v>
      </c>
      <c r="L1539" s="1">
        <v>2000000</v>
      </c>
      <c r="M1539">
        <v>3252</v>
      </c>
      <c r="N1539" t="s">
        <v>2441</v>
      </c>
      <c r="O1539">
        <v>7757</v>
      </c>
      <c r="P1539" t="s">
        <v>1814</v>
      </c>
      <c r="Q1539" t="s">
        <v>2464</v>
      </c>
      <c r="R1539" s="2">
        <v>43721</v>
      </c>
      <c r="S1539" t="s">
        <v>2465</v>
      </c>
      <c r="T1539">
        <v>0.25</v>
      </c>
      <c r="U1539" t="s">
        <v>62</v>
      </c>
      <c r="V1539" t="s">
        <v>2444</v>
      </c>
      <c r="W1539" t="s">
        <v>77</v>
      </c>
      <c r="X1539" t="s">
        <v>2495</v>
      </c>
      <c r="Y1539" t="s">
        <v>410</v>
      </c>
      <c r="Z1539" t="s">
        <v>31</v>
      </c>
      <c r="AA1539">
        <v>2</v>
      </c>
      <c r="AB1539" t="s">
        <v>39</v>
      </c>
      <c r="AC1539">
        <v>1.04</v>
      </c>
      <c r="AD1539">
        <f t="shared" si="23"/>
        <v>0.79</v>
      </c>
    </row>
    <row r="1540" spans="1:30" x14ac:dyDescent="0.25">
      <c r="A1540" t="s">
        <v>29</v>
      </c>
      <c r="B1540" s="1">
        <v>307800000</v>
      </c>
      <c r="C1540" t="s">
        <v>30</v>
      </c>
      <c r="D1540" t="s">
        <v>31</v>
      </c>
      <c r="E1540">
        <v>3252</v>
      </c>
      <c r="F1540" s="1">
        <v>8548950000</v>
      </c>
      <c r="G1540" s="1">
        <v>2628828</v>
      </c>
      <c r="H1540" s="1">
        <v>2000000</v>
      </c>
      <c r="I1540">
        <v>3252</v>
      </c>
      <c r="J1540" s="1">
        <v>8548950000</v>
      </c>
      <c r="K1540" s="1">
        <v>2628828</v>
      </c>
      <c r="L1540" s="1">
        <v>2000000</v>
      </c>
      <c r="M1540">
        <v>3252</v>
      </c>
      <c r="N1540" t="s">
        <v>2441</v>
      </c>
      <c r="O1540">
        <v>10528</v>
      </c>
      <c r="P1540" t="s">
        <v>1814</v>
      </c>
      <c r="Q1540" t="s">
        <v>2496</v>
      </c>
      <c r="R1540" s="2">
        <v>43795</v>
      </c>
      <c r="S1540" t="s">
        <v>2497</v>
      </c>
      <c r="T1540">
        <v>3</v>
      </c>
      <c r="U1540" s="1">
        <v>3000000</v>
      </c>
      <c r="V1540" t="s">
        <v>2444</v>
      </c>
      <c r="W1540" t="s">
        <v>77</v>
      </c>
      <c r="X1540" t="s">
        <v>2466</v>
      </c>
      <c r="Y1540" t="s">
        <v>1022</v>
      </c>
      <c r="Z1540" t="s">
        <v>31</v>
      </c>
      <c r="AA1540">
        <v>1</v>
      </c>
      <c r="AB1540" t="s">
        <v>39</v>
      </c>
      <c r="AC1540">
        <v>1.26</v>
      </c>
      <c r="AD1540">
        <f t="shared" si="23"/>
        <v>1.74</v>
      </c>
    </row>
    <row r="1541" spans="1:30" x14ac:dyDescent="0.25">
      <c r="A1541" t="s">
        <v>29</v>
      </c>
      <c r="B1541" s="1">
        <v>307800000</v>
      </c>
      <c r="C1541" t="s">
        <v>30</v>
      </c>
      <c r="D1541" t="s">
        <v>31</v>
      </c>
      <c r="E1541">
        <v>3252</v>
      </c>
      <c r="F1541" s="1">
        <v>8548950000</v>
      </c>
      <c r="G1541" s="1">
        <v>2628828</v>
      </c>
      <c r="H1541" s="1">
        <v>2000000</v>
      </c>
      <c r="I1541">
        <v>3252</v>
      </c>
      <c r="J1541" s="1">
        <v>8548950000</v>
      </c>
      <c r="K1541" s="1">
        <v>2628828</v>
      </c>
      <c r="L1541" s="1">
        <v>2000000</v>
      </c>
      <c r="M1541">
        <v>3252</v>
      </c>
      <c r="N1541" t="s">
        <v>2441</v>
      </c>
      <c r="O1541">
        <v>4963</v>
      </c>
      <c r="P1541" t="s">
        <v>1814</v>
      </c>
      <c r="Q1541" t="s">
        <v>2498</v>
      </c>
      <c r="R1541" s="2">
        <v>43642</v>
      </c>
      <c r="S1541" t="s">
        <v>2499</v>
      </c>
      <c r="T1541">
        <v>0.25</v>
      </c>
      <c r="U1541" t="s">
        <v>62</v>
      </c>
      <c r="V1541" t="s">
        <v>1745</v>
      </c>
      <c r="W1541" t="s">
        <v>77</v>
      </c>
      <c r="X1541" t="s">
        <v>2500</v>
      </c>
      <c r="Y1541" t="s">
        <v>1814</v>
      </c>
      <c r="Z1541" t="s">
        <v>31</v>
      </c>
      <c r="AA1541">
        <v>3</v>
      </c>
      <c r="AB1541" t="s">
        <v>48</v>
      </c>
      <c r="AC1541">
        <v>4.0199999999999996</v>
      </c>
      <c r="AD1541">
        <f t="shared" si="23"/>
        <v>3.7699999999999996</v>
      </c>
    </row>
    <row r="1542" spans="1:30" x14ac:dyDescent="0.25">
      <c r="A1542" t="s">
        <v>29</v>
      </c>
      <c r="B1542" s="1">
        <v>307800000</v>
      </c>
      <c r="C1542" t="s">
        <v>30</v>
      </c>
      <c r="D1542" t="s">
        <v>31</v>
      </c>
      <c r="E1542">
        <v>3252</v>
      </c>
      <c r="F1542" s="1">
        <v>8548950000</v>
      </c>
      <c r="G1542" s="1">
        <v>2628828</v>
      </c>
      <c r="H1542" s="1">
        <v>2000000</v>
      </c>
      <c r="I1542">
        <v>3252</v>
      </c>
      <c r="J1542" s="1">
        <v>8548950000</v>
      </c>
      <c r="K1542" s="1">
        <v>2628828</v>
      </c>
      <c r="L1542" s="1">
        <v>2000000</v>
      </c>
      <c r="M1542">
        <v>3252</v>
      </c>
      <c r="N1542" t="s">
        <v>2441</v>
      </c>
      <c r="O1542">
        <v>1418</v>
      </c>
      <c r="P1542" t="s">
        <v>1814</v>
      </c>
      <c r="Q1542" t="s">
        <v>2501</v>
      </c>
      <c r="R1542" s="2">
        <v>43557</v>
      </c>
      <c r="S1542" t="s">
        <v>2502</v>
      </c>
      <c r="T1542">
        <v>6</v>
      </c>
      <c r="U1542" s="1">
        <v>6000000</v>
      </c>
      <c r="V1542" t="s">
        <v>2444</v>
      </c>
      <c r="W1542" t="s">
        <v>77</v>
      </c>
      <c r="X1542" t="s">
        <v>1855</v>
      </c>
      <c r="Y1542" t="s">
        <v>1022</v>
      </c>
      <c r="Z1542" t="s">
        <v>31</v>
      </c>
      <c r="AA1542">
        <v>1</v>
      </c>
      <c r="AB1542" t="s">
        <v>39</v>
      </c>
      <c r="AC1542">
        <v>1.26</v>
      </c>
      <c r="AD1542">
        <f t="shared" si="23"/>
        <v>4.74</v>
      </c>
    </row>
    <row r="1543" spans="1:30" x14ac:dyDescent="0.25">
      <c r="A1543" t="s">
        <v>29</v>
      </c>
      <c r="B1543" s="1">
        <v>307800000</v>
      </c>
      <c r="C1543" t="s">
        <v>30</v>
      </c>
      <c r="D1543" t="s">
        <v>31</v>
      </c>
      <c r="E1543">
        <v>3252</v>
      </c>
      <c r="F1543" s="1">
        <v>8548950000</v>
      </c>
      <c r="G1543" s="1">
        <v>2628828</v>
      </c>
      <c r="H1543" s="1">
        <v>2000000</v>
      </c>
      <c r="I1543">
        <v>3252</v>
      </c>
      <c r="J1543" s="1">
        <v>8548950000</v>
      </c>
      <c r="K1543" s="1">
        <v>2628828</v>
      </c>
      <c r="L1543" s="1">
        <v>2000000</v>
      </c>
      <c r="M1543">
        <v>3252</v>
      </c>
      <c r="N1543" t="s">
        <v>2441</v>
      </c>
      <c r="O1543">
        <v>1417</v>
      </c>
      <c r="P1543" t="s">
        <v>1814</v>
      </c>
      <c r="Q1543" t="s">
        <v>2501</v>
      </c>
      <c r="R1543" s="2">
        <v>43558</v>
      </c>
      <c r="S1543" t="s">
        <v>2502</v>
      </c>
      <c r="T1543">
        <v>3</v>
      </c>
      <c r="U1543" s="1">
        <v>3000000</v>
      </c>
      <c r="V1543" t="s">
        <v>2444</v>
      </c>
      <c r="W1543" t="s">
        <v>77</v>
      </c>
      <c r="X1543" t="s">
        <v>1855</v>
      </c>
      <c r="Y1543" t="s">
        <v>1022</v>
      </c>
      <c r="Z1543" t="s">
        <v>31</v>
      </c>
      <c r="AA1543">
        <v>1</v>
      </c>
      <c r="AB1543" t="s">
        <v>48</v>
      </c>
      <c r="AC1543">
        <v>1.26</v>
      </c>
      <c r="AD1543">
        <f t="shared" ref="AD1543:AD1606" si="24">ABS(T1543-AC1543)</f>
        <v>1.74</v>
      </c>
    </row>
    <row r="1544" spans="1:30" x14ac:dyDescent="0.25">
      <c r="A1544" t="s">
        <v>29</v>
      </c>
      <c r="B1544" s="1">
        <v>307800000</v>
      </c>
      <c r="C1544" t="s">
        <v>30</v>
      </c>
      <c r="D1544" t="s">
        <v>31</v>
      </c>
      <c r="E1544">
        <v>3252</v>
      </c>
      <c r="F1544" s="1">
        <v>8548950000</v>
      </c>
      <c r="G1544" s="1">
        <v>2628828</v>
      </c>
      <c r="H1544" s="1">
        <v>2000000</v>
      </c>
      <c r="I1544">
        <v>3252</v>
      </c>
      <c r="J1544" s="1">
        <v>8548950000</v>
      </c>
      <c r="K1544" s="1">
        <v>2628828</v>
      </c>
      <c r="L1544" s="1">
        <v>2000000</v>
      </c>
      <c r="M1544">
        <v>3252</v>
      </c>
      <c r="N1544" t="s">
        <v>2441</v>
      </c>
      <c r="O1544">
        <v>12927</v>
      </c>
      <c r="P1544" t="s">
        <v>1814</v>
      </c>
      <c r="Q1544" t="s">
        <v>2503</v>
      </c>
      <c r="R1544" s="2">
        <v>43839</v>
      </c>
      <c r="S1544" t="s">
        <v>2504</v>
      </c>
      <c r="T1544">
        <v>3</v>
      </c>
      <c r="U1544" s="1">
        <v>3000000</v>
      </c>
      <c r="V1544" t="s">
        <v>2472</v>
      </c>
      <c r="W1544" t="s">
        <v>77</v>
      </c>
      <c r="X1544" t="s">
        <v>2445</v>
      </c>
      <c r="Y1544" t="s">
        <v>410</v>
      </c>
      <c r="Z1544" t="s">
        <v>31</v>
      </c>
      <c r="AA1544">
        <v>1</v>
      </c>
      <c r="AB1544" t="s">
        <v>48</v>
      </c>
      <c r="AC1544">
        <v>1.49</v>
      </c>
      <c r="AD1544">
        <f t="shared" si="24"/>
        <v>1.51</v>
      </c>
    </row>
    <row r="1545" spans="1:30" x14ac:dyDescent="0.25">
      <c r="A1545" t="s">
        <v>29</v>
      </c>
      <c r="B1545" s="1">
        <v>307800000</v>
      </c>
      <c r="C1545" t="s">
        <v>30</v>
      </c>
      <c r="D1545" t="s">
        <v>31</v>
      </c>
      <c r="E1545">
        <v>3252</v>
      </c>
      <c r="F1545" s="1">
        <v>8548950000</v>
      </c>
      <c r="G1545" s="1">
        <v>2628828</v>
      </c>
      <c r="H1545" s="1">
        <v>2000000</v>
      </c>
      <c r="I1545">
        <v>3252</v>
      </c>
      <c r="J1545" s="1">
        <v>8548950000</v>
      </c>
      <c r="K1545" s="1">
        <v>2628828</v>
      </c>
      <c r="L1545" s="1">
        <v>2000000</v>
      </c>
      <c r="M1545">
        <v>3252</v>
      </c>
      <c r="N1545" t="s">
        <v>2441</v>
      </c>
      <c r="O1545">
        <v>7943</v>
      </c>
      <c r="P1545" t="s">
        <v>184</v>
      </c>
      <c r="Q1545" t="s">
        <v>2505</v>
      </c>
      <c r="R1545" s="2">
        <v>43733</v>
      </c>
      <c r="S1545" t="s">
        <v>2506</v>
      </c>
      <c r="T1545">
        <v>5</v>
      </c>
      <c r="U1545" s="1">
        <v>5000000</v>
      </c>
      <c r="V1545" t="s">
        <v>2444</v>
      </c>
      <c r="W1545" t="s">
        <v>77</v>
      </c>
      <c r="X1545" t="s">
        <v>2505</v>
      </c>
      <c r="Y1545" t="s">
        <v>1022</v>
      </c>
      <c r="Z1545" t="s">
        <v>31</v>
      </c>
      <c r="AA1545">
        <v>1</v>
      </c>
      <c r="AB1545" t="s">
        <v>39</v>
      </c>
      <c r="AC1545">
        <v>3.83</v>
      </c>
      <c r="AD1545">
        <f t="shared" si="24"/>
        <v>1.17</v>
      </c>
    </row>
    <row r="1546" spans="1:30" x14ac:dyDescent="0.25">
      <c r="A1546" t="s">
        <v>29</v>
      </c>
      <c r="B1546" s="1">
        <v>307800000</v>
      </c>
      <c r="C1546" t="s">
        <v>30</v>
      </c>
      <c r="D1546" t="s">
        <v>31</v>
      </c>
      <c r="E1546">
        <v>3252</v>
      </c>
      <c r="F1546" s="1">
        <v>8548950000</v>
      </c>
      <c r="G1546" s="1">
        <v>2628828</v>
      </c>
      <c r="H1546" s="1">
        <v>2000000</v>
      </c>
      <c r="I1546">
        <v>3252</v>
      </c>
      <c r="J1546" s="1">
        <v>8548950000</v>
      </c>
      <c r="K1546" s="1">
        <v>2628828</v>
      </c>
      <c r="L1546" s="1">
        <v>2000000</v>
      </c>
      <c r="M1546">
        <v>3252</v>
      </c>
      <c r="N1546" t="s">
        <v>2441</v>
      </c>
      <c r="O1546">
        <v>4786</v>
      </c>
      <c r="P1546" t="s">
        <v>120</v>
      </c>
      <c r="Q1546" t="s">
        <v>2507</v>
      </c>
      <c r="R1546" s="2">
        <v>43649</v>
      </c>
      <c r="S1546" t="s">
        <v>2508</v>
      </c>
      <c r="T1546">
        <v>0.25</v>
      </c>
      <c r="U1546" t="s">
        <v>62</v>
      </c>
      <c r="V1546" t="s">
        <v>2444</v>
      </c>
      <c r="W1546" t="s">
        <v>77</v>
      </c>
      <c r="X1546" t="s">
        <v>2509</v>
      </c>
      <c r="Y1546" t="s">
        <v>1022</v>
      </c>
      <c r="Z1546" t="s">
        <v>31</v>
      </c>
      <c r="AA1546">
        <v>5</v>
      </c>
      <c r="AB1546" t="s">
        <v>48</v>
      </c>
      <c r="AC1546">
        <v>0.78</v>
      </c>
      <c r="AD1546">
        <f t="shared" si="24"/>
        <v>0.53</v>
      </c>
    </row>
    <row r="1547" spans="1:30" x14ac:dyDescent="0.25">
      <c r="A1547" t="s">
        <v>29</v>
      </c>
      <c r="B1547" s="1">
        <v>307800000</v>
      </c>
      <c r="C1547" t="s">
        <v>30</v>
      </c>
      <c r="D1547" t="s">
        <v>31</v>
      </c>
      <c r="E1547">
        <v>3252</v>
      </c>
      <c r="F1547" s="1">
        <v>8548950000</v>
      </c>
      <c r="G1547" s="1">
        <v>2628828</v>
      </c>
      <c r="H1547" s="1">
        <v>2000000</v>
      </c>
      <c r="I1547">
        <v>3252</v>
      </c>
      <c r="J1547" s="1">
        <v>8548950000</v>
      </c>
      <c r="K1547" s="1">
        <v>2628828</v>
      </c>
      <c r="L1547" s="1">
        <v>2000000</v>
      </c>
      <c r="M1547">
        <v>3252</v>
      </c>
      <c r="N1547" t="s">
        <v>2441</v>
      </c>
      <c r="O1547">
        <v>4790</v>
      </c>
      <c r="P1547" t="s">
        <v>120</v>
      </c>
      <c r="Q1547" t="s">
        <v>2510</v>
      </c>
      <c r="R1547" s="2">
        <v>43649</v>
      </c>
      <c r="S1547" t="s">
        <v>2511</v>
      </c>
      <c r="T1547">
        <v>0.25</v>
      </c>
      <c r="U1547" t="s">
        <v>62</v>
      </c>
      <c r="V1547" t="s">
        <v>2444</v>
      </c>
      <c r="W1547" t="s">
        <v>77</v>
      </c>
      <c r="X1547" t="s">
        <v>2512</v>
      </c>
      <c r="Y1547" t="s">
        <v>1022</v>
      </c>
      <c r="Z1547" t="s">
        <v>31</v>
      </c>
      <c r="AA1547">
        <v>7</v>
      </c>
      <c r="AB1547" t="s">
        <v>39</v>
      </c>
      <c r="AC1547">
        <v>0.83</v>
      </c>
      <c r="AD1547">
        <f t="shared" si="24"/>
        <v>0.57999999999999996</v>
      </c>
    </row>
    <row r="1548" spans="1:30" x14ac:dyDescent="0.25">
      <c r="A1548" t="s">
        <v>29</v>
      </c>
      <c r="B1548" s="1">
        <v>307800000</v>
      </c>
      <c r="C1548" t="s">
        <v>30</v>
      </c>
      <c r="D1548" t="s">
        <v>31</v>
      </c>
      <c r="E1548">
        <v>3252</v>
      </c>
      <c r="F1548" s="1">
        <v>8548950000</v>
      </c>
      <c r="G1548" s="1">
        <v>2628828</v>
      </c>
      <c r="H1548" s="1">
        <v>2000000</v>
      </c>
      <c r="I1548">
        <v>3252</v>
      </c>
      <c r="J1548" s="1">
        <v>8548950000</v>
      </c>
      <c r="K1548" s="1">
        <v>2628828</v>
      </c>
      <c r="L1548" s="1">
        <v>2000000</v>
      </c>
      <c r="M1548">
        <v>3252</v>
      </c>
      <c r="N1548" t="s">
        <v>2441</v>
      </c>
      <c r="O1548">
        <v>15861</v>
      </c>
      <c r="P1548" t="s">
        <v>120</v>
      </c>
      <c r="Q1548" t="s">
        <v>2513</v>
      </c>
      <c r="R1548" s="2">
        <v>43924</v>
      </c>
      <c r="S1548" t="s">
        <v>2514</v>
      </c>
      <c r="T1548">
        <v>1</v>
      </c>
      <c r="U1548" s="1">
        <v>1000000</v>
      </c>
      <c r="V1548" t="s">
        <v>2444</v>
      </c>
      <c r="W1548" t="s">
        <v>77</v>
      </c>
      <c r="X1548" t="s">
        <v>2515</v>
      </c>
      <c r="Y1548" t="s">
        <v>1022</v>
      </c>
      <c r="Z1548" t="s">
        <v>31</v>
      </c>
      <c r="AA1548">
        <v>18</v>
      </c>
      <c r="AB1548" t="s">
        <v>39</v>
      </c>
      <c r="AC1548">
        <v>1.1000000000000001</v>
      </c>
      <c r="AD1548">
        <f t="shared" si="24"/>
        <v>0.10000000000000009</v>
      </c>
    </row>
    <row r="1549" spans="1:30" x14ac:dyDescent="0.25">
      <c r="A1549" t="s">
        <v>29</v>
      </c>
      <c r="B1549" s="1">
        <v>307800000</v>
      </c>
      <c r="C1549" t="s">
        <v>30</v>
      </c>
      <c r="D1549" t="s">
        <v>31</v>
      </c>
      <c r="E1549">
        <v>3252</v>
      </c>
      <c r="F1549" s="1">
        <v>8548950000</v>
      </c>
      <c r="G1549" s="1">
        <v>2628828</v>
      </c>
      <c r="H1549" s="1">
        <v>2000000</v>
      </c>
      <c r="I1549">
        <v>3252</v>
      </c>
      <c r="J1549" s="1">
        <v>8548950000</v>
      </c>
      <c r="K1549" s="1">
        <v>2628828</v>
      </c>
      <c r="L1549" s="1">
        <v>2000000</v>
      </c>
      <c r="M1549">
        <v>3252</v>
      </c>
      <c r="N1549" t="s">
        <v>2441</v>
      </c>
      <c r="O1549">
        <v>12929</v>
      </c>
      <c r="P1549" t="s">
        <v>1814</v>
      </c>
      <c r="Q1549" t="s">
        <v>2516</v>
      </c>
      <c r="R1549" s="2">
        <v>43839</v>
      </c>
      <c r="S1549" t="s">
        <v>2517</v>
      </c>
      <c r="T1549">
        <v>3.5</v>
      </c>
      <c r="U1549" s="1">
        <v>3500000</v>
      </c>
      <c r="V1549" t="s">
        <v>2444</v>
      </c>
      <c r="W1549" t="s">
        <v>77</v>
      </c>
      <c r="X1549" t="s">
        <v>2518</v>
      </c>
      <c r="Y1549" t="s">
        <v>1022</v>
      </c>
      <c r="Z1549" t="s">
        <v>31</v>
      </c>
      <c r="AA1549">
        <v>3</v>
      </c>
      <c r="AB1549" t="s">
        <v>39</v>
      </c>
      <c r="AC1549">
        <v>1.3</v>
      </c>
      <c r="AD1549">
        <f t="shared" si="24"/>
        <v>2.2000000000000002</v>
      </c>
    </row>
    <row r="1550" spans="1:30" x14ac:dyDescent="0.25">
      <c r="A1550" t="s">
        <v>29</v>
      </c>
      <c r="B1550" s="1">
        <v>307800000</v>
      </c>
      <c r="C1550" t="s">
        <v>30</v>
      </c>
      <c r="D1550" t="s">
        <v>31</v>
      </c>
      <c r="E1550">
        <v>3252</v>
      </c>
      <c r="F1550" s="1">
        <v>8548950000</v>
      </c>
      <c r="G1550" s="1">
        <v>2628828</v>
      </c>
      <c r="H1550" s="1">
        <v>2000000</v>
      </c>
      <c r="I1550">
        <v>3252</v>
      </c>
      <c r="J1550" s="1">
        <v>8548950000</v>
      </c>
      <c r="K1550" s="1">
        <v>2628828</v>
      </c>
      <c r="L1550" s="1">
        <v>2000000</v>
      </c>
      <c r="M1550">
        <v>3252</v>
      </c>
      <c r="N1550" t="s">
        <v>2441</v>
      </c>
      <c r="O1550">
        <v>3590</v>
      </c>
      <c r="P1550" t="s">
        <v>1814</v>
      </c>
      <c r="Q1550" t="s">
        <v>2501</v>
      </c>
      <c r="R1550" s="2">
        <v>43612</v>
      </c>
      <c r="S1550" t="s">
        <v>2502</v>
      </c>
      <c r="T1550">
        <v>1</v>
      </c>
      <c r="U1550" s="1">
        <v>1000000</v>
      </c>
      <c r="V1550" t="s">
        <v>2444</v>
      </c>
      <c r="W1550" t="s">
        <v>77</v>
      </c>
      <c r="X1550" t="s">
        <v>2519</v>
      </c>
      <c r="Y1550" t="s">
        <v>1022</v>
      </c>
      <c r="Z1550" t="s">
        <v>31</v>
      </c>
      <c r="AA1550">
        <v>4</v>
      </c>
      <c r="AB1550" t="s">
        <v>39</v>
      </c>
      <c r="AC1550">
        <v>1.31</v>
      </c>
      <c r="AD1550">
        <f t="shared" si="24"/>
        <v>0.31000000000000005</v>
      </c>
    </row>
    <row r="1551" spans="1:30" x14ac:dyDescent="0.25">
      <c r="A1551" t="s">
        <v>29</v>
      </c>
      <c r="B1551" s="1">
        <v>307800000</v>
      </c>
      <c r="C1551" t="s">
        <v>30</v>
      </c>
      <c r="D1551" t="s">
        <v>31</v>
      </c>
      <c r="E1551">
        <v>3252</v>
      </c>
      <c r="F1551" s="1">
        <v>8548950000</v>
      </c>
      <c r="G1551" s="1">
        <v>2628828</v>
      </c>
      <c r="H1551" s="1">
        <v>2000000</v>
      </c>
      <c r="I1551">
        <v>3252</v>
      </c>
      <c r="J1551" s="1">
        <v>8548950000</v>
      </c>
      <c r="K1551" s="1">
        <v>2628828</v>
      </c>
      <c r="L1551" s="1">
        <v>2000000</v>
      </c>
      <c r="M1551">
        <v>3252</v>
      </c>
      <c r="N1551" t="s">
        <v>2441</v>
      </c>
      <c r="O1551">
        <v>15819</v>
      </c>
      <c r="P1551" t="s">
        <v>120</v>
      </c>
      <c r="Q1551" t="s">
        <v>2513</v>
      </c>
      <c r="R1551" s="2">
        <v>43927</v>
      </c>
      <c r="S1551" t="s">
        <v>2514</v>
      </c>
      <c r="T1551">
        <v>0.5</v>
      </c>
      <c r="U1551" t="s">
        <v>52</v>
      </c>
      <c r="V1551" t="s">
        <v>2444</v>
      </c>
      <c r="W1551" t="s">
        <v>77</v>
      </c>
      <c r="X1551" t="s">
        <v>2520</v>
      </c>
      <c r="Y1551" t="s">
        <v>1022</v>
      </c>
      <c r="Z1551" t="s">
        <v>31</v>
      </c>
      <c r="AA1551">
        <v>11</v>
      </c>
      <c r="AB1551" t="s">
        <v>48</v>
      </c>
      <c r="AC1551">
        <v>0.93</v>
      </c>
      <c r="AD1551">
        <f t="shared" si="24"/>
        <v>0.43000000000000005</v>
      </c>
    </row>
    <row r="1552" spans="1:30" x14ac:dyDescent="0.25">
      <c r="A1552" t="s">
        <v>29</v>
      </c>
      <c r="B1552" s="1">
        <v>307800000</v>
      </c>
      <c r="C1552" t="s">
        <v>30</v>
      </c>
      <c r="D1552" t="s">
        <v>31</v>
      </c>
      <c r="E1552">
        <v>3252</v>
      </c>
      <c r="F1552" s="1">
        <v>8548950000</v>
      </c>
      <c r="G1552" s="1">
        <v>2628828</v>
      </c>
      <c r="H1552" s="1">
        <v>2000000</v>
      </c>
      <c r="I1552">
        <v>3252</v>
      </c>
      <c r="J1552" s="1">
        <v>8548950000</v>
      </c>
      <c r="K1552" s="1">
        <v>2628828</v>
      </c>
      <c r="L1552" s="1">
        <v>2000000</v>
      </c>
      <c r="M1552">
        <v>3252</v>
      </c>
      <c r="N1552" t="s">
        <v>2441</v>
      </c>
      <c r="O1552">
        <v>18130</v>
      </c>
      <c r="P1552" t="s">
        <v>1814</v>
      </c>
      <c r="Q1552" t="s">
        <v>2521</v>
      </c>
      <c r="R1552" s="2">
        <v>43938</v>
      </c>
      <c r="S1552" t="s">
        <v>2522</v>
      </c>
      <c r="T1552">
        <v>2.5</v>
      </c>
      <c r="U1552" s="1">
        <v>2500000</v>
      </c>
      <c r="V1552" t="s">
        <v>2444</v>
      </c>
      <c r="W1552" t="s">
        <v>86</v>
      </c>
      <c r="X1552" t="s">
        <v>1818</v>
      </c>
      <c r="Y1552" t="s">
        <v>1022</v>
      </c>
      <c r="Z1552" t="s">
        <v>31</v>
      </c>
      <c r="AA1552">
        <v>1</v>
      </c>
      <c r="AB1552" t="s">
        <v>39</v>
      </c>
      <c r="AC1552">
        <v>2.4</v>
      </c>
      <c r="AD1552">
        <f t="shared" si="24"/>
        <v>0.10000000000000009</v>
      </c>
    </row>
    <row r="1553" spans="1:30" x14ac:dyDescent="0.25">
      <c r="A1553" t="s">
        <v>29</v>
      </c>
      <c r="B1553" s="1">
        <v>307800000</v>
      </c>
      <c r="C1553" t="s">
        <v>30</v>
      </c>
      <c r="D1553" t="s">
        <v>31</v>
      </c>
      <c r="E1553">
        <v>3252</v>
      </c>
      <c r="F1553" s="1">
        <v>8548950000</v>
      </c>
      <c r="G1553" s="1">
        <v>2628828</v>
      </c>
      <c r="H1553" s="1">
        <v>2000000</v>
      </c>
      <c r="I1553">
        <v>3252</v>
      </c>
      <c r="J1553" s="1">
        <v>8548950000</v>
      </c>
      <c r="K1553" s="1">
        <v>2628828</v>
      </c>
      <c r="L1553" s="1">
        <v>2000000</v>
      </c>
      <c r="M1553">
        <v>3252</v>
      </c>
      <c r="N1553" t="s">
        <v>2441</v>
      </c>
      <c r="O1553">
        <v>9366</v>
      </c>
      <c r="P1553" t="s">
        <v>1814</v>
      </c>
      <c r="Q1553" t="s">
        <v>2523</v>
      </c>
      <c r="R1553" s="2">
        <v>43762</v>
      </c>
      <c r="S1553" t="s">
        <v>2524</v>
      </c>
      <c r="T1553">
        <v>2</v>
      </c>
      <c r="U1553" s="1">
        <v>2000000</v>
      </c>
      <c r="V1553" t="s">
        <v>1745</v>
      </c>
      <c r="W1553" t="s">
        <v>36</v>
      </c>
      <c r="X1553" t="s">
        <v>1855</v>
      </c>
      <c r="Y1553" t="s">
        <v>1022</v>
      </c>
      <c r="Z1553" t="s">
        <v>31</v>
      </c>
      <c r="AA1553">
        <v>1</v>
      </c>
      <c r="AB1553" t="s">
        <v>39</v>
      </c>
      <c r="AC1553">
        <v>2.1</v>
      </c>
      <c r="AD1553">
        <f t="shared" si="24"/>
        <v>0.10000000000000009</v>
      </c>
    </row>
    <row r="1554" spans="1:30" x14ac:dyDescent="0.25">
      <c r="A1554" t="s">
        <v>29</v>
      </c>
      <c r="B1554" s="1">
        <v>307800000</v>
      </c>
      <c r="C1554" t="s">
        <v>30</v>
      </c>
      <c r="D1554" t="s">
        <v>31</v>
      </c>
      <c r="E1554">
        <v>3252</v>
      </c>
      <c r="F1554" s="1">
        <v>8548950000</v>
      </c>
      <c r="G1554" s="1">
        <v>2628828</v>
      </c>
      <c r="H1554" s="1">
        <v>2000000</v>
      </c>
      <c r="I1554">
        <v>3252</v>
      </c>
      <c r="J1554" s="1">
        <v>8548950000</v>
      </c>
      <c r="K1554" s="1">
        <v>2628828</v>
      </c>
      <c r="L1554" s="1">
        <v>2000000</v>
      </c>
      <c r="M1554">
        <v>3252</v>
      </c>
      <c r="N1554" t="s">
        <v>2441</v>
      </c>
      <c r="O1554">
        <v>6001</v>
      </c>
      <c r="P1554" t="s">
        <v>1814</v>
      </c>
      <c r="Q1554" t="s">
        <v>2464</v>
      </c>
      <c r="R1554" s="2">
        <v>43671</v>
      </c>
      <c r="S1554" t="s">
        <v>2465</v>
      </c>
      <c r="T1554">
        <v>1.75</v>
      </c>
      <c r="U1554" s="1">
        <v>1750000</v>
      </c>
      <c r="V1554" t="s">
        <v>2444</v>
      </c>
      <c r="W1554" t="s">
        <v>77</v>
      </c>
      <c r="X1554" t="s">
        <v>2525</v>
      </c>
      <c r="Y1554" t="s">
        <v>410</v>
      </c>
      <c r="Z1554" t="s">
        <v>31</v>
      </c>
      <c r="AA1554">
        <v>5</v>
      </c>
      <c r="AB1554" t="s">
        <v>48</v>
      </c>
      <c r="AC1554">
        <v>1.1299999999999999</v>
      </c>
      <c r="AD1554">
        <f t="shared" si="24"/>
        <v>0.62000000000000011</v>
      </c>
    </row>
    <row r="1555" spans="1:30" x14ac:dyDescent="0.25">
      <c r="A1555" t="s">
        <v>29</v>
      </c>
      <c r="B1555" s="1">
        <v>307800000</v>
      </c>
      <c r="C1555" t="s">
        <v>30</v>
      </c>
      <c r="D1555" t="s">
        <v>31</v>
      </c>
      <c r="E1555">
        <v>3252</v>
      </c>
      <c r="F1555" s="1">
        <v>8548950000</v>
      </c>
      <c r="G1555" s="1">
        <v>2628828</v>
      </c>
      <c r="H1555" s="1">
        <v>2000000</v>
      </c>
      <c r="I1555">
        <v>3252</v>
      </c>
      <c r="J1555" s="1">
        <v>8548950000</v>
      </c>
      <c r="K1555" s="1">
        <v>2628828</v>
      </c>
      <c r="L1555" s="1">
        <v>2000000</v>
      </c>
      <c r="M1555">
        <v>3252</v>
      </c>
      <c r="N1555" t="s">
        <v>2441</v>
      </c>
      <c r="O1555">
        <v>15805</v>
      </c>
      <c r="P1555" t="s">
        <v>120</v>
      </c>
      <c r="Q1555" t="s">
        <v>2526</v>
      </c>
      <c r="R1555" s="2">
        <v>43927</v>
      </c>
      <c r="S1555" t="s">
        <v>2527</v>
      </c>
      <c r="T1555">
        <v>1</v>
      </c>
      <c r="U1555" s="1">
        <v>1000000</v>
      </c>
      <c r="V1555" t="s">
        <v>2444</v>
      </c>
      <c r="W1555" t="s">
        <v>77</v>
      </c>
      <c r="X1555" t="s">
        <v>2528</v>
      </c>
      <c r="Y1555" t="s">
        <v>1022</v>
      </c>
      <c r="Z1555" t="s">
        <v>31</v>
      </c>
      <c r="AA1555">
        <v>9</v>
      </c>
      <c r="AB1555" t="s">
        <v>39</v>
      </c>
      <c r="AC1555">
        <v>0.88</v>
      </c>
      <c r="AD1555">
        <f t="shared" si="24"/>
        <v>0.12</v>
      </c>
    </row>
    <row r="1556" spans="1:30" x14ac:dyDescent="0.25">
      <c r="A1556" t="s">
        <v>29</v>
      </c>
      <c r="B1556" s="1">
        <v>307800000</v>
      </c>
      <c r="C1556" t="s">
        <v>30</v>
      </c>
      <c r="D1556" t="s">
        <v>31</v>
      </c>
      <c r="E1556">
        <v>3252</v>
      </c>
      <c r="F1556" s="1">
        <v>8548950000</v>
      </c>
      <c r="G1556" s="1">
        <v>2628828</v>
      </c>
      <c r="H1556" s="1">
        <v>2000000</v>
      </c>
      <c r="I1556">
        <v>3252</v>
      </c>
      <c r="J1556" s="1">
        <v>8548950000</v>
      </c>
      <c r="K1556" s="1">
        <v>2628828</v>
      </c>
      <c r="L1556" s="1">
        <v>2000000</v>
      </c>
      <c r="M1556">
        <v>3252</v>
      </c>
      <c r="N1556" t="s">
        <v>2441</v>
      </c>
      <c r="O1556">
        <v>1571</v>
      </c>
      <c r="P1556" t="s">
        <v>1814</v>
      </c>
      <c r="Q1556" t="s">
        <v>2529</v>
      </c>
      <c r="R1556" s="2">
        <v>43553</v>
      </c>
      <c r="S1556" t="s">
        <v>2530</v>
      </c>
      <c r="T1556">
        <v>1.5</v>
      </c>
      <c r="U1556" s="1">
        <v>1500000</v>
      </c>
      <c r="V1556" t="s">
        <v>1745</v>
      </c>
      <c r="W1556" t="s">
        <v>77</v>
      </c>
      <c r="X1556" t="s">
        <v>2531</v>
      </c>
      <c r="Y1556" t="s">
        <v>1022</v>
      </c>
      <c r="Z1556" t="s">
        <v>31</v>
      </c>
      <c r="AA1556">
        <v>4</v>
      </c>
      <c r="AB1556" t="s">
        <v>48</v>
      </c>
      <c r="AC1556">
        <v>2.96</v>
      </c>
      <c r="AD1556">
        <f t="shared" si="24"/>
        <v>1.46</v>
      </c>
    </row>
    <row r="1557" spans="1:30" x14ac:dyDescent="0.25">
      <c r="A1557" t="s">
        <v>29</v>
      </c>
      <c r="B1557" s="1">
        <v>307800000</v>
      </c>
      <c r="C1557" t="s">
        <v>30</v>
      </c>
      <c r="D1557" t="s">
        <v>31</v>
      </c>
      <c r="E1557">
        <v>3252</v>
      </c>
      <c r="F1557" s="1">
        <v>8548950000</v>
      </c>
      <c r="G1557" s="1">
        <v>2628828</v>
      </c>
      <c r="H1557" s="1">
        <v>2000000</v>
      </c>
      <c r="I1557">
        <v>3252</v>
      </c>
      <c r="J1557" s="1">
        <v>8548950000</v>
      </c>
      <c r="K1557" s="1">
        <v>2628828</v>
      </c>
      <c r="L1557" s="1">
        <v>2000000</v>
      </c>
      <c r="M1557">
        <v>3252</v>
      </c>
      <c r="N1557" t="s">
        <v>2441</v>
      </c>
      <c r="O1557">
        <v>4779</v>
      </c>
      <c r="P1557" t="s">
        <v>120</v>
      </c>
      <c r="Q1557" t="s">
        <v>2532</v>
      </c>
      <c r="R1557" s="2">
        <v>43650</v>
      </c>
      <c r="S1557" t="s">
        <v>2533</v>
      </c>
      <c r="T1557">
        <v>1</v>
      </c>
      <c r="U1557" s="1">
        <v>1000000</v>
      </c>
      <c r="V1557" t="s">
        <v>2444</v>
      </c>
      <c r="W1557" t="s">
        <v>77</v>
      </c>
      <c r="X1557" t="s">
        <v>2534</v>
      </c>
      <c r="Y1557" t="s">
        <v>1022</v>
      </c>
      <c r="Z1557" t="s">
        <v>31</v>
      </c>
      <c r="AA1557">
        <v>9</v>
      </c>
      <c r="AB1557" t="s">
        <v>39</v>
      </c>
      <c r="AC1557">
        <v>0.88</v>
      </c>
      <c r="AD1557">
        <f t="shared" si="24"/>
        <v>0.12</v>
      </c>
    </row>
    <row r="1558" spans="1:30" x14ac:dyDescent="0.25">
      <c r="A1558" t="s">
        <v>29</v>
      </c>
      <c r="B1558" s="1">
        <v>307800000</v>
      </c>
      <c r="C1558" t="s">
        <v>30</v>
      </c>
      <c r="D1558" t="s">
        <v>31</v>
      </c>
      <c r="E1558">
        <v>3252</v>
      </c>
      <c r="F1558" s="1">
        <v>8548950000</v>
      </c>
      <c r="G1558" s="1">
        <v>2628828</v>
      </c>
      <c r="H1558" s="1">
        <v>2000000</v>
      </c>
      <c r="I1558">
        <v>3252</v>
      </c>
      <c r="J1558" s="1">
        <v>8548950000</v>
      </c>
      <c r="K1558" s="1">
        <v>2628828</v>
      </c>
      <c r="L1558" s="1">
        <v>2000000</v>
      </c>
      <c r="M1558">
        <v>3252</v>
      </c>
      <c r="N1558" t="s">
        <v>2441</v>
      </c>
      <c r="O1558">
        <v>1572</v>
      </c>
      <c r="P1558" t="s">
        <v>1814</v>
      </c>
      <c r="Q1558" t="s">
        <v>2529</v>
      </c>
      <c r="R1558" s="2">
        <v>43552</v>
      </c>
      <c r="S1558" t="s">
        <v>2530</v>
      </c>
      <c r="T1558">
        <v>5</v>
      </c>
      <c r="U1558" s="1">
        <v>5000000</v>
      </c>
      <c r="V1558" t="s">
        <v>1745</v>
      </c>
      <c r="W1558" t="s">
        <v>77</v>
      </c>
      <c r="X1558" t="s">
        <v>1818</v>
      </c>
      <c r="Y1558" t="s">
        <v>1022</v>
      </c>
      <c r="Z1558" t="s">
        <v>31</v>
      </c>
      <c r="AA1558">
        <v>1</v>
      </c>
      <c r="AB1558" t="s">
        <v>39</v>
      </c>
      <c r="AC1558">
        <v>2.9</v>
      </c>
      <c r="AD1558">
        <f t="shared" si="24"/>
        <v>2.1</v>
      </c>
    </row>
    <row r="1559" spans="1:30" x14ac:dyDescent="0.25">
      <c r="A1559" t="s">
        <v>29</v>
      </c>
      <c r="B1559" s="1">
        <v>307800000</v>
      </c>
      <c r="C1559" t="s">
        <v>30</v>
      </c>
      <c r="D1559" t="s">
        <v>31</v>
      </c>
      <c r="E1559">
        <v>3252</v>
      </c>
      <c r="F1559" s="1">
        <v>8548950000</v>
      </c>
      <c r="G1559" s="1">
        <v>2628828</v>
      </c>
      <c r="H1559" s="1">
        <v>2000000</v>
      </c>
      <c r="I1559">
        <v>3252</v>
      </c>
      <c r="J1559" s="1">
        <v>8548950000</v>
      </c>
      <c r="K1559" s="1">
        <v>2628828</v>
      </c>
      <c r="L1559" s="1">
        <v>2000000</v>
      </c>
      <c r="M1559">
        <v>3252</v>
      </c>
      <c r="N1559" t="s">
        <v>2441</v>
      </c>
      <c r="O1559">
        <v>4775</v>
      </c>
      <c r="P1559" t="s">
        <v>120</v>
      </c>
      <c r="Q1559" t="s">
        <v>2535</v>
      </c>
      <c r="R1559" s="2">
        <v>43650</v>
      </c>
      <c r="S1559" t="s">
        <v>2536</v>
      </c>
      <c r="T1559">
        <v>1</v>
      </c>
      <c r="U1559" s="1">
        <v>1000000</v>
      </c>
      <c r="V1559" t="s">
        <v>2444</v>
      </c>
      <c r="W1559" t="s">
        <v>77</v>
      </c>
      <c r="X1559" t="s">
        <v>2537</v>
      </c>
      <c r="Y1559" t="s">
        <v>1022</v>
      </c>
      <c r="Z1559" t="s">
        <v>31</v>
      </c>
      <c r="AA1559">
        <v>14</v>
      </c>
      <c r="AB1559" t="s">
        <v>48</v>
      </c>
      <c r="AC1559">
        <v>1</v>
      </c>
      <c r="AD1559">
        <f t="shared" si="24"/>
        <v>0</v>
      </c>
    </row>
    <row r="1560" spans="1:30" x14ac:dyDescent="0.25">
      <c r="A1560" t="s">
        <v>29</v>
      </c>
      <c r="B1560" s="1">
        <v>307800000</v>
      </c>
      <c r="C1560" t="s">
        <v>30</v>
      </c>
      <c r="D1560" t="s">
        <v>31</v>
      </c>
      <c r="E1560">
        <v>3252</v>
      </c>
      <c r="F1560" s="1">
        <v>8548950000</v>
      </c>
      <c r="G1560" s="1">
        <v>2628828</v>
      </c>
      <c r="H1560" s="1">
        <v>2000000</v>
      </c>
      <c r="I1560">
        <v>3252</v>
      </c>
      <c r="J1560" s="1">
        <v>8548950000</v>
      </c>
      <c r="K1560" s="1">
        <v>2628828</v>
      </c>
      <c r="L1560" s="1">
        <v>2000000</v>
      </c>
      <c r="M1560">
        <v>3252</v>
      </c>
      <c r="N1560" t="s">
        <v>2441</v>
      </c>
      <c r="O1560">
        <v>1573</v>
      </c>
      <c r="P1560" t="s">
        <v>1814</v>
      </c>
      <c r="Q1560" t="s">
        <v>2538</v>
      </c>
      <c r="R1560" s="2">
        <v>43553</v>
      </c>
      <c r="S1560" t="s">
        <v>2539</v>
      </c>
      <c r="T1560">
        <v>2.5</v>
      </c>
      <c r="U1560" s="1">
        <v>2500000</v>
      </c>
      <c r="V1560" t="s">
        <v>1745</v>
      </c>
      <c r="W1560" t="s">
        <v>77</v>
      </c>
      <c r="X1560" t="s">
        <v>2540</v>
      </c>
      <c r="Y1560" t="s">
        <v>1022</v>
      </c>
      <c r="Z1560" t="s">
        <v>31</v>
      </c>
      <c r="AA1560">
        <v>2</v>
      </c>
      <c r="AB1560" t="s">
        <v>48</v>
      </c>
      <c r="AC1560">
        <v>2.92</v>
      </c>
      <c r="AD1560">
        <f t="shared" si="24"/>
        <v>0.41999999999999993</v>
      </c>
    </row>
    <row r="1561" spans="1:30" x14ac:dyDescent="0.25">
      <c r="A1561" t="s">
        <v>29</v>
      </c>
      <c r="B1561" s="1">
        <v>307800000</v>
      </c>
      <c r="C1561" t="s">
        <v>30</v>
      </c>
      <c r="D1561" t="s">
        <v>31</v>
      </c>
      <c r="E1561">
        <v>3252</v>
      </c>
      <c r="F1561" s="1">
        <v>8548950000</v>
      </c>
      <c r="G1561" s="1">
        <v>2628828</v>
      </c>
      <c r="H1561" s="1">
        <v>2000000</v>
      </c>
      <c r="I1561">
        <v>3252</v>
      </c>
      <c r="J1561" s="1">
        <v>8548950000</v>
      </c>
      <c r="K1561" s="1">
        <v>2628828</v>
      </c>
      <c r="L1561" s="1">
        <v>2000000</v>
      </c>
      <c r="M1561">
        <v>3252</v>
      </c>
      <c r="N1561" t="s">
        <v>2441</v>
      </c>
      <c r="O1561">
        <v>4748</v>
      </c>
      <c r="P1561" t="s">
        <v>120</v>
      </c>
      <c r="Q1561" t="s">
        <v>2541</v>
      </c>
      <c r="R1561" s="2">
        <v>43650</v>
      </c>
      <c r="S1561" t="s">
        <v>2542</v>
      </c>
      <c r="T1561">
        <v>0.5</v>
      </c>
      <c r="U1561" t="s">
        <v>52</v>
      </c>
      <c r="V1561" t="s">
        <v>2444</v>
      </c>
      <c r="W1561" t="s">
        <v>77</v>
      </c>
      <c r="X1561" t="s">
        <v>2543</v>
      </c>
      <c r="Y1561" t="s">
        <v>1022</v>
      </c>
      <c r="Z1561" t="s">
        <v>31</v>
      </c>
      <c r="AA1561">
        <v>9</v>
      </c>
      <c r="AB1561" t="s">
        <v>48</v>
      </c>
      <c r="AC1561">
        <v>0.88</v>
      </c>
      <c r="AD1561">
        <f t="shared" si="24"/>
        <v>0.38</v>
      </c>
    </row>
    <row r="1562" spans="1:30" x14ac:dyDescent="0.25">
      <c r="A1562" t="s">
        <v>29</v>
      </c>
      <c r="B1562" s="1">
        <v>307800000</v>
      </c>
      <c r="C1562" t="s">
        <v>30</v>
      </c>
      <c r="D1562" t="s">
        <v>31</v>
      </c>
      <c r="E1562">
        <v>3252</v>
      </c>
      <c r="F1562" s="1">
        <v>8548950000</v>
      </c>
      <c r="G1562" s="1">
        <v>2628828</v>
      </c>
      <c r="H1562" s="1">
        <v>2000000</v>
      </c>
      <c r="I1562">
        <v>3252</v>
      </c>
      <c r="J1562" s="1">
        <v>8548950000</v>
      </c>
      <c r="K1562" s="1">
        <v>2628828</v>
      </c>
      <c r="L1562" s="1">
        <v>2000000</v>
      </c>
      <c r="M1562">
        <v>3252</v>
      </c>
      <c r="N1562" t="s">
        <v>2441</v>
      </c>
      <c r="O1562">
        <v>7759</v>
      </c>
      <c r="P1562" t="s">
        <v>1814</v>
      </c>
      <c r="Q1562" t="s">
        <v>2544</v>
      </c>
      <c r="R1562" s="2">
        <v>43724</v>
      </c>
      <c r="S1562" t="s">
        <v>2545</v>
      </c>
      <c r="T1562">
        <v>1</v>
      </c>
      <c r="U1562" s="1">
        <v>1000000</v>
      </c>
      <c r="V1562" t="s">
        <v>2444</v>
      </c>
      <c r="W1562" t="s">
        <v>77</v>
      </c>
      <c r="X1562" t="s">
        <v>1818</v>
      </c>
      <c r="Y1562" t="s">
        <v>1022</v>
      </c>
      <c r="Z1562" t="s">
        <v>31</v>
      </c>
      <c r="AA1562">
        <v>1</v>
      </c>
      <c r="AB1562" t="s">
        <v>39</v>
      </c>
      <c r="AC1562">
        <v>1.26</v>
      </c>
      <c r="AD1562">
        <f t="shared" si="24"/>
        <v>0.26</v>
      </c>
    </row>
    <row r="1563" spans="1:30" x14ac:dyDescent="0.25">
      <c r="A1563" t="s">
        <v>29</v>
      </c>
      <c r="B1563" s="1">
        <v>307800000</v>
      </c>
      <c r="C1563" t="s">
        <v>30</v>
      </c>
      <c r="D1563" t="s">
        <v>31</v>
      </c>
      <c r="E1563">
        <v>3252</v>
      </c>
      <c r="F1563" s="1">
        <v>8548950000</v>
      </c>
      <c r="G1563" s="1">
        <v>2628828</v>
      </c>
      <c r="H1563" s="1">
        <v>2000000</v>
      </c>
      <c r="I1563">
        <v>3252</v>
      </c>
      <c r="J1563" s="1">
        <v>8548950000</v>
      </c>
      <c r="K1563" s="1">
        <v>2628828</v>
      </c>
      <c r="L1563" s="1">
        <v>2000000</v>
      </c>
      <c r="M1563">
        <v>3252</v>
      </c>
      <c r="N1563" t="s">
        <v>2441</v>
      </c>
      <c r="O1563">
        <v>14160</v>
      </c>
      <c r="P1563" t="s">
        <v>1814</v>
      </c>
      <c r="Q1563" t="s">
        <v>2546</v>
      </c>
      <c r="R1563" s="2">
        <v>43894</v>
      </c>
      <c r="S1563" t="s">
        <v>2547</v>
      </c>
      <c r="T1563">
        <v>0.25</v>
      </c>
      <c r="U1563" t="s">
        <v>62</v>
      </c>
      <c r="V1563" t="s">
        <v>2472</v>
      </c>
      <c r="W1563" t="s">
        <v>77</v>
      </c>
      <c r="X1563" t="s">
        <v>2491</v>
      </c>
      <c r="Y1563" t="s">
        <v>1022</v>
      </c>
      <c r="Z1563" t="s">
        <v>31</v>
      </c>
      <c r="AA1563">
        <v>3</v>
      </c>
      <c r="AB1563" t="s">
        <v>39</v>
      </c>
      <c r="AC1563">
        <v>0.95</v>
      </c>
      <c r="AD1563">
        <f t="shared" si="24"/>
        <v>0.7</v>
      </c>
    </row>
    <row r="1564" spans="1:30" x14ac:dyDescent="0.25">
      <c r="A1564" t="s">
        <v>29</v>
      </c>
      <c r="B1564" s="1">
        <v>307800000</v>
      </c>
      <c r="C1564" t="s">
        <v>30</v>
      </c>
      <c r="D1564" t="s">
        <v>31</v>
      </c>
      <c r="E1564">
        <v>3252</v>
      </c>
      <c r="F1564" s="1">
        <v>8548950000</v>
      </c>
      <c r="G1564" s="1">
        <v>2628828</v>
      </c>
      <c r="H1564" s="1">
        <v>2000000</v>
      </c>
      <c r="I1564">
        <v>3252</v>
      </c>
      <c r="J1564" s="1">
        <v>8548950000</v>
      </c>
      <c r="K1564" s="1">
        <v>2628828</v>
      </c>
      <c r="L1564" s="1">
        <v>2000000</v>
      </c>
      <c r="M1564">
        <v>3252</v>
      </c>
      <c r="N1564" t="s">
        <v>2441</v>
      </c>
      <c r="O1564">
        <v>4940</v>
      </c>
      <c r="P1564" t="s">
        <v>1814</v>
      </c>
      <c r="Q1564" t="s">
        <v>2498</v>
      </c>
      <c r="R1564" s="2">
        <v>43642</v>
      </c>
      <c r="S1564" t="s">
        <v>2499</v>
      </c>
      <c r="T1564">
        <v>6</v>
      </c>
      <c r="U1564" s="1">
        <v>6000000</v>
      </c>
      <c r="V1564" t="s">
        <v>1745</v>
      </c>
      <c r="W1564" t="s">
        <v>77</v>
      </c>
      <c r="X1564" t="s">
        <v>2548</v>
      </c>
      <c r="Y1564" t="s">
        <v>1814</v>
      </c>
      <c r="Z1564" t="s">
        <v>31</v>
      </c>
      <c r="AA1564">
        <v>6</v>
      </c>
      <c r="AB1564" t="s">
        <v>39</v>
      </c>
      <c r="AC1564">
        <v>4.1100000000000003</v>
      </c>
      <c r="AD1564">
        <f t="shared" si="24"/>
        <v>1.8899999999999997</v>
      </c>
    </row>
    <row r="1565" spans="1:30" x14ac:dyDescent="0.25">
      <c r="A1565" t="s">
        <v>29</v>
      </c>
      <c r="B1565" s="1">
        <v>307800000</v>
      </c>
      <c r="C1565" t="s">
        <v>30</v>
      </c>
      <c r="D1565" t="s">
        <v>31</v>
      </c>
      <c r="E1565">
        <v>3252</v>
      </c>
      <c r="F1565" s="1">
        <v>8548950000</v>
      </c>
      <c r="G1565" s="1">
        <v>2628828</v>
      </c>
      <c r="H1565" s="1">
        <v>2000000</v>
      </c>
      <c r="I1565">
        <v>3252</v>
      </c>
      <c r="J1565" s="1">
        <v>8548950000</v>
      </c>
      <c r="K1565" s="1">
        <v>2628828</v>
      </c>
      <c r="L1565" s="1">
        <v>2000000</v>
      </c>
      <c r="M1565">
        <v>3252</v>
      </c>
      <c r="N1565" t="s">
        <v>2441</v>
      </c>
      <c r="O1565">
        <v>15718</v>
      </c>
      <c r="P1565" t="s">
        <v>509</v>
      </c>
      <c r="Q1565" t="s">
        <v>2549</v>
      </c>
      <c r="R1565" s="2">
        <v>43928</v>
      </c>
      <c r="S1565" t="s">
        <v>2550</v>
      </c>
      <c r="T1565">
        <v>1</v>
      </c>
      <c r="U1565" s="1">
        <v>1000000</v>
      </c>
      <c r="V1565" t="s">
        <v>2444</v>
      </c>
      <c r="W1565" t="s">
        <v>77</v>
      </c>
      <c r="X1565" t="s">
        <v>67</v>
      </c>
      <c r="Y1565" t="s">
        <v>1022</v>
      </c>
      <c r="Z1565" t="s">
        <v>31</v>
      </c>
      <c r="AA1565">
        <v>1</v>
      </c>
      <c r="AB1565" t="s">
        <v>39</v>
      </c>
      <c r="AC1565">
        <v>1.1000000000000001</v>
      </c>
      <c r="AD1565">
        <f t="shared" si="24"/>
        <v>0.10000000000000009</v>
      </c>
    </row>
    <row r="1566" spans="1:30" x14ac:dyDescent="0.25">
      <c r="A1566" t="s">
        <v>29</v>
      </c>
      <c r="B1566" s="1">
        <v>307800000</v>
      </c>
      <c r="C1566" t="s">
        <v>30</v>
      </c>
      <c r="D1566" t="s">
        <v>31</v>
      </c>
      <c r="E1566">
        <v>3252</v>
      </c>
      <c r="F1566" s="1">
        <v>8548950000</v>
      </c>
      <c r="G1566" s="1">
        <v>2628828</v>
      </c>
      <c r="H1566" s="1">
        <v>2000000</v>
      </c>
      <c r="I1566">
        <v>3252</v>
      </c>
      <c r="J1566" s="1">
        <v>8548950000</v>
      </c>
      <c r="K1566" s="1">
        <v>2628828</v>
      </c>
      <c r="L1566" s="1">
        <v>2000000</v>
      </c>
      <c r="M1566">
        <v>3252</v>
      </c>
      <c r="N1566" t="s">
        <v>2441</v>
      </c>
      <c r="O1566">
        <v>15717</v>
      </c>
      <c r="P1566" t="s">
        <v>509</v>
      </c>
      <c r="Q1566" t="s">
        <v>2513</v>
      </c>
      <c r="R1566" s="2">
        <v>43928</v>
      </c>
      <c r="S1566" t="s">
        <v>2514</v>
      </c>
      <c r="T1566">
        <v>2</v>
      </c>
      <c r="U1566" s="1">
        <v>2000000</v>
      </c>
      <c r="V1566" t="s">
        <v>2444</v>
      </c>
      <c r="W1566" t="s">
        <v>77</v>
      </c>
      <c r="X1566" t="s">
        <v>67</v>
      </c>
      <c r="Y1566" t="s">
        <v>1022</v>
      </c>
      <c r="Z1566" t="s">
        <v>31</v>
      </c>
      <c r="AA1566">
        <v>1</v>
      </c>
      <c r="AB1566" t="s">
        <v>48</v>
      </c>
      <c r="AC1566">
        <v>1.1000000000000001</v>
      </c>
      <c r="AD1566">
        <f t="shared" si="24"/>
        <v>0.89999999999999991</v>
      </c>
    </row>
    <row r="1567" spans="1:30" x14ac:dyDescent="0.25">
      <c r="A1567" t="s">
        <v>29</v>
      </c>
      <c r="B1567" s="1">
        <v>307800000</v>
      </c>
      <c r="C1567" t="s">
        <v>30</v>
      </c>
      <c r="D1567" t="s">
        <v>31</v>
      </c>
      <c r="E1567">
        <v>3252</v>
      </c>
      <c r="F1567" s="1">
        <v>8548950000</v>
      </c>
      <c r="G1567" s="1">
        <v>2628828</v>
      </c>
      <c r="H1567" s="1">
        <v>2000000</v>
      </c>
      <c r="I1567">
        <v>3252</v>
      </c>
      <c r="J1567" s="1">
        <v>8548950000</v>
      </c>
      <c r="K1567" s="1">
        <v>2628828</v>
      </c>
      <c r="L1567" s="1">
        <v>2000000</v>
      </c>
      <c r="M1567">
        <v>3252</v>
      </c>
      <c r="N1567" t="s">
        <v>2441</v>
      </c>
      <c r="O1567">
        <v>14158</v>
      </c>
      <c r="P1567" t="s">
        <v>1814</v>
      </c>
      <c r="Q1567" t="s">
        <v>2546</v>
      </c>
      <c r="R1567" s="2">
        <v>43894</v>
      </c>
      <c r="S1567" t="s">
        <v>2547</v>
      </c>
      <c r="T1567">
        <v>1</v>
      </c>
      <c r="U1567" s="1">
        <v>1000000</v>
      </c>
      <c r="V1567" t="s">
        <v>2472</v>
      </c>
      <c r="W1567" t="s">
        <v>77</v>
      </c>
      <c r="X1567" t="s">
        <v>1818</v>
      </c>
      <c r="Y1567" t="s">
        <v>1022</v>
      </c>
      <c r="Z1567" t="s">
        <v>31</v>
      </c>
      <c r="AA1567">
        <v>1</v>
      </c>
      <c r="AB1567" t="s">
        <v>39</v>
      </c>
      <c r="AC1567">
        <v>0.9</v>
      </c>
      <c r="AD1567">
        <f t="shared" si="24"/>
        <v>9.9999999999999978E-2</v>
      </c>
    </row>
    <row r="1568" spans="1:30" x14ac:dyDescent="0.25">
      <c r="A1568" t="s">
        <v>29</v>
      </c>
      <c r="B1568" s="1">
        <v>307800000</v>
      </c>
      <c r="C1568" t="s">
        <v>30</v>
      </c>
      <c r="D1568" t="s">
        <v>31</v>
      </c>
      <c r="E1568">
        <v>3252</v>
      </c>
      <c r="F1568" s="1">
        <v>8548950000</v>
      </c>
      <c r="G1568" s="1">
        <v>2628828</v>
      </c>
      <c r="H1568" s="1">
        <v>2000000</v>
      </c>
      <c r="I1568">
        <v>3252</v>
      </c>
      <c r="J1568" s="1">
        <v>8548950000</v>
      </c>
      <c r="K1568" s="1">
        <v>2628828</v>
      </c>
      <c r="L1568" s="1">
        <v>2000000</v>
      </c>
      <c r="M1568">
        <v>3252</v>
      </c>
      <c r="N1568" t="s">
        <v>2441</v>
      </c>
      <c r="O1568">
        <v>10529</v>
      </c>
      <c r="P1568" t="s">
        <v>1814</v>
      </c>
      <c r="Q1568" t="s">
        <v>2496</v>
      </c>
      <c r="R1568" s="2">
        <v>43794</v>
      </c>
      <c r="S1568" t="s">
        <v>2497</v>
      </c>
      <c r="T1568">
        <v>0.25</v>
      </c>
      <c r="U1568" t="s">
        <v>62</v>
      </c>
      <c r="V1568" t="s">
        <v>2444</v>
      </c>
      <c r="W1568" t="s">
        <v>77</v>
      </c>
      <c r="X1568" t="s">
        <v>2491</v>
      </c>
      <c r="Y1568" t="s">
        <v>1022</v>
      </c>
      <c r="Z1568" t="s">
        <v>31</v>
      </c>
      <c r="AA1568">
        <v>3</v>
      </c>
      <c r="AB1568" t="s">
        <v>39</v>
      </c>
      <c r="AC1568">
        <v>1.3</v>
      </c>
      <c r="AD1568">
        <f t="shared" si="24"/>
        <v>1.05</v>
      </c>
    </row>
    <row r="1569" spans="1:30" x14ac:dyDescent="0.25">
      <c r="A1569" t="s">
        <v>29</v>
      </c>
      <c r="B1569" s="1">
        <v>307800000</v>
      </c>
      <c r="C1569" t="s">
        <v>30</v>
      </c>
      <c r="D1569" t="s">
        <v>31</v>
      </c>
      <c r="E1569">
        <v>3252</v>
      </c>
      <c r="F1569" s="1">
        <v>8548950000</v>
      </c>
      <c r="G1569" s="1">
        <v>2628828</v>
      </c>
      <c r="H1569" s="1">
        <v>2000000</v>
      </c>
      <c r="I1569">
        <v>3252</v>
      </c>
      <c r="J1569" s="1">
        <v>8548950000</v>
      </c>
      <c r="K1569" s="1">
        <v>2628828</v>
      </c>
      <c r="L1569" s="1">
        <v>2000000</v>
      </c>
      <c r="M1569">
        <v>3252</v>
      </c>
      <c r="N1569" t="s">
        <v>2441</v>
      </c>
      <c r="O1569">
        <v>14157</v>
      </c>
      <c r="P1569" t="s">
        <v>1814</v>
      </c>
      <c r="Q1569" t="s">
        <v>2546</v>
      </c>
      <c r="R1569" s="2">
        <v>43895</v>
      </c>
      <c r="S1569" t="s">
        <v>2547</v>
      </c>
      <c r="T1569">
        <v>1.25</v>
      </c>
      <c r="U1569" s="1">
        <v>1250000</v>
      </c>
      <c r="V1569" t="s">
        <v>2472</v>
      </c>
      <c r="W1569" t="s">
        <v>77</v>
      </c>
      <c r="X1569" t="s">
        <v>2551</v>
      </c>
      <c r="Y1569" t="s">
        <v>1022</v>
      </c>
      <c r="Z1569" t="s">
        <v>31</v>
      </c>
      <c r="AA1569">
        <v>5</v>
      </c>
      <c r="AB1569" t="s">
        <v>48</v>
      </c>
      <c r="AC1569">
        <v>0.99</v>
      </c>
      <c r="AD1569">
        <f t="shared" si="24"/>
        <v>0.26</v>
      </c>
    </row>
    <row r="1570" spans="1:30" x14ac:dyDescent="0.25">
      <c r="A1570" t="s">
        <v>29</v>
      </c>
      <c r="B1570" s="1">
        <v>307800000</v>
      </c>
      <c r="C1570" t="s">
        <v>30</v>
      </c>
      <c r="D1570" t="s">
        <v>31</v>
      </c>
      <c r="E1570">
        <v>3252</v>
      </c>
      <c r="F1570" s="1">
        <v>8548950000</v>
      </c>
      <c r="G1570" s="1">
        <v>2628828</v>
      </c>
      <c r="H1570" s="1">
        <v>2000000</v>
      </c>
      <c r="I1570">
        <v>3252</v>
      </c>
      <c r="J1570" s="1">
        <v>8548950000</v>
      </c>
      <c r="K1570" s="1">
        <v>2628828</v>
      </c>
      <c r="L1570" s="1">
        <v>2000000</v>
      </c>
      <c r="M1570">
        <v>3252</v>
      </c>
      <c r="N1570" t="s">
        <v>2441</v>
      </c>
      <c r="O1570">
        <v>2489</v>
      </c>
      <c r="P1570" t="s">
        <v>1814</v>
      </c>
      <c r="Q1570" t="s">
        <v>2501</v>
      </c>
      <c r="R1570" s="2">
        <v>43585</v>
      </c>
      <c r="S1570" t="s">
        <v>2502</v>
      </c>
      <c r="T1570">
        <v>2</v>
      </c>
      <c r="U1570" s="1">
        <v>2000000</v>
      </c>
      <c r="V1570" t="s">
        <v>2444</v>
      </c>
      <c r="W1570" t="s">
        <v>77</v>
      </c>
      <c r="X1570" t="s">
        <v>2519</v>
      </c>
      <c r="Y1570" t="s">
        <v>1022</v>
      </c>
      <c r="Z1570" t="s">
        <v>31</v>
      </c>
      <c r="AA1570">
        <v>4</v>
      </c>
      <c r="AB1570" t="s">
        <v>48</v>
      </c>
      <c r="AC1570">
        <v>1.31</v>
      </c>
      <c r="AD1570">
        <f t="shared" si="24"/>
        <v>0.69</v>
      </c>
    </row>
    <row r="1571" spans="1:30" x14ac:dyDescent="0.25">
      <c r="A1571" t="s">
        <v>29</v>
      </c>
      <c r="B1571" s="1">
        <v>307800000</v>
      </c>
      <c r="C1571" t="s">
        <v>30</v>
      </c>
      <c r="D1571" t="s">
        <v>31</v>
      </c>
      <c r="E1571">
        <v>3252</v>
      </c>
      <c r="F1571" s="1">
        <v>8548950000</v>
      </c>
      <c r="G1571" s="1">
        <v>2628828</v>
      </c>
      <c r="H1571" s="1">
        <v>2000000</v>
      </c>
      <c r="I1571">
        <v>3252</v>
      </c>
      <c r="J1571" s="1">
        <v>8548950000</v>
      </c>
      <c r="K1571" s="1">
        <v>2628828</v>
      </c>
      <c r="L1571" s="1">
        <v>2000000</v>
      </c>
      <c r="M1571">
        <v>3252</v>
      </c>
      <c r="N1571" t="s">
        <v>2441</v>
      </c>
      <c r="O1571">
        <v>14156</v>
      </c>
      <c r="P1571" t="s">
        <v>1814</v>
      </c>
      <c r="Q1571" t="s">
        <v>2546</v>
      </c>
      <c r="R1571" s="2">
        <v>43896</v>
      </c>
      <c r="S1571" t="s">
        <v>2547</v>
      </c>
      <c r="T1571">
        <v>0.25</v>
      </c>
      <c r="U1571" t="s">
        <v>62</v>
      </c>
      <c r="V1571" t="s">
        <v>2472</v>
      </c>
      <c r="W1571" t="s">
        <v>77</v>
      </c>
      <c r="X1571" t="s">
        <v>2552</v>
      </c>
      <c r="Y1571" t="s">
        <v>1022</v>
      </c>
      <c r="Z1571" t="s">
        <v>31</v>
      </c>
      <c r="AA1571">
        <v>1</v>
      </c>
      <c r="AB1571" t="s">
        <v>48</v>
      </c>
      <c r="AC1571">
        <v>0.9</v>
      </c>
      <c r="AD1571">
        <f t="shared" si="24"/>
        <v>0.65</v>
      </c>
    </row>
    <row r="1572" spans="1:30" x14ac:dyDescent="0.25">
      <c r="A1572" t="s">
        <v>29</v>
      </c>
      <c r="B1572" s="1">
        <v>307800000</v>
      </c>
      <c r="C1572" t="s">
        <v>30</v>
      </c>
      <c r="D1572" t="s">
        <v>31</v>
      </c>
      <c r="E1572">
        <v>3252</v>
      </c>
      <c r="F1572" s="1">
        <v>8548950000</v>
      </c>
      <c r="G1572" s="1">
        <v>2628828</v>
      </c>
      <c r="H1572" s="1">
        <v>2000000</v>
      </c>
      <c r="I1572">
        <v>3252</v>
      </c>
      <c r="J1572" s="1">
        <v>8548950000</v>
      </c>
      <c r="K1572" s="1">
        <v>2628828</v>
      </c>
      <c r="L1572" s="1">
        <v>2000000</v>
      </c>
      <c r="M1572">
        <v>3252</v>
      </c>
      <c r="N1572" t="s">
        <v>2441</v>
      </c>
      <c r="O1572">
        <v>1574</v>
      </c>
      <c r="P1572" t="s">
        <v>1814</v>
      </c>
      <c r="Q1572" t="s">
        <v>2538</v>
      </c>
      <c r="R1572" s="2">
        <v>43552</v>
      </c>
      <c r="S1572" t="s">
        <v>2539</v>
      </c>
      <c r="T1572">
        <v>3</v>
      </c>
      <c r="U1572" s="1">
        <v>3000000</v>
      </c>
      <c r="V1572" t="s">
        <v>1745</v>
      </c>
      <c r="W1572" t="s">
        <v>77</v>
      </c>
      <c r="X1572" t="s">
        <v>1855</v>
      </c>
      <c r="Y1572" t="s">
        <v>1022</v>
      </c>
      <c r="Z1572" t="s">
        <v>31</v>
      </c>
      <c r="AA1572">
        <v>1</v>
      </c>
      <c r="AB1572" t="s">
        <v>39</v>
      </c>
      <c r="AC1572">
        <v>2.9</v>
      </c>
      <c r="AD1572">
        <f t="shared" si="24"/>
        <v>0.10000000000000009</v>
      </c>
    </row>
    <row r="1573" spans="1:30" x14ac:dyDescent="0.25">
      <c r="A1573" t="s">
        <v>29</v>
      </c>
      <c r="B1573" s="1">
        <v>307800000</v>
      </c>
      <c r="C1573" t="s">
        <v>30</v>
      </c>
      <c r="D1573" t="s">
        <v>31</v>
      </c>
      <c r="E1573">
        <v>3252</v>
      </c>
      <c r="F1573" s="1">
        <v>8548950000</v>
      </c>
      <c r="G1573" s="1">
        <v>2628828</v>
      </c>
      <c r="H1573" s="1">
        <v>2000000</v>
      </c>
      <c r="I1573">
        <v>3252</v>
      </c>
      <c r="J1573" s="1">
        <v>8548950000</v>
      </c>
      <c r="K1573" s="1">
        <v>2628828</v>
      </c>
      <c r="L1573" s="1">
        <v>2000000</v>
      </c>
      <c r="M1573">
        <v>3252</v>
      </c>
      <c r="N1573" t="s">
        <v>2441</v>
      </c>
      <c r="O1573">
        <v>14154</v>
      </c>
      <c r="P1573" t="s">
        <v>1814</v>
      </c>
      <c r="Q1573" t="s">
        <v>2553</v>
      </c>
      <c r="R1573" s="2">
        <v>43894</v>
      </c>
      <c r="S1573" t="s">
        <v>2554</v>
      </c>
      <c r="T1573">
        <v>0.25</v>
      </c>
      <c r="U1573" t="s">
        <v>62</v>
      </c>
      <c r="V1573" t="s">
        <v>2472</v>
      </c>
      <c r="W1573" t="s">
        <v>77</v>
      </c>
      <c r="X1573" t="s">
        <v>1818</v>
      </c>
      <c r="Y1573" t="s">
        <v>1022</v>
      </c>
      <c r="Z1573" t="s">
        <v>31</v>
      </c>
      <c r="AA1573">
        <v>1</v>
      </c>
      <c r="AB1573" t="s">
        <v>48</v>
      </c>
      <c r="AC1573">
        <v>0.9</v>
      </c>
      <c r="AD1573">
        <f t="shared" si="24"/>
        <v>0.65</v>
      </c>
    </row>
    <row r="1574" spans="1:30" x14ac:dyDescent="0.25">
      <c r="A1574" t="s">
        <v>29</v>
      </c>
      <c r="B1574" s="1">
        <v>307800000</v>
      </c>
      <c r="C1574" t="s">
        <v>30</v>
      </c>
      <c r="D1574" t="s">
        <v>31</v>
      </c>
      <c r="E1574">
        <v>3252</v>
      </c>
      <c r="F1574" s="1">
        <v>8548950000</v>
      </c>
      <c r="G1574" s="1">
        <v>2628828</v>
      </c>
      <c r="H1574" s="1">
        <v>2000000</v>
      </c>
      <c r="I1574">
        <v>3252</v>
      </c>
      <c r="J1574" s="1">
        <v>8548950000</v>
      </c>
      <c r="K1574" s="1">
        <v>2628828</v>
      </c>
      <c r="L1574" s="1">
        <v>2000000</v>
      </c>
      <c r="M1574">
        <v>3252</v>
      </c>
      <c r="N1574" t="s">
        <v>2441</v>
      </c>
      <c r="O1574">
        <v>3231</v>
      </c>
      <c r="P1574" t="s">
        <v>1814</v>
      </c>
      <c r="Q1574" t="s">
        <v>2555</v>
      </c>
      <c r="R1574" s="2">
        <v>43559</v>
      </c>
      <c r="S1574" t="s">
        <v>2556</v>
      </c>
      <c r="T1574">
        <v>3.5</v>
      </c>
      <c r="U1574" s="1">
        <v>3500000</v>
      </c>
      <c r="V1574" t="s">
        <v>2444</v>
      </c>
      <c r="W1574" t="s">
        <v>77</v>
      </c>
      <c r="X1574" t="s">
        <v>1855</v>
      </c>
      <c r="Y1574" t="s">
        <v>410</v>
      </c>
      <c r="Z1574" t="s">
        <v>31</v>
      </c>
      <c r="AA1574">
        <v>1</v>
      </c>
      <c r="AB1574" t="s">
        <v>39</v>
      </c>
      <c r="AC1574">
        <v>1.02</v>
      </c>
      <c r="AD1574">
        <f t="shared" si="24"/>
        <v>2.48</v>
      </c>
    </row>
    <row r="1575" spans="1:30" x14ac:dyDescent="0.25">
      <c r="A1575" t="s">
        <v>29</v>
      </c>
      <c r="B1575" s="1">
        <v>307800000</v>
      </c>
      <c r="C1575" t="s">
        <v>30</v>
      </c>
      <c r="D1575" t="s">
        <v>31</v>
      </c>
      <c r="E1575">
        <v>3252</v>
      </c>
      <c r="F1575" s="1">
        <v>8548950000</v>
      </c>
      <c r="G1575" s="1">
        <v>2628828</v>
      </c>
      <c r="H1575" s="1">
        <v>2000000</v>
      </c>
      <c r="I1575">
        <v>3252</v>
      </c>
      <c r="J1575" s="1">
        <v>8548950000</v>
      </c>
      <c r="K1575" s="1">
        <v>2628828</v>
      </c>
      <c r="L1575" s="1">
        <v>2000000</v>
      </c>
      <c r="M1575">
        <v>3252</v>
      </c>
      <c r="N1575" t="s">
        <v>2441</v>
      </c>
      <c r="O1575">
        <v>12859</v>
      </c>
      <c r="P1575" t="s">
        <v>1814</v>
      </c>
      <c r="Q1575" t="s">
        <v>2450</v>
      </c>
      <c r="R1575" s="2">
        <v>43857</v>
      </c>
      <c r="S1575" t="s">
        <v>2451</v>
      </c>
      <c r="T1575">
        <v>0.5</v>
      </c>
      <c r="U1575" t="s">
        <v>52</v>
      </c>
      <c r="V1575" t="s">
        <v>2444</v>
      </c>
      <c r="W1575" t="s">
        <v>77</v>
      </c>
      <c r="X1575" t="s">
        <v>2557</v>
      </c>
      <c r="Y1575" t="s">
        <v>1022</v>
      </c>
      <c r="Z1575" t="s">
        <v>350</v>
      </c>
      <c r="AA1575">
        <v>5</v>
      </c>
      <c r="AB1575" t="s">
        <v>39</v>
      </c>
      <c r="AC1575">
        <v>1.4</v>
      </c>
      <c r="AD1575">
        <f t="shared" si="24"/>
        <v>0.89999999999999991</v>
      </c>
    </row>
    <row r="1576" spans="1:30" x14ac:dyDescent="0.25">
      <c r="A1576" t="s">
        <v>29</v>
      </c>
      <c r="B1576" s="1">
        <v>307800000</v>
      </c>
      <c r="C1576" t="s">
        <v>30</v>
      </c>
      <c r="D1576" t="s">
        <v>31</v>
      </c>
      <c r="E1576">
        <v>3252</v>
      </c>
      <c r="F1576" s="1">
        <v>8548950000</v>
      </c>
      <c r="G1576" s="1">
        <v>2628828</v>
      </c>
      <c r="H1576" s="1">
        <v>2000000</v>
      </c>
      <c r="I1576">
        <v>3252</v>
      </c>
      <c r="J1576" s="1">
        <v>8548950000</v>
      </c>
      <c r="K1576" s="1">
        <v>2628828</v>
      </c>
      <c r="L1576" s="1">
        <v>2000000</v>
      </c>
      <c r="M1576">
        <v>3252</v>
      </c>
      <c r="N1576" t="s">
        <v>2441</v>
      </c>
      <c r="O1576">
        <v>1594</v>
      </c>
      <c r="P1576" t="s">
        <v>1814</v>
      </c>
      <c r="Q1576" t="s">
        <v>2538</v>
      </c>
      <c r="R1576" s="2">
        <v>43539</v>
      </c>
      <c r="S1576" t="s">
        <v>2539</v>
      </c>
      <c r="T1576">
        <v>0.25</v>
      </c>
      <c r="U1576" t="s">
        <v>62</v>
      </c>
      <c r="V1576" t="s">
        <v>1745</v>
      </c>
      <c r="W1576" t="s">
        <v>77</v>
      </c>
      <c r="X1576" t="s">
        <v>2558</v>
      </c>
      <c r="Y1576" t="s">
        <v>1022</v>
      </c>
      <c r="Z1576" t="s">
        <v>31</v>
      </c>
      <c r="AA1576">
        <v>12</v>
      </c>
      <c r="AB1576" t="s">
        <v>39</v>
      </c>
      <c r="AC1576">
        <v>3.13</v>
      </c>
      <c r="AD1576">
        <f t="shared" si="24"/>
        <v>2.88</v>
      </c>
    </row>
    <row r="1577" spans="1:30" x14ac:dyDescent="0.25">
      <c r="A1577" t="s">
        <v>29</v>
      </c>
      <c r="B1577" s="1">
        <v>307800000</v>
      </c>
      <c r="C1577" t="s">
        <v>30</v>
      </c>
      <c r="D1577" t="s">
        <v>31</v>
      </c>
      <c r="E1577">
        <v>3252</v>
      </c>
      <c r="F1577" s="1">
        <v>8548950000</v>
      </c>
      <c r="G1577" s="1">
        <v>2628828</v>
      </c>
      <c r="H1577" s="1">
        <v>2000000</v>
      </c>
      <c r="I1577">
        <v>3252</v>
      </c>
      <c r="J1577" s="1">
        <v>8548950000</v>
      </c>
      <c r="K1577" s="1">
        <v>2628828</v>
      </c>
      <c r="L1577" s="1">
        <v>2000000</v>
      </c>
      <c r="M1577">
        <v>3252</v>
      </c>
      <c r="N1577" t="s">
        <v>2441</v>
      </c>
      <c r="O1577">
        <v>15479</v>
      </c>
      <c r="P1577" t="s">
        <v>1814</v>
      </c>
      <c r="Q1577" t="s">
        <v>2521</v>
      </c>
      <c r="R1577" s="2">
        <v>43928</v>
      </c>
      <c r="S1577" t="s">
        <v>2522</v>
      </c>
      <c r="T1577">
        <v>2</v>
      </c>
      <c r="U1577" s="1">
        <v>2000000</v>
      </c>
      <c r="V1577" t="s">
        <v>2444</v>
      </c>
      <c r="W1577" t="s">
        <v>86</v>
      </c>
      <c r="X1577" t="s">
        <v>1818</v>
      </c>
      <c r="Y1577" t="s">
        <v>1022</v>
      </c>
      <c r="Z1577" t="s">
        <v>31</v>
      </c>
      <c r="AA1577">
        <v>1</v>
      </c>
      <c r="AB1577" t="s">
        <v>39</v>
      </c>
      <c r="AC1577">
        <v>2.4</v>
      </c>
      <c r="AD1577">
        <f t="shared" si="24"/>
        <v>0.39999999999999991</v>
      </c>
    </row>
    <row r="1578" spans="1:30" x14ac:dyDescent="0.25">
      <c r="A1578" t="s">
        <v>29</v>
      </c>
      <c r="B1578" s="1">
        <v>307800000</v>
      </c>
      <c r="C1578" t="s">
        <v>30</v>
      </c>
      <c r="D1578" t="s">
        <v>31</v>
      </c>
      <c r="E1578">
        <v>3252</v>
      </c>
      <c r="F1578" s="1">
        <v>8548950000</v>
      </c>
      <c r="G1578" s="1">
        <v>2628828</v>
      </c>
      <c r="H1578" s="1">
        <v>2000000</v>
      </c>
      <c r="I1578">
        <v>3252</v>
      </c>
      <c r="J1578" s="1">
        <v>8548950000</v>
      </c>
      <c r="K1578" s="1">
        <v>2628828</v>
      </c>
      <c r="L1578" s="1">
        <v>2000000</v>
      </c>
      <c r="M1578">
        <v>3252</v>
      </c>
      <c r="N1578" t="s">
        <v>2441</v>
      </c>
      <c r="O1578">
        <v>15480</v>
      </c>
      <c r="P1578" t="s">
        <v>1814</v>
      </c>
      <c r="Q1578" t="s">
        <v>2549</v>
      </c>
      <c r="R1578" s="2">
        <v>43927</v>
      </c>
      <c r="S1578" t="s">
        <v>2550</v>
      </c>
      <c r="T1578">
        <v>1</v>
      </c>
      <c r="U1578" s="1">
        <v>1000000</v>
      </c>
      <c r="V1578" t="s">
        <v>2444</v>
      </c>
      <c r="W1578" t="s">
        <v>77</v>
      </c>
      <c r="X1578" t="s">
        <v>2559</v>
      </c>
      <c r="Y1578" t="s">
        <v>1022</v>
      </c>
      <c r="Z1578" t="s">
        <v>31</v>
      </c>
      <c r="AA1578">
        <v>4</v>
      </c>
      <c r="AB1578" t="s">
        <v>39</v>
      </c>
      <c r="AC1578">
        <v>1.31</v>
      </c>
      <c r="AD1578">
        <f t="shared" si="24"/>
        <v>0.31000000000000005</v>
      </c>
    </row>
    <row r="1579" spans="1:30" x14ac:dyDescent="0.25">
      <c r="A1579" t="s">
        <v>29</v>
      </c>
      <c r="B1579" s="1">
        <v>307800000</v>
      </c>
      <c r="C1579" t="s">
        <v>30</v>
      </c>
      <c r="D1579" t="s">
        <v>31</v>
      </c>
      <c r="E1579">
        <v>3252</v>
      </c>
      <c r="F1579" s="1">
        <v>8548950000</v>
      </c>
      <c r="G1579" s="1">
        <v>2628828</v>
      </c>
      <c r="H1579" s="1">
        <v>2000000</v>
      </c>
      <c r="I1579">
        <v>3252</v>
      </c>
      <c r="J1579" s="1">
        <v>8548950000</v>
      </c>
      <c r="K1579" s="1">
        <v>2628828</v>
      </c>
      <c r="L1579" s="1">
        <v>2000000</v>
      </c>
      <c r="M1579">
        <v>3252</v>
      </c>
      <c r="N1579" t="s">
        <v>2441</v>
      </c>
      <c r="O1579">
        <v>15481</v>
      </c>
      <c r="P1579" t="s">
        <v>1814</v>
      </c>
      <c r="Q1579" t="s">
        <v>2513</v>
      </c>
      <c r="R1579" s="2">
        <v>43927</v>
      </c>
      <c r="S1579" t="s">
        <v>2514</v>
      </c>
      <c r="T1579">
        <v>1</v>
      </c>
      <c r="U1579" s="1">
        <v>1000000</v>
      </c>
      <c r="V1579" t="s">
        <v>2444</v>
      </c>
      <c r="W1579" t="s">
        <v>77</v>
      </c>
      <c r="X1579" t="s">
        <v>2560</v>
      </c>
      <c r="Y1579" t="s">
        <v>1022</v>
      </c>
      <c r="Z1579" t="s">
        <v>31</v>
      </c>
      <c r="AA1579">
        <v>5</v>
      </c>
      <c r="AB1579" t="s">
        <v>39</v>
      </c>
      <c r="AC1579">
        <v>1.33</v>
      </c>
      <c r="AD1579">
        <f t="shared" si="24"/>
        <v>0.33000000000000007</v>
      </c>
    </row>
    <row r="1580" spans="1:30" x14ac:dyDescent="0.25">
      <c r="A1580" t="s">
        <v>29</v>
      </c>
      <c r="B1580" s="1">
        <v>307800000</v>
      </c>
      <c r="C1580" t="s">
        <v>30</v>
      </c>
      <c r="D1580" t="s">
        <v>31</v>
      </c>
      <c r="E1580">
        <v>3252</v>
      </c>
      <c r="F1580" s="1">
        <v>8548950000</v>
      </c>
      <c r="G1580" s="1">
        <v>2628828</v>
      </c>
      <c r="H1580" s="1">
        <v>2000000</v>
      </c>
      <c r="I1580">
        <v>3252</v>
      </c>
      <c r="J1580" s="1">
        <v>8548950000</v>
      </c>
      <c r="K1580" s="1">
        <v>2628828</v>
      </c>
      <c r="L1580" s="1">
        <v>2000000</v>
      </c>
      <c r="M1580">
        <v>3252</v>
      </c>
      <c r="N1580" t="s">
        <v>2441</v>
      </c>
      <c r="O1580">
        <v>15486</v>
      </c>
      <c r="P1580" t="s">
        <v>1814</v>
      </c>
      <c r="Q1580" t="s">
        <v>2561</v>
      </c>
      <c r="R1580" s="2">
        <v>43927</v>
      </c>
      <c r="S1580" t="s">
        <v>2562</v>
      </c>
      <c r="T1580">
        <v>2.5</v>
      </c>
      <c r="U1580" s="1">
        <v>2500000</v>
      </c>
      <c r="V1580" t="s">
        <v>2444</v>
      </c>
      <c r="W1580" t="s">
        <v>77</v>
      </c>
      <c r="X1580" t="s">
        <v>1818</v>
      </c>
      <c r="Y1580" t="s">
        <v>1022</v>
      </c>
      <c r="Z1580" t="s">
        <v>31</v>
      </c>
      <c r="AA1580">
        <v>1</v>
      </c>
      <c r="AB1580" t="s">
        <v>39</v>
      </c>
      <c r="AC1580">
        <v>1.26</v>
      </c>
      <c r="AD1580">
        <f t="shared" si="24"/>
        <v>1.24</v>
      </c>
    </row>
    <row r="1581" spans="1:30" x14ac:dyDescent="0.25">
      <c r="A1581" t="s">
        <v>29</v>
      </c>
      <c r="B1581" s="1">
        <v>307800000</v>
      </c>
      <c r="C1581" t="s">
        <v>30</v>
      </c>
      <c r="D1581" t="s">
        <v>31</v>
      </c>
      <c r="E1581">
        <v>3252</v>
      </c>
      <c r="F1581" s="1">
        <v>8548950000</v>
      </c>
      <c r="G1581" s="1">
        <v>2628828</v>
      </c>
      <c r="H1581" s="1">
        <v>2000000</v>
      </c>
      <c r="I1581">
        <v>3252</v>
      </c>
      <c r="J1581" s="1">
        <v>8548950000</v>
      </c>
      <c r="K1581" s="1">
        <v>2628828</v>
      </c>
      <c r="L1581" s="1">
        <v>2000000</v>
      </c>
      <c r="M1581">
        <v>3252</v>
      </c>
      <c r="N1581" t="s">
        <v>2441</v>
      </c>
      <c r="O1581">
        <v>15494</v>
      </c>
      <c r="P1581" t="s">
        <v>1814</v>
      </c>
      <c r="Q1581" t="s">
        <v>2555</v>
      </c>
      <c r="R1581" s="2">
        <v>43928</v>
      </c>
      <c r="S1581" t="s">
        <v>2556</v>
      </c>
      <c r="T1581">
        <v>1</v>
      </c>
      <c r="U1581" s="1">
        <v>1000000</v>
      </c>
      <c r="V1581" t="s">
        <v>2444</v>
      </c>
      <c r="W1581" t="s">
        <v>77</v>
      </c>
      <c r="X1581" t="s">
        <v>2563</v>
      </c>
      <c r="Y1581" t="s">
        <v>410</v>
      </c>
      <c r="Z1581" t="s">
        <v>31</v>
      </c>
      <c r="AA1581">
        <v>4</v>
      </c>
      <c r="AB1581" t="s">
        <v>39</v>
      </c>
      <c r="AC1581">
        <v>1.1000000000000001</v>
      </c>
      <c r="AD1581">
        <f t="shared" si="24"/>
        <v>0.10000000000000009</v>
      </c>
    </row>
    <row r="1582" spans="1:30" x14ac:dyDescent="0.25">
      <c r="A1582" t="s">
        <v>29</v>
      </c>
      <c r="B1582" s="1">
        <v>307800000</v>
      </c>
      <c r="C1582" t="s">
        <v>30</v>
      </c>
      <c r="D1582" t="s">
        <v>31</v>
      </c>
      <c r="E1582">
        <v>3252</v>
      </c>
      <c r="F1582" s="1">
        <v>8548950000</v>
      </c>
      <c r="G1582" s="1">
        <v>2628828</v>
      </c>
      <c r="H1582" s="1">
        <v>2000000</v>
      </c>
      <c r="I1582">
        <v>3252</v>
      </c>
      <c r="J1582" s="1">
        <v>8548950000</v>
      </c>
      <c r="K1582" s="1">
        <v>2628828</v>
      </c>
      <c r="L1582" s="1">
        <v>2000000</v>
      </c>
      <c r="M1582">
        <v>3252</v>
      </c>
      <c r="N1582" t="s">
        <v>2441</v>
      </c>
      <c r="O1582">
        <v>15495</v>
      </c>
      <c r="P1582" t="s">
        <v>1814</v>
      </c>
      <c r="Q1582" t="s">
        <v>2564</v>
      </c>
      <c r="R1582" s="2">
        <v>43930</v>
      </c>
      <c r="S1582" t="s">
        <v>2565</v>
      </c>
      <c r="T1582">
        <v>2</v>
      </c>
      <c r="U1582" s="1">
        <v>2000000</v>
      </c>
      <c r="V1582" t="s">
        <v>2444</v>
      </c>
      <c r="W1582" t="s">
        <v>77</v>
      </c>
      <c r="X1582" t="s">
        <v>1855</v>
      </c>
      <c r="Y1582" t="s">
        <v>1022</v>
      </c>
      <c r="Z1582" t="s">
        <v>31</v>
      </c>
      <c r="AA1582">
        <v>1</v>
      </c>
      <c r="AB1582" t="s">
        <v>39</v>
      </c>
      <c r="AC1582">
        <v>1.26</v>
      </c>
      <c r="AD1582">
        <f t="shared" si="24"/>
        <v>0.74</v>
      </c>
    </row>
    <row r="1583" spans="1:30" x14ac:dyDescent="0.25">
      <c r="A1583" t="s">
        <v>29</v>
      </c>
      <c r="B1583" s="1">
        <v>307800000</v>
      </c>
      <c r="C1583" t="s">
        <v>30</v>
      </c>
      <c r="D1583" t="s">
        <v>31</v>
      </c>
      <c r="E1583">
        <v>3252</v>
      </c>
      <c r="F1583" s="1">
        <v>8548950000</v>
      </c>
      <c r="G1583" s="1">
        <v>2628828</v>
      </c>
      <c r="H1583" s="1">
        <v>2000000</v>
      </c>
      <c r="I1583">
        <v>3252</v>
      </c>
      <c r="J1583" s="1">
        <v>8548950000</v>
      </c>
      <c r="K1583" s="1">
        <v>2628828</v>
      </c>
      <c r="L1583" s="1">
        <v>2000000</v>
      </c>
      <c r="M1583">
        <v>3252</v>
      </c>
      <c r="N1583" t="s">
        <v>2441</v>
      </c>
      <c r="O1583">
        <v>15499</v>
      </c>
      <c r="P1583" t="s">
        <v>1814</v>
      </c>
      <c r="Q1583" t="s">
        <v>2521</v>
      </c>
      <c r="R1583" s="2">
        <v>43924</v>
      </c>
      <c r="S1583" t="s">
        <v>2522</v>
      </c>
      <c r="T1583">
        <v>2.75</v>
      </c>
      <c r="U1583" s="1">
        <v>2750000</v>
      </c>
      <c r="V1583" t="s">
        <v>2444</v>
      </c>
      <c r="W1583" t="s">
        <v>86</v>
      </c>
      <c r="X1583" t="s">
        <v>1818</v>
      </c>
      <c r="Y1583" t="s">
        <v>1022</v>
      </c>
      <c r="Z1583" t="s">
        <v>31</v>
      </c>
      <c r="AA1583">
        <v>1</v>
      </c>
      <c r="AB1583" t="s">
        <v>39</v>
      </c>
      <c r="AC1583">
        <v>2.4</v>
      </c>
      <c r="AD1583">
        <f t="shared" si="24"/>
        <v>0.35000000000000009</v>
      </c>
    </row>
    <row r="1584" spans="1:30" x14ac:dyDescent="0.25">
      <c r="A1584" t="s">
        <v>29</v>
      </c>
      <c r="B1584" s="1">
        <v>307800000</v>
      </c>
      <c r="C1584" t="s">
        <v>30</v>
      </c>
      <c r="D1584" t="s">
        <v>31</v>
      </c>
      <c r="E1584">
        <v>3252</v>
      </c>
      <c r="F1584" s="1">
        <v>8548950000</v>
      </c>
      <c r="G1584" s="1">
        <v>2628828</v>
      </c>
      <c r="H1584" s="1">
        <v>2000000</v>
      </c>
      <c r="I1584">
        <v>3252</v>
      </c>
      <c r="J1584" s="1">
        <v>8548950000</v>
      </c>
      <c r="K1584" s="1">
        <v>2628828</v>
      </c>
      <c r="L1584" s="1">
        <v>2000000</v>
      </c>
      <c r="M1584">
        <v>3252</v>
      </c>
      <c r="N1584" t="s">
        <v>2441</v>
      </c>
      <c r="O1584">
        <v>15501</v>
      </c>
      <c r="P1584" t="s">
        <v>1814</v>
      </c>
      <c r="Q1584" t="s">
        <v>2513</v>
      </c>
      <c r="R1584" s="2">
        <v>43924</v>
      </c>
      <c r="S1584" t="s">
        <v>2514</v>
      </c>
      <c r="T1584">
        <v>1</v>
      </c>
      <c r="U1584" s="1">
        <v>1000000</v>
      </c>
      <c r="V1584" t="s">
        <v>2444</v>
      </c>
      <c r="W1584" t="s">
        <v>77</v>
      </c>
      <c r="X1584" t="s">
        <v>2566</v>
      </c>
      <c r="Y1584" t="s">
        <v>1022</v>
      </c>
      <c r="Z1584" t="s">
        <v>31</v>
      </c>
      <c r="AA1584">
        <v>5</v>
      </c>
      <c r="AB1584" t="s">
        <v>48</v>
      </c>
      <c r="AC1584">
        <v>1.33</v>
      </c>
      <c r="AD1584">
        <f t="shared" si="24"/>
        <v>0.33000000000000007</v>
      </c>
    </row>
    <row r="1585" spans="1:30" x14ac:dyDescent="0.25">
      <c r="A1585" t="s">
        <v>29</v>
      </c>
      <c r="B1585" s="1">
        <v>307800000</v>
      </c>
      <c r="C1585" t="s">
        <v>30</v>
      </c>
      <c r="D1585" t="s">
        <v>31</v>
      </c>
      <c r="E1585">
        <v>3252</v>
      </c>
      <c r="F1585" s="1">
        <v>8548950000</v>
      </c>
      <c r="G1585" s="1">
        <v>2628828</v>
      </c>
      <c r="H1585" s="1">
        <v>2000000</v>
      </c>
      <c r="I1585">
        <v>3252</v>
      </c>
      <c r="J1585" s="1">
        <v>8548950000</v>
      </c>
      <c r="K1585" s="1">
        <v>2628828</v>
      </c>
      <c r="L1585" s="1">
        <v>2000000</v>
      </c>
      <c r="M1585">
        <v>3252</v>
      </c>
      <c r="N1585" t="s">
        <v>2441</v>
      </c>
      <c r="O1585">
        <v>12855</v>
      </c>
      <c r="P1585" t="s">
        <v>1814</v>
      </c>
      <c r="Q1585" t="s">
        <v>2567</v>
      </c>
      <c r="R1585" s="2">
        <v>43858</v>
      </c>
      <c r="S1585" t="s">
        <v>2568</v>
      </c>
      <c r="T1585">
        <v>3</v>
      </c>
      <c r="U1585" s="1">
        <v>3000000</v>
      </c>
      <c r="V1585" t="s">
        <v>2472</v>
      </c>
      <c r="W1585" t="s">
        <v>77</v>
      </c>
      <c r="X1585" t="s">
        <v>2569</v>
      </c>
      <c r="Y1585" t="s">
        <v>1814</v>
      </c>
      <c r="Z1585" t="s">
        <v>31</v>
      </c>
      <c r="AA1585">
        <v>6</v>
      </c>
      <c r="AB1585" t="s">
        <v>39</v>
      </c>
      <c r="AC1585">
        <v>2.9</v>
      </c>
      <c r="AD1585">
        <f t="shared" si="24"/>
        <v>0.10000000000000009</v>
      </c>
    </row>
    <row r="1586" spans="1:30" x14ac:dyDescent="0.25">
      <c r="A1586" t="s">
        <v>29</v>
      </c>
      <c r="B1586" s="1">
        <v>307800000</v>
      </c>
      <c r="C1586" t="s">
        <v>30</v>
      </c>
      <c r="D1586" t="s">
        <v>31</v>
      </c>
      <c r="E1586">
        <v>3252</v>
      </c>
      <c r="F1586" s="1">
        <v>8548950000</v>
      </c>
      <c r="G1586" s="1">
        <v>2628828</v>
      </c>
      <c r="H1586" s="1">
        <v>2000000</v>
      </c>
      <c r="I1586">
        <v>3252</v>
      </c>
      <c r="J1586" s="1">
        <v>8548950000</v>
      </c>
      <c r="K1586" s="1">
        <v>2628828</v>
      </c>
      <c r="L1586" s="1">
        <v>2000000</v>
      </c>
      <c r="M1586">
        <v>3252</v>
      </c>
      <c r="N1586" t="s">
        <v>2441</v>
      </c>
      <c r="O1586">
        <v>2971</v>
      </c>
      <c r="P1586" t="s">
        <v>1814</v>
      </c>
      <c r="Q1586" t="s">
        <v>2570</v>
      </c>
      <c r="R1586" s="2">
        <v>43559</v>
      </c>
      <c r="S1586" t="s">
        <v>2571</v>
      </c>
      <c r="T1586">
        <v>2</v>
      </c>
      <c r="U1586" s="1">
        <v>2000000</v>
      </c>
      <c r="V1586" t="s">
        <v>2444</v>
      </c>
      <c r="W1586" t="s">
        <v>77</v>
      </c>
      <c r="X1586" t="s">
        <v>1855</v>
      </c>
      <c r="Y1586" t="s">
        <v>1022</v>
      </c>
      <c r="Z1586" t="s">
        <v>31</v>
      </c>
      <c r="AA1586">
        <v>1</v>
      </c>
      <c r="AB1586" t="s">
        <v>39</v>
      </c>
      <c r="AC1586">
        <v>1.26</v>
      </c>
      <c r="AD1586">
        <f t="shared" si="24"/>
        <v>0.74</v>
      </c>
    </row>
    <row r="1587" spans="1:30" x14ac:dyDescent="0.25">
      <c r="A1587" t="s">
        <v>29</v>
      </c>
      <c r="B1587" s="1">
        <v>307800000</v>
      </c>
      <c r="C1587" t="s">
        <v>30</v>
      </c>
      <c r="D1587" t="s">
        <v>31</v>
      </c>
      <c r="E1587">
        <v>3252</v>
      </c>
      <c r="F1587" s="1">
        <v>8548950000</v>
      </c>
      <c r="G1587" s="1">
        <v>2628828</v>
      </c>
      <c r="H1587" s="1">
        <v>2000000</v>
      </c>
      <c r="I1587">
        <v>3252</v>
      </c>
      <c r="J1587" s="1">
        <v>8548950000</v>
      </c>
      <c r="K1587" s="1">
        <v>2628828</v>
      </c>
      <c r="L1587" s="1">
        <v>2000000</v>
      </c>
      <c r="M1587">
        <v>3252</v>
      </c>
      <c r="N1587" t="s">
        <v>2441</v>
      </c>
      <c r="O1587">
        <v>11511</v>
      </c>
      <c r="P1587" t="s">
        <v>1814</v>
      </c>
      <c r="Q1587" t="s">
        <v>2516</v>
      </c>
      <c r="R1587" s="2">
        <v>43837</v>
      </c>
      <c r="S1587" t="s">
        <v>2517</v>
      </c>
      <c r="T1587">
        <v>2.25</v>
      </c>
      <c r="U1587" s="1">
        <v>2250000</v>
      </c>
      <c r="V1587" t="s">
        <v>2444</v>
      </c>
      <c r="W1587" t="s">
        <v>77</v>
      </c>
      <c r="X1587" t="s">
        <v>1855</v>
      </c>
      <c r="Y1587" t="s">
        <v>1022</v>
      </c>
      <c r="Z1587" t="s">
        <v>31</v>
      </c>
      <c r="AA1587">
        <v>1</v>
      </c>
      <c r="AB1587" t="s">
        <v>48</v>
      </c>
      <c r="AC1587">
        <v>1.26</v>
      </c>
      <c r="AD1587">
        <f t="shared" si="24"/>
        <v>0.99</v>
      </c>
    </row>
    <row r="1588" spans="1:30" x14ac:dyDescent="0.25">
      <c r="A1588" t="s">
        <v>29</v>
      </c>
      <c r="B1588" s="1">
        <v>307800000</v>
      </c>
      <c r="C1588" t="s">
        <v>30</v>
      </c>
      <c r="D1588" t="s">
        <v>31</v>
      </c>
      <c r="E1588">
        <v>3252</v>
      </c>
      <c r="F1588" s="1">
        <v>8548950000</v>
      </c>
      <c r="G1588" s="1">
        <v>2628828</v>
      </c>
      <c r="H1588" s="1">
        <v>2000000</v>
      </c>
      <c r="I1588">
        <v>3252</v>
      </c>
      <c r="J1588" s="1">
        <v>8548950000</v>
      </c>
      <c r="K1588" s="1">
        <v>2628828</v>
      </c>
      <c r="L1588" s="1">
        <v>2000000</v>
      </c>
      <c r="M1588">
        <v>3252</v>
      </c>
      <c r="N1588" t="s">
        <v>2441</v>
      </c>
      <c r="O1588">
        <v>11513</v>
      </c>
      <c r="P1588" t="s">
        <v>1814</v>
      </c>
      <c r="Q1588" t="s">
        <v>2572</v>
      </c>
      <c r="R1588" s="2">
        <v>43837</v>
      </c>
      <c r="S1588" t="s">
        <v>2573</v>
      </c>
      <c r="T1588">
        <v>0.25</v>
      </c>
      <c r="U1588" t="s">
        <v>62</v>
      </c>
      <c r="V1588" t="s">
        <v>2472</v>
      </c>
      <c r="W1588" t="s">
        <v>77</v>
      </c>
      <c r="X1588" t="s">
        <v>2445</v>
      </c>
      <c r="Y1588" t="s">
        <v>1022</v>
      </c>
      <c r="Z1588" t="s">
        <v>31</v>
      </c>
      <c r="AA1588">
        <v>1</v>
      </c>
      <c r="AB1588" t="s">
        <v>39</v>
      </c>
      <c r="AC1588">
        <v>0.9</v>
      </c>
      <c r="AD1588">
        <f t="shared" si="24"/>
        <v>0.65</v>
      </c>
    </row>
    <row r="1589" spans="1:30" x14ac:dyDescent="0.25">
      <c r="A1589" t="s">
        <v>29</v>
      </c>
      <c r="B1589" s="1">
        <v>307800000</v>
      </c>
      <c r="C1589" t="s">
        <v>30</v>
      </c>
      <c r="D1589" t="s">
        <v>31</v>
      </c>
      <c r="E1589">
        <v>3252</v>
      </c>
      <c r="F1589" s="1">
        <v>8548950000</v>
      </c>
      <c r="G1589" s="1">
        <v>2628828</v>
      </c>
      <c r="H1589" s="1">
        <v>2000000</v>
      </c>
      <c r="I1589">
        <v>3252</v>
      </c>
      <c r="J1589" s="1">
        <v>8548950000</v>
      </c>
      <c r="K1589" s="1">
        <v>2628828</v>
      </c>
      <c r="L1589" s="1">
        <v>2000000</v>
      </c>
      <c r="M1589">
        <v>3252</v>
      </c>
      <c r="N1589" t="s">
        <v>2441</v>
      </c>
      <c r="O1589">
        <v>11514</v>
      </c>
      <c r="P1589" t="s">
        <v>1814</v>
      </c>
      <c r="Q1589" t="s">
        <v>2461</v>
      </c>
      <c r="R1589" s="2">
        <v>43837</v>
      </c>
      <c r="S1589" t="s">
        <v>2462</v>
      </c>
      <c r="T1589">
        <v>1.25</v>
      </c>
      <c r="U1589" s="1">
        <v>1250000</v>
      </c>
      <c r="V1589" t="s">
        <v>2444</v>
      </c>
      <c r="W1589" t="s">
        <v>77</v>
      </c>
      <c r="X1589" t="s">
        <v>2574</v>
      </c>
      <c r="Y1589" t="s">
        <v>1022</v>
      </c>
      <c r="Z1589" t="s">
        <v>31</v>
      </c>
      <c r="AA1589">
        <v>4</v>
      </c>
      <c r="AB1589" t="s">
        <v>39</v>
      </c>
      <c r="AC1589">
        <v>1.31</v>
      </c>
      <c r="AD1589">
        <f t="shared" si="24"/>
        <v>6.0000000000000053E-2</v>
      </c>
    </row>
    <row r="1590" spans="1:30" x14ac:dyDescent="0.25">
      <c r="A1590" t="s">
        <v>29</v>
      </c>
      <c r="B1590" s="1">
        <v>307800000</v>
      </c>
      <c r="C1590" t="s">
        <v>30</v>
      </c>
      <c r="D1590" t="s">
        <v>31</v>
      </c>
      <c r="E1590">
        <v>3252</v>
      </c>
      <c r="F1590" s="1">
        <v>8548950000</v>
      </c>
      <c r="G1590" s="1">
        <v>2628828</v>
      </c>
      <c r="H1590" s="1">
        <v>2000000</v>
      </c>
      <c r="I1590">
        <v>3252</v>
      </c>
      <c r="J1590" s="1">
        <v>8548950000</v>
      </c>
      <c r="K1590" s="1">
        <v>2628828</v>
      </c>
      <c r="L1590" s="1">
        <v>2000000</v>
      </c>
      <c r="M1590">
        <v>3252</v>
      </c>
      <c r="N1590" t="s">
        <v>2441</v>
      </c>
      <c r="O1590">
        <v>11515</v>
      </c>
      <c r="P1590" t="s">
        <v>1814</v>
      </c>
      <c r="Q1590" t="s">
        <v>2461</v>
      </c>
      <c r="R1590" s="2">
        <v>43836</v>
      </c>
      <c r="S1590" t="s">
        <v>2462</v>
      </c>
      <c r="T1590">
        <v>7.5</v>
      </c>
      <c r="U1590" s="1">
        <v>7500000</v>
      </c>
      <c r="V1590" t="s">
        <v>2444</v>
      </c>
      <c r="W1590" t="s">
        <v>77</v>
      </c>
      <c r="X1590" t="s">
        <v>2575</v>
      </c>
      <c r="Y1590" t="s">
        <v>1022</v>
      </c>
      <c r="Z1590" t="s">
        <v>31</v>
      </c>
      <c r="AA1590">
        <v>10</v>
      </c>
      <c r="AB1590" t="s">
        <v>39</v>
      </c>
      <c r="AC1590">
        <v>1.42</v>
      </c>
      <c r="AD1590">
        <f t="shared" si="24"/>
        <v>6.08</v>
      </c>
    </row>
    <row r="1591" spans="1:30" x14ac:dyDescent="0.25">
      <c r="A1591" t="s">
        <v>29</v>
      </c>
      <c r="B1591" s="1">
        <v>307800000</v>
      </c>
      <c r="C1591" t="s">
        <v>30</v>
      </c>
      <c r="D1591" t="s">
        <v>31</v>
      </c>
      <c r="E1591">
        <v>3252</v>
      </c>
      <c r="F1591" s="1">
        <v>8548950000</v>
      </c>
      <c r="G1591" s="1">
        <v>2628828</v>
      </c>
      <c r="H1591" s="1">
        <v>2000000</v>
      </c>
      <c r="I1591">
        <v>3252</v>
      </c>
      <c r="J1591" s="1">
        <v>8548950000</v>
      </c>
      <c r="K1591" s="1">
        <v>2628828</v>
      </c>
      <c r="L1591" s="1">
        <v>2000000</v>
      </c>
      <c r="M1591">
        <v>3252</v>
      </c>
      <c r="N1591" t="s">
        <v>2576</v>
      </c>
      <c r="O1591">
        <v>14720</v>
      </c>
      <c r="P1591" t="s">
        <v>145</v>
      </c>
      <c r="Q1591" t="s">
        <v>2577</v>
      </c>
      <c r="R1591" s="2">
        <v>43885</v>
      </c>
      <c r="S1591" t="s">
        <v>2578</v>
      </c>
      <c r="T1591">
        <v>2.5</v>
      </c>
      <c r="U1591" s="1">
        <v>2500000</v>
      </c>
      <c r="V1591" t="s">
        <v>2579</v>
      </c>
      <c r="W1591" t="s">
        <v>138</v>
      </c>
      <c r="X1591" t="s">
        <v>788</v>
      </c>
      <c r="Y1591" t="s">
        <v>1022</v>
      </c>
      <c r="Z1591" t="s">
        <v>31</v>
      </c>
      <c r="AA1591">
        <v>1</v>
      </c>
      <c r="AB1591" t="s">
        <v>48</v>
      </c>
      <c r="AC1591">
        <v>3.1</v>
      </c>
      <c r="AD1591">
        <f t="shared" si="24"/>
        <v>0.60000000000000009</v>
      </c>
    </row>
    <row r="1592" spans="1:30" x14ac:dyDescent="0.25">
      <c r="A1592" t="s">
        <v>29</v>
      </c>
      <c r="B1592" s="1">
        <v>307800000</v>
      </c>
      <c r="C1592" t="s">
        <v>30</v>
      </c>
      <c r="D1592" t="s">
        <v>31</v>
      </c>
      <c r="E1592">
        <v>3252</v>
      </c>
      <c r="F1592" s="1">
        <v>8548950000</v>
      </c>
      <c r="G1592" s="1">
        <v>2628828</v>
      </c>
      <c r="H1592" s="1">
        <v>2000000</v>
      </c>
      <c r="I1592">
        <v>3252</v>
      </c>
      <c r="J1592" s="1">
        <v>8548950000</v>
      </c>
      <c r="K1592" s="1">
        <v>2628828</v>
      </c>
      <c r="L1592" s="1">
        <v>2000000</v>
      </c>
      <c r="M1592">
        <v>3252</v>
      </c>
      <c r="N1592" t="s">
        <v>2580</v>
      </c>
      <c r="O1592">
        <v>13830</v>
      </c>
      <c r="P1592" t="s">
        <v>1773</v>
      </c>
      <c r="Q1592" t="s">
        <v>2581</v>
      </c>
      <c r="R1592" s="2">
        <v>43838</v>
      </c>
      <c r="S1592" t="s">
        <v>2582</v>
      </c>
      <c r="T1592">
        <v>4</v>
      </c>
      <c r="U1592" s="1">
        <v>4000000</v>
      </c>
      <c r="V1592" t="s">
        <v>2583</v>
      </c>
      <c r="W1592" t="s">
        <v>178</v>
      </c>
      <c r="X1592" t="s">
        <v>113</v>
      </c>
      <c r="Y1592" t="s">
        <v>1773</v>
      </c>
      <c r="Z1592" t="s">
        <v>31</v>
      </c>
      <c r="AA1592">
        <v>1</v>
      </c>
      <c r="AB1592" t="s">
        <v>39</v>
      </c>
      <c r="AC1592">
        <v>3.9</v>
      </c>
      <c r="AD1592">
        <f t="shared" si="24"/>
        <v>0.10000000000000009</v>
      </c>
    </row>
    <row r="1593" spans="1:30" x14ac:dyDescent="0.25">
      <c r="A1593" t="s">
        <v>29</v>
      </c>
      <c r="B1593" s="1">
        <v>307800000</v>
      </c>
      <c r="C1593" t="s">
        <v>30</v>
      </c>
      <c r="D1593" t="s">
        <v>31</v>
      </c>
      <c r="E1593">
        <v>3252</v>
      </c>
      <c r="F1593" s="1">
        <v>8548950000</v>
      </c>
      <c r="G1593" s="1">
        <v>2628828</v>
      </c>
      <c r="H1593" s="1">
        <v>2000000</v>
      </c>
      <c r="I1593">
        <v>3252</v>
      </c>
      <c r="J1593" s="1">
        <v>8548950000</v>
      </c>
      <c r="K1593" s="1">
        <v>2628828</v>
      </c>
      <c r="L1593" s="1">
        <v>2000000</v>
      </c>
      <c r="M1593">
        <v>3252</v>
      </c>
      <c r="N1593" t="s">
        <v>2580</v>
      </c>
      <c r="O1593">
        <v>11613</v>
      </c>
      <c r="P1593" t="s">
        <v>1773</v>
      </c>
      <c r="Q1593" t="s">
        <v>2581</v>
      </c>
      <c r="R1593" s="2">
        <v>43833</v>
      </c>
      <c r="S1593" t="s">
        <v>2582</v>
      </c>
      <c r="T1593">
        <v>2</v>
      </c>
      <c r="U1593" s="1">
        <v>2000000</v>
      </c>
      <c r="V1593" t="s">
        <v>2583</v>
      </c>
      <c r="W1593" t="s">
        <v>178</v>
      </c>
      <c r="X1593" t="s">
        <v>1776</v>
      </c>
      <c r="Y1593" t="s">
        <v>1773</v>
      </c>
      <c r="Z1593" t="s">
        <v>31</v>
      </c>
      <c r="AA1593">
        <v>0</v>
      </c>
      <c r="AB1593" t="s">
        <v>48</v>
      </c>
      <c r="AC1593">
        <v>3.86</v>
      </c>
      <c r="AD1593">
        <f t="shared" si="24"/>
        <v>1.8599999999999999</v>
      </c>
    </row>
    <row r="1594" spans="1:30" x14ac:dyDescent="0.25">
      <c r="A1594" t="s">
        <v>29</v>
      </c>
      <c r="B1594" s="1">
        <v>307800000</v>
      </c>
      <c r="C1594" t="s">
        <v>30</v>
      </c>
      <c r="D1594" t="s">
        <v>31</v>
      </c>
      <c r="E1594">
        <v>3252</v>
      </c>
      <c r="F1594" s="1">
        <v>8548950000</v>
      </c>
      <c r="G1594" s="1">
        <v>2628828</v>
      </c>
      <c r="H1594" s="1">
        <v>2000000</v>
      </c>
      <c r="I1594">
        <v>3252</v>
      </c>
      <c r="J1594" s="1">
        <v>8548950000</v>
      </c>
      <c r="K1594" s="1">
        <v>2628828</v>
      </c>
      <c r="L1594" s="1">
        <v>2000000</v>
      </c>
      <c r="M1594">
        <v>3252</v>
      </c>
      <c r="N1594" t="s">
        <v>2584</v>
      </c>
      <c r="O1594">
        <v>18670</v>
      </c>
      <c r="P1594" t="s">
        <v>145</v>
      </c>
      <c r="Q1594" t="s">
        <v>2585</v>
      </c>
      <c r="R1594" s="2">
        <v>43943</v>
      </c>
      <c r="S1594" t="s">
        <v>2586</v>
      </c>
      <c r="T1594">
        <v>3.5</v>
      </c>
      <c r="U1594" s="1">
        <v>3500000</v>
      </c>
      <c r="V1594" t="s">
        <v>2587</v>
      </c>
      <c r="W1594" t="s">
        <v>77</v>
      </c>
      <c r="X1594" t="s">
        <v>2588</v>
      </c>
      <c r="Y1594" t="s">
        <v>54</v>
      </c>
      <c r="Z1594" t="s">
        <v>31</v>
      </c>
      <c r="AA1594">
        <v>3</v>
      </c>
      <c r="AB1594" t="s">
        <v>39</v>
      </c>
      <c r="AC1594">
        <v>3.17</v>
      </c>
      <c r="AD1594">
        <f t="shared" si="24"/>
        <v>0.33000000000000007</v>
      </c>
    </row>
    <row r="1595" spans="1:30" x14ac:dyDescent="0.25">
      <c r="A1595" t="s">
        <v>29</v>
      </c>
      <c r="B1595" s="1">
        <v>307800000</v>
      </c>
      <c r="C1595" t="s">
        <v>30</v>
      </c>
      <c r="D1595" t="s">
        <v>31</v>
      </c>
      <c r="E1595">
        <v>3252</v>
      </c>
      <c r="F1595" s="1">
        <v>8548950000</v>
      </c>
      <c r="G1595" s="1">
        <v>2628828</v>
      </c>
      <c r="H1595" s="1">
        <v>2000000</v>
      </c>
      <c r="I1595">
        <v>3252</v>
      </c>
      <c r="J1595" s="1">
        <v>8548950000</v>
      </c>
      <c r="K1595" s="1">
        <v>2628828</v>
      </c>
      <c r="L1595" s="1">
        <v>2000000</v>
      </c>
      <c r="M1595">
        <v>3252</v>
      </c>
      <c r="N1595" t="s">
        <v>2584</v>
      </c>
      <c r="O1595">
        <v>18742</v>
      </c>
      <c r="P1595" t="s">
        <v>145</v>
      </c>
      <c r="Q1595" t="s">
        <v>2589</v>
      </c>
      <c r="R1595" s="2">
        <v>43943</v>
      </c>
      <c r="S1595" t="s">
        <v>2590</v>
      </c>
      <c r="T1595">
        <v>0.5</v>
      </c>
      <c r="U1595" t="s">
        <v>52</v>
      </c>
      <c r="V1595" t="s">
        <v>2587</v>
      </c>
      <c r="W1595" t="s">
        <v>77</v>
      </c>
      <c r="X1595" t="s">
        <v>2591</v>
      </c>
      <c r="Y1595" t="s">
        <v>54</v>
      </c>
      <c r="Z1595" t="s">
        <v>31</v>
      </c>
      <c r="AA1595">
        <v>3</v>
      </c>
      <c r="AB1595" t="s">
        <v>48</v>
      </c>
      <c r="AC1595">
        <v>3.17</v>
      </c>
      <c r="AD1595">
        <f t="shared" si="24"/>
        <v>2.67</v>
      </c>
    </row>
    <row r="1596" spans="1:30" x14ac:dyDescent="0.25">
      <c r="A1596" t="s">
        <v>29</v>
      </c>
      <c r="B1596" s="1">
        <v>307800000</v>
      </c>
      <c r="C1596" t="s">
        <v>30</v>
      </c>
      <c r="D1596" t="s">
        <v>31</v>
      </c>
      <c r="E1596">
        <v>3252</v>
      </c>
      <c r="F1596" s="1">
        <v>8548950000</v>
      </c>
      <c r="G1596" s="1">
        <v>2628828</v>
      </c>
      <c r="H1596" s="1">
        <v>2000000</v>
      </c>
      <c r="I1596">
        <v>3252</v>
      </c>
      <c r="J1596" s="1">
        <v>8548950000</v>
      </c>
      <c r="K1596" s="1">
        <v>2628828</v>
      </c>
      <c r="L1596" s="1">
        <v>2000000</v>
      </c>
      <c r="M1596">
        <v>3252</v>
      </c>
      <c r="N1596" t="s">
        <v>2584</v>
      </c>
      <c r="O1596">
        <v>19387</v>
      </c>
      <c r="P1596" t="s">
        <v>149</v>
      </c>
      <c r="Q1596" t="s">
        <v>2592</v>
      </c>
      <c r="R1596" s="2">
        <v>43934</v>
      </c>
      <c r="S1596" t="s">
        <v>2593</v>
      </c>
      <c r="T1596">
        <v>0.5</v>
      </c>
      <c r="U1596" t="s">
        <v>52</v>
      </c>
      <c r="V1596" t="s">
        <v>2587</v>
      </c>
      <c r="W1596" t="s">
        <v>77</v>
      </c>
      <c r="X1596" t="s">
        <v>2594</v>
      </c>
      <c r="Y1596" t="s">
        <v>149</v>
      </c>
      <c r="Z1596" t="s">
        <v>31</v>
      </c>
      <c r="AA1596">
        <v>5</v>
      </c>
      <c r="AB1596" t="s">
        <v>39</v>
      </c>
      <c r="AC1596">
        <v>0.55000000000000004</v>
      </c>
      <c r="AD1596">
        <f t="shared" si="24"/>
        <v>5.0000000000000044E-2</v>
      </c>
    </row>
    <row r="1597" spans="1:30" x14ac:dyDescent="0.25">
      <c r="A1597" t="s">
        <v>29</v>
      </c>
      <c r="B1597" s="1">
        <v>307800000</v>
      </c>
      <c r="C1597" t="s">
        <v>30</v>
      </c>
      <c r="D1597" t="s">
        <v>31</v>
      </c>
      <c r="E1597">
        <v>3252</v>
      </c>
      <c r="F1597" s="1">
        <v>8548950000</v>
      </c>
      <c r="G1597" s="1">
        <v>2628828</v>
      </c>
      <c r="H1597" s="1">
        <v>2000000</v>
      </c>
      <c r="I1597">
        <v>3252</v>
      </c>
      <c r="J1597" s="1">
        <v>8548950000</v>
      </c>
      <c r="K1597" s="1">
        <v>2628828</v>
      </c>
      <c r="L1597" s="1">
        <v>2000000</v>
      </c>
      <c r="M1597">
        <v>3252</v>
      </c>
      <c r="N1597" t="s">
        <v>2584</v>
      </c>
      <c r="O1597">
        <v>18883</v>
      </c>
      <c r="P1597" t="s">
        <v>64</v>
      </c>
      <c r="Q1597" t="s">
        <v>2595</v>
      </c>
      <c r="R1597" s="2">
        <v>43942</v>
      </c>
      <c r="S1597" t="s">
        <v>2596</v>
      </c>
      <c r="T1597">
        <v>2</v>
      </c>
      <c r="U1597" s="1">
        <v>2000000</v>
      </c>
      <c r="V1597" t="s">
        <v>2587</v>
      </c>
      <c r="W1597" t="s">
        <v>77</v>
      </c>
      <c r="X1597" t="s">
        <v>2597</v>
      </c>
      <c r="Y1597" t="s">
        <v>54</v>
      </c>
      <c r="Z1597" t="s">
        <v>31</v>
      </c>
      <c r="AA1597">
        <v>1</v>
      </c>
      <c r="AB1597" t="s">
        <v>39</v>
      </c>
      <c r="AC1597">
        <v>1.83</v>
      </c>
      <c r="AD1597">
        <f t="shared" si="24"/>
        <v>0.16999999999999993</v>
      </c>
    </row>
    <row r="1598" spans="1:30" x14ac:dyDescent="0.25">
      <c r="A1598" t="s">
        <v>29</v>
      </c>
      <c r="B1598" s="1">
        <v>307800000</v>
      </c>
      <c r="C1598" t="s">
        <v>30</v>
      </c>
      <c r="D1598" t="s">
        <v>31</v>
      </c>
      <c r="E1598">
        <v>3252</v>
      </c>
      <c r="F1598" s="1">
        <v>8548950000</v>
      </c>
      <c r="G1598" s="1">
        <v>2628828</v>
      </c>
      <c r="H1598" s="1">
        <v>2000000</v>
      </c>
      <c r="I1598">
        <v>3252</v>
      </c>
      <c r="J1598" s="1">
        <v>8548950000</v>
      </c>
      <c r="K1598" s="1">
        <v>2628828</v>
      </c>
      <c r="L1598" s="1">
        <v>2000000</v>
      </c>
      <c r="M1598">
        <v>3252</v>
      </c>
      <c r="N1598" t="s">
        <v>2584</v>
      </c>
      <c r="O1598">
        <v>18302</v>
      </c>
      <c r="P1598" t="s">
        <v>42</v>
      </c>
      <c r="Q1598" t="s">
        <v>2598</v>
      </c>
      <c r="R1598" s="2">
        <v>43949</v>
      </c>
      <c r="S1598" t="s">
        <v>2599</v>
      </c>
      <c r="T1598">
        <v>3</v>
      </c>
      <c r="U1598" s="1">
        <v>3000000</v>
      </c>
      <c r="V1598" t="s">
        <v>258</v>
      </c>
      <c r="W1598" t="s">
        <v>276</v>
      </c>
      <c r="X1598" t="s">
        <v>264</v>
      </c>
      <c r="Y1598" t="s">
        <v>167</v>
      </c>
      <c r="Z1598" t="s">
        <v>31</v>
      </c>
      <c r="AA1598">
        <v>4</v>
      </c>
      <c r="AB1598" t="s">
        <v>39</v>
      </c>
      <c r="AC1598">
        <v>2.9</v>
      </c>
      <c r="AD1598">
        <f t="shared" si="24"/>
        <v>0.10000000000000009</v>
      </c>
    </row>
    <row r="1599" spans="1:30" x14ac:dyDescent="0.25">
      <c r="A1599" t="s">
        <v>29</v>
      </c>
      <c r="B1599" s="1">
        <v>307800000</v>
      </c>
      <c r="C1599" t="s">
        <v>30</v>
      </c>
      <c r="D1599" t="s">
        <v>31</v>
      </c>
      <c r="E1599">
        <v>3252</v>
      </c>
      <c r="F1599" s="1">
        <v>8548950000</v>
      </c>
      <c r="G1599" s="1">
        <v>2628828</v>
      </c>
      <c r="H1599" s="1">
        <v>2000000</v>
      </c>
      <c r="I1599">
        <v>3252</v>
      </c>
      <c r="J1599" s="1">
        <v>8548950000</v>
      </c>
      <c r="K1599" s="1">
        <v>2628828</v>
      </c>
      <c r="L1599" s="1">
        <v>2000000</v>
      </c>
      <c r="M1599">
        <v>3252</v>
      </c>
      <c r="N1599" t="s">
        <v>2584</v>
      </c>
      <c r="O1599">
        <v>19356</v>
      </c>
      <c r="P1599" t="s">
        <v>33</v>
      </c>
      <c r="Q1599" t="s">
        <v>2592</v>
      </c>
      <c r="R1599" s="2">
        <v>43935</v>
      </c>
      <c r="S1599" t="s">
        <v>2593</v>
      </c>
      <c r="T1599">
        <v>2</v>
      </c>
      <c r="U1599" s="1">
        <v>2000000</v>
      </c>
      <c r="V1599" t="s">
        <v>2587</v>
      </c>
      <c r="W1599" t="s">
        <v>77</v>
      </c>
      <c r="Y1599" t="s">
        <v>149</v>
      </c>
      <c r="Z1599" t="s">
        <v>31</v>
      </c>
      <c r="AA1599">
        <v>1</v>
      </c>
      <c r="AB1599" t="s">
        <v>39</v>
      </c>
      <c r="AC1599">
        <v>1.9</v>
      </c>
      <c r="AD1599">
        <f t="shared" si="24"/>
        <v>0.10000000000000009</v>
      </c>
    </row>
    <row r="1600" spans="1:30" x14ac:dyDescent="0.25">
      <c r="A1600" t="s">
        <v>29</v>
      </c>
      <c r="B1600" s="1">
        <v>307800000</v>
      </c>
      <c r="C1600" t="s">
        <v>30</v>
      </c>
      <c r="D1600" t="s">
        <v>31</v>
      </c>
      <c r="E1600">
        <v>3252</v>
      </c>
      <c r="F1600" s="1">
        <v>8548950000</v>
      </c>
      <c r="G1600" s="1">
        <v>2628828</v>
      </c>
      <c r="H1600" s="1">
        <v>2000000</v>
      </c>
      <c r="I1600">
        <v>3252</v>
      </c>
      <c r="J1600" s="1">
        <v>8548950000</v>
      </c>
      <c r="K1600" s="1">
        <v>2628828</v>
      </c>
      <c r="L1600" s="1">
        <v>2000000</v>
      </c>
      <c r="M1600">
        <v>3252</v>
      </c>
      <c r="N1600" t="s">
        <v>2584</v>
      </c>
      <c r="O1600">
        <v>19173</v>
      </c>
      <c r="P1600" t="s">
        <v>64</v>
      </c>
      <c r="Q1600" t="s">
        <v>2595</v>
      </c>
      <c r="R1600" s="2">
        <v>43937</v>
      </c>
      <c r="S1600" t="s">
        <v>2596</v>
      </c>
      <c r="T1600">
        <v>1</v>
      </c>
      <c r="U1600" s="1">
        <v>1000000</v>
      </c>
      <c r="V1600" t="s">
        <v>2587</v>
      </c>
      <c r="W1600" t="s">
        <v>77</v>
      </c>
      <c r="X1600" t="s">
        <v>252</v>
      </c>
      <c r="Y1600" t="s">
        <v>54</v>
      </c>
      <c r="Z1600" t="s">
        <v>31</v>
      </c>
      <c r="AA1600">
        <v>1</v>
      </c>
      <c r="AB1600" t="s">
        <v>39</v>
      </c>
      <c r="AC1600">
        <v>1.83</v>
      </c>
      <c r="AD1600">
        <f t="shared" si="24"/>
        <v>0.83000000000000007</v>
      </c>
    </row>
    <row r="1601" spans="1:30" x14ac:dyDescent="0.25">
      <c r="A1601" t="s">
        <v>29</v>
      </c>
      <c r="B1601" s="1">
        <v>307800000</v>
      </c>
      <c r="C1601" t="s">
        <v>30</v>
      </c>
      <c r="D1601" t="s">
        <v>31</v>
      </c>
      <c r="E1601">
        <v>3252</v>
      </c>
      <c r="F1601" s="1">
        <v>8548950000</v>
      </c>
      <c r="G1601" s="1">
        <v>2628828</v>
      </c>
      <c r="H1601" s="1">
        <v>2000000</v>
      </c>
      <c r="I1601">
        <v>3252</v>
      </c>
      <c r="J1601" s="1">
        <v>8548950000</v>
      </c>
      <c r="K1601" s="1">
        <v>2628828</v>
      </c>
      <c r="L1601" s="1">
        <v>2000000</v>
      </c>
      <c r="M1601">
        <v>3252</v>
      </c>
      <c r="N1601" t="s">
        <v>2584</v>
      </c>
      <c r="O1601">
        <v>19163</v>
      </c>
      <c r="P1601" t="s">
        <v>33</v>
      </c>
      <c r="Q1601" t="s">
        <v>2600</v>
      </c>
      <c r="R1601" s="2">
        <v>43937</v>
      </c>
      <c r="S1601" t="s">
        <v>2601</v>
      </c>
      <c r="T1601">
        <v>2</v>
      </c>
      <c r="U1601" s="1">
        <v>2000000</v>
      </c>
      <c r="V1601" t="s">
        <v>2587</v>
      </c>
      <c r="W1601" t="s">
        <v>77</v>
      </c>
      <c r="Y1601" t="s">
        <v>134</v>
      </c>
      <c r="Z1601" t="s">
        <v>31</v>
      </c>
      <c r="AA1601">
        <v>1</v>
      </c>
      <c r="AB1601" t="s">
        <v>39</v>
      </c>
      <c r="AC1601">
        <v>2.1</v>
      </c>
      <c r="AD1601">
        <f t="shared" si="24"/>
        <v>0.10000000000000009</v>
      </c>
    </row>
    <row r="1602" spans="1:30" x14ac:dyDescent="0.25">
      <c r="A1602" t="s">
        <v>29</v>
      </c>
      <c r="B1602" s="1">
        <v>307800000</v>
      </c>
      <c r="C1602" t="s">
        <v>30</v>
      </c>
      <c r="D1602" t="s">
        <v>31</v>
      </c>
      <c r="E1602">
        <v>3252</v>
      </c>
      <c r="F1602" s="1">
        <v>8548950000</v>
      </c>
      <c r="G1602" s="1">
        <v>2628828</v>
      </c>
      <c r="H1602" s="1">
        <v>2000000</v>
      </c>
      <c r="I1602">
        <v>3252</v>
      </c>
      <c r="J1602" s="1">
        <v>8548950000</v>
      </c>
      <c r="K1602" s="1">
        <v>2628828</v>
      </c>
      <c r="L1602" s="1">
        <v>2000000</v>
      </c>
      <c r="M1602">
        <v>3252</v>
      </c>
      <c r="N1602" t="s">
        <v>2584</v>
      </c>
      <c r="O1602">
        <v>15741</v>
      </c>
      <c r="P1602" t="s">
        <v>40</v>
      </c>
      <c r="Q1602" t="s">
        <v>2602</v>
      </c>
      <c r="R1602" s="2">
        <v>43927</v>
      </c>
      <c r="S1602" t="s">
        <v>2603</v>
      </c>
      <c r="T1602">
        <v>1</v>
      </c>
      <c r="U1602" s="1">
        <v>1000000</v>
      </c>
      <c r="V1602" t="s">
        <v>2587</v>
      </c>
      <c r="W1602" t="s">
        <v>77</v>
      </c>
      <c r="X1602" t="s">
        <v>2604</v>
      </c>
      <c r="Y1602" t="s">
        <v>54</v>
      </c>
      <c r="Z1602" t="s">
        <v>31</v>
      </c>
      <c r="AA1602">
        <v>5</v>
      </c>
      <c r="AB1602" t="s">
        <v>48</v>
      </c>
      <c r="AC1602">
        <v>1.62</v>
      </c>
      <c r="AD1602">
        <f t="shared" si="24"/>
        <v>0.62000000000000011</v>
      </c>
    </row>
    <row r="1603" spans="1:30" x14ac:dyDescent="0.25">
      <c r="A1603" t="s">
        <v>29</v>
      </c>
      <c r="B1603" s="1">
        <v>307800000</v>
      </c>
      <c r="C1603" t="s">
        <v>30</v>
      </c>
      <c r="D1603" t="s">
        <v>31</v>
      </c>
      <c r="E1603">
        <v>3252</v>
      </c>
      <c r="F1603" s="1">
        <v>8548950000</v>
      </c>
      <c r="G1603" s="1">
        <v>2628828</v>
      </c>
      <c r="H1603" s="1">
        <v>2000000</v>
      </c>
      <c r="I1603">
        <v>3252</v>
      </c>
      <c r="J1603" s="1">
        <v>8548950000</v>
      </c>
      <c r="K1603" s="1">
        <v>2628828</v>
      </c>
      <c r="L1603" s="1">
        <v>2000000</v>
      </c>
      <c r="M1603">
        <v>3252</v>
      </c>
      <c r="N1603" t="s">
        <v>2584</v>
      </c>
      <c r="O1603">
        <v>19124</v>
      </c>
      <c r="P1603" t="s">
        <v>40</v>
      </c>
      <c r="Q1603" t="s">
        <v>2605</v>
      </c>
      <c r="R1603" s="2">
        <v>43937</v>
      </c>
      <c r="S1603" t="s">
        <v>2606</v>
      </c>
      <c r="T1603">
        <v>2</v>
      </c>
      <c r="U1603" s="1">
        <v>2000000</v>
      </c>
      <c r="V1603" t="s">
        <v>2587</v>
      </c>
      <c r="W1603" t="s">
        <v>36</v>
      </c>
      <c r="X1603" t="s">
        <v>2607</v>
      </c>
      <c r="Y1603" t="s">
        <v>40</v>
      </c>
      <c r="Z1603" t="s">
        <v>31</v>
      </c>
      <c r="AA1603">
        <v>22</v>
      </c>
      <c r="AB1603" t="s">
        <v>39</v>
      </c>
      <c r="AC1603">
        <v>2.06</v>
      </c>
      <c r="AD1603">
        <f t="shared" si="24"/>
        <v>6.0000000000000053E-2</v>
      </c>
    </row>
    <row r="1604" spans="1:30" x14ac:dyDescent="0.25">
      <c r="A1604" t="s">
        <v>29</v>
      </c>
      <c r="B1604" s="1">
        <v>307800000</v>
      </c>
      <c r="C1604" t="s">
        <v>30</v>
      </c>
      <c r="D1604" t="s">
        <v>31</v>
      </c>
      <c r="E1604">
        <v>3252</v>
      </c>
      <c r="F1604" s="1">
        <v>8548950000</v>
      </c>
      <c r="G1604" s="1">
        <v>2628828</v>
      </c>
      <c r="H1604" s="1">
        <v>2000000</v>
      </c>
      <c r="I1604">
        <v>3252</v>
      </c>
      <c r="J1604" s="1">
        <v>8548950000</v>
      </c>
      <c r="K1604" s="1">
        <v>2628828</v>
      </c>
      <c r="L1604" s="1">
        <v>2000000</v>
      </c>
      <c r="M1604">
        <v>3252</v>
      </c>
      <c r="N1604" t="s">
        <v>2584</v>
      </c>
      <c r="O1604">
        <v>19297</v>
      </c>
      <c r="P1604" t="s">
        <v>149</v>
      </c>
      <c r="Q1604" t="s">
        <v>2592</v>
      </c>
      <c r="R1604" s="2">
        <v>43935</v>
      </c>
      <c r="S1604" t="s">
        <v>2593</v>
      </c>
      <c r="T1604">
        <v>0.5</v>
      </c>
      <c r="U1604" t="s">
        <v>52</v>
      </c>
      <c r="V1604" t="s">
        <v>2587</v>
      </c>
      <c r="W1604" t="s">
        <v>77</v>
      </c>
      <c r="X1604" t="s">
        <v>2608</v>
      </c>
      <c r="Y1604" t="s">
        <v>149</v>
      </c>
      <c r="Z1604" t="s">
        <v>31</v>
      </c>
      <c r="AA1604">
        <v>6</v>
      </c>
      <c r="AB1604" t="s">
        <v>39</v>
      </c>
      <c r="AC1604">
        <v>0.6</v>
      </c>
      <c r="AD1604">
        <f t="shared" si="24"/>
        <v>9.9999999999999978E-2</v>
      </c>
    </row>
    <row r="1605" spans="1:30" x14ac:dyDescent="0.25">
      <c r="A1605" t="s">
        <v>29</v>
      </c>
      <c r="B1605" s="1">
        <v>307800000</v>
      </c>
      <c r="C1605" t="s">
        <v>30</v>
      </c>
      <c r="D1605" t="s">
        <v>31</v>
      </c>
      <c r="E1605">
        <v>3252</v>
      </c>
      <c r="F1605" s="1">
        <v>8548950000</v>
      </c>
      <c r="G1605" s="1">
        <v>2628828</v>
      </c>
      <c r="H1605" s="1">
        <v>2000000</v>
      </c>
      <c r="I1605">
        <v>3252</v>
      </c>
      <c r="J1605" s="1">
        <v>8548950000</v>
      </c>
      <c r="K1605" s="1">
        <v>2628828</v>
      </c>
      <c r="L1605" s="1">
        <v>2000000</v>
      </c>
      <c r="M1605">
        <v>3252</v>
      </c>
      <c r="N1605" t="s">
        <v>2584</v>
      </c>
      <c r="O1605">
        <v>19249</v>
      </c>
      <c r="P1605" t="s">
        <v>40</v>
      </c>
      <c r="Q1605" t="s">
        <v>2605</v>
      </c>
      <c r="R1605" s="2">
        <v>43936</v>
      </c>
      <c r="S1605" t="s">
        <v>2606</v>
      </c>
      <c r="T1605">
        <v>1.5</v>
      </c>
      <c r="U1605" s="1">
        <v>1500000</v>
      </c>
      <c r="V1605" t="s">
        <v>2587</v>
      </c>
      <c r="W1605" t="s">
        <v>36</v>
      </c>
      <c r="X1605" t="s">
        <v>2609</v>
      </c>
      <c r="Y1605" t="s">
        <v>40</v>
      </c>
      <c r="Z1605" t="s">
        <v>31</v>
      </c>
      <c r="AA1605">
        <v>4</v>
      </c>
      <c r="AB1605" t="s">
        <v>48</v>
      </c>
      <c r="AC1605">
        <v>1.29</v>
      </c>
      <c r="AD1605">
        <f t="shared" si="24"/>
        <v>0.20999999999999996</v>
      </c>
    </row>
    <row r="1606" spans="1:30" x14ac:dyDescent="0.25">
      <c r="A1606" t="s">
        <v>29</v>
      </c>
      <c r="B1606" s="1">
        <v>307800000</v>
      </c>
      <c r="C1606" t="s">
        <v>30</v>
      </c>
      <c r="D1606" t="s">
        <v>31</v>
      </c>
      <c r="E1606">
        <v>3252</v>
      </c>
      <c r="F1606" s="1">
        <v>8548950000</v>
      </c>
      <c r="G1606" s="1">
        <v>2628828</v>
      </c>
      <c r="H1606" s="1">
        <v>2000000</v>
      </c>
      <c r="I1606">
        <v>3252</v>
      </c>
      <c r="J1606" s="1">
        <v>8548950000</v>
      </c>
      <c r="K1606" s="1">
        <v>2628828</v>
      </c>
      <c r="L1606" s="1">
        <v>2000000</v>
      </c>
      <c r="M1606">
        <v>3252</v>
      </c>
      <c r="N1606" t="s">
        <v>2584</v>
      </c>
      <c r="O1606">
        <v>19041</v>
      </c>
      <c r="P1606" t="s">
        <v>145</v>
      </c>
      <c r="Q1606" t="s">
        <v>2600</v>
      </c>
      <c r="R1606" s="2">
        <v>43937</v>
      </c>
      <c r="S1606" t="s">
        <v>2601</v>
      </c>
      <c r="T1606">
        <v>1.5</v>
      </c>
      <c r="U1606" s="1">
        <v>1500000</v>
      </c>
      <c r="V1606" t="s">
        <v>2587</v>
      </c>
      <c r="W1606" t="s">
        <v>77</v>
      </c>
      <c r="X1606" t="s">
        <v>488</v>
      </c>
      <c r="Y1606" t="s">
        <v>134</v>
      </c>
      <c r="Z1606" t="s">
        <v>31</v>
      </c>
      <c r="AA1606">
        <v>3</v>
      </c>
      <c r="AB1606" t="s">
        <v>39</v>
      </c>
      <c r="AC1606">
        <v>2.0099999999999998</v>
      </c>
      <c r="AD1606">
        <f t="shared" si="24"/>
        <v>0.50999999999999979</v>
      </c>
    </row>
    <row r="1607" spans="1:30" x14ac:dyDescent="0.25">
      <c r="A1607" t="s">
        <v>29</v>
      </c>
      <c r="B1607" s="1">
        <v>307800000</v>
      </c>
      <c r="C1607" t="s">
        <v>30</v>
      </c>
      <c r="D1607" t="s">
        <v>31</v>
      </c>
      <c r="E1607">
        <v>3252</v>
      </c>
      <c r="F1607" s="1">
        <v>8548950000</v>
      </c>
      <c r="G1607" s="1">
        <v>2628828</v>
      </c>
      <c r="H1607" s="1">
        <v>2000000</v>
      </c>
      <c r="I1607">
        <v>3252</v>
      </c>
      <c r="J1607" s="1">
        <v>8548950000</v>
      </c>
      <c r="K1607" s="1">
        <v>2628828</v>
      </c>
      <c r="L1607" s="1">
        <v>2000000</v>
      </c>
      <c r="M1607">
        <v>3252</v>
      </c>
      <c r="N1607" t="s">
        <v>2584</v>
      </c>
      <c r="O1607">
        <v>19039</v>
      </c>
      <c r="P1607" t="s">
        <v>145</v>
      </c>
      <c r="Q1607" t="s">
        <v>2610</v>
      </c>
      <c r="R1607" s="2">
        <v>43937</v>
      </c>
      <c r="S1607" t="s">
        <v>2611</v>
      </c>
      <c r="T1607">
        <v>3</v>
      </c>
      <c r="U1607" s="1">
        <v>3000000</v>
      </c>
      <c r="V1607" t="s">
        <v>2587</v>
      </c>
      <c r="W1607" t="s">
        <v>77</v>
      </c>
      <c r="X1607" t="s">
        <v>488</v>
      </c>
      <c r="Y1607" t="s">
        <v>134</v>
      </c>
      <c r="Z1607" t="s">
        <v>31</v>
      </c>
      <c r="AA1607">
        <v>3</v>
      </c>
      <c r="AB1607" t="s">
        <v>39</v>
      </c>
      <c r="AC1607">
        <v>2.0099999999999998</v>
      </c>
      <c r="AD1607">
        <f t="shared" ref="AD1607:AD1670" si="25">ABS(T1607-AC1607)</f>
        <v>0.99000000000000021</v>
      </c>
    </row>
    <row r="1608" spans="1:30" x14ac:dyDescent="0.25">
      <c r="A1608" t="s">
        <v>29</v>
      </c>
      <c r="B1608" s="1">
        <v>307800000</v>
      </c>
      <c r="C1608" t="s">
        <v>30</v>
      </c>
      <c r="D1608" t="s">
        <v>31</v>
      </c>
      <c r="E1608">
        <v>3252</v>
      </c>
      <c r="F1608" s="1">
        <v>8548950000</v>
      </c>
      <c r="G1608" s="1">
        <v>2628828</v>
      </c>
      <c r="H1608" s="1">
        <v>2000000</v>
      </c>
      <c r="I1608">
        <v>3252</v>
      </c>
      <c r="J1608" s="1">
        <v>8548950000</v>
      </c>
      <c r="K1608" s="1">
        <v>2628828</v>
      </c>
      <c r="L1608" s="1">
        <v>2000000</v>
      </c>
      <c r="M1608">
        <v>3252</v>
      </c>
      <c r="N1608" t="s">
        <v>2576</v>
      </c>
      <c r="O1608">
        <v>14843</v>
      </c>
      <c r="P1608" t="s">
        <v>145</v>
      </c>
      <c r="Q1608" t="s">
        <v>2577</v>
      </c>
      <c r="R1608" s="2">
        <v>43882</v>
      </c>
      <c r="S1608" t="s">
        <v>2578</v>
      </c>
      <c r="T1608">
        <v>4</v>
      </c>
      <c r="U1608" s="1">
        <v>4000000</v>
      </c>
      <c r="V1608" t="s">
        <v>2579</v>
      </c>
      <c r="W1608" t="s">
        <v>138</v>
      </c>
      <c r="X1608" t="s">
        <v>2612</v>
      </c>
      <c r="Y1608" t="s">
        <v>1022</v>
      </c>
      <c r="Z1608" t="s">
        <v>31</v>
      </c>
      <c r="AA1608">
        <v>2</v>
      </c>
      <c r="AB1608" t="s">
        <v>39</v>
      </c>
      <c r="AC1608">
        <v>3.14</v>
      </c>
      <c r="AD1608">
        <f t="shared" si="25"/>
        <v>0.85999999999999988</v>
      </c>
    </row>
    <row r="1609" spans="1:30" x14ac:dyDescent="0.25">
      <c r="A1609" t="s">
        <v>29</v>
      </c>
      <c r="B1609" s="1">
        <v>307800000</v>
      </c>
      <c r="C1609" t="s">
        <v>30</v>
      </c>
      <c r="D1609" t="s">
        <v>31</v>
      </c>
      <c r="E1609">
        <v>3252</v>
      </c>
      <c r="F1609" s="1">
        <v>8548950000</v>
      </c>
      <c r="G1609" s="1">
        <v>2628828</v>
      </c>
      <c r="H1609" s="1">
        <v>2000000</v>
      </c>
      <c r="I1609">
        <v>3252</v>
      </c>
      <c r="J1609" s="1">
        <v>8548950000</v>
      </c>
      <c r="K1609" s="1">
        <v>2628828</v>
      </c>
      <c r="L1609" s="1">
        <v>2000000</v>
      </c>
      <c r="M1609">
        <v>3252</v>
      </c>
      <c r="N1609" t="s">
        <v>2576</v>
      </c>
      <c r="O1609">
        <v>14842</v>
      </c>
      <c r="P1609" t="s">
        <v>145</v>
      </c>
      <c r="Q1609" t="s">
        <v>2613</v>
      </c>
      <c r="R1609" s="2">
        <v>43882</v>
      </c>
      <c r="S1609" t="s">
        <v>2614</v>
      </c>
      <c r="T1609">
        <v>1.5</v>
      </c>
      <c r="U1609" s="1">
        <v>1500000</v>
      </c>
      <c r="V1609" t="s">
        <v>2579</v>
      </c>
      <c r="W1609" t="s">
        <v>138</v>
      </c>
      <c r="X1609" t="s">
        <v>113</v>
      </c>
      <c r="Y1609" t="s">
        <v>1022</v>
      </c>
      <c r="Z1609" t="s">
        <v>31</v>
      </c>
      <c r="AA1609">
        <v>1</v>
      </c>
      <c r="AB1609" t="s">
        <v>48</v>
      </c>
      <c r="AC1609">
        <v>3.1</v>
      </c>
      <c r="AD1609">
        <f t="shared" si="25"/>
        <v>1.6</v>
      </c>
    </row>
    <row r="1610" spans="1:30" x14ac:dyDescent="0.25">
      <c r="A1610" t="s">
        <v>29</v>
      </c>
      <c r="B1610" s="1">
        <v>307800000</v>
      </c>
      <c r="C1610" t="s">
        <v>30</v>
      </c>
      <c r="D1610" t="s">
        <v>31</v>
      </c>
      <c r="E1610">
        <v>3252</v>
      </c>
      <c r="F1610" s="1">
        <v>8548950000</v>
      </c>
      <c r="G1610" s="1">
        <v>2628828</v>
      </c>
      <c r="H1610" s="1">
        <v>2000000</v>
      </c>
      <c r="I1610">
        <v>3252</v>
      </c>
      <c r="J1610" s="1">
        <v>8548950000</v>
      </c>
      <c r="K1610" s="1">
        <v>2628828</v>
      </c>
      <c r="L1610" s="1">
        <v>2000000</v>
      </c>
      <c r="M1610">
        <v>3252</v>
      </c>
      <c r="N1610" t="s">
        <v>2576</v>
      </c>
      <c r="O1610">
        <v>14841</v>
      </c>
      <c r="P1610" t="s">
        <v>145</v>
      </c>
      <c r="Q1610" t="s">
        <v>2577</v>
      </c>
      <c r="R1610" s="2">
        <v>43881</v>
      </c>
      <c r="S1610" t="s">
        <v>2578</v>
      </c>
      <c r="T1610">
        <v>4</v>
      </c>
      <c r="U1610" s="1">
        <v>4000000</v>
      </c>
      <c r="V1610" t="s">
        <v>2579</v>
      </c>
      <c r="W1610" t="s">
        <v>138</v>
      </c>
      <c r="X1610" t="s">
        <v>2591</v>
      </c>
      <c r="Y1610" t="s">
        <v>1022</v>
      </c>
      <c r="Z1610" t="s">
        <v>31</v>
      </c>
      <c r="AA1610">
        <v>3</v>
      </c>
      <c r="AB1610" t="s">
        <v>39</v>
      </c>
      <c r="AC1610">
        <v>3.17</v>
      </c>
      <c r="AD1610">
        <f t="shared" si="25"/>
        <v>0.83000000000000007</v>
      </c>
    </row>
    <row r="1611" spans="1:30" x14ac:dyDescent="0.25">
      <c r="A1611" t="s">
        <v>29</v>
      </c>
      <c r="B1611" s="1">
        <v>307800000</v>
      </c>
      <c r="C1611" t="s">
        <v>30</v>
      </c>
      <c r="D1611" t="s">
        <v>31</v>
      </c>
      <c r="E1611">
        <v>3252</v>
      </c>
      <c r="F1611" s="1">
        <v>8548950000</v>
      </c>
      <c r="G1611" s="1">
        <v>2628828</v>
      </c>
      <c r="H1611" s="1">
        <v>2000000</v>
      </c>
      <c r="I1611">
        <v>3252</v>
      </c>
      <c r="J1611" s="1">
        <v>8548950000</v>
      </c>
      <c r="K1611" s="1">
        <v>2628828</v>
      </c>
      <c r="L1611" s="1">
        <v>2000000</v>
      </c>
      <c r="M1611">
        <v>3252</v>
      </c>
      <c r="N1611" t="s">
        <v>2576</v>
      </c>
      <c r="O1611">
        <v>14151</v>
      </c>
      <c r="P1611" t="s">
        <v>145</v>
      </c>
      <c r="Q1611" t="s">
        <v>2577</v>
      </c>
      <c r="R1611" s="2">
        <v>43892</v>
      </c>
      <c r="S1611" t="s">
        <v>2578</v>
      </c>
      <c r="T1611">
        <v>1.5</v>
      </c>
      <c r="U1611" s="1">
        <v>1500000</v>
      </c>
      <c r="V1611" t="s">
        <v>2579</v>
      </c>
      <c r="W1611" t="s">
        <v>138</v>
      </c>
      <c r="X1611" t="s">
        <v>2615</v>
      </c>
      <c r="Y1611" t="s">
        <v>1022</v>
      </c>
      <c r="Z1611" t="s">
        <v>31</v>
      </c>
      <c r="AA1611">
        <v>2</v>
      </c>
      <c r="AB1611" t="s">
        <v>48</v>
      </c>
      <c r="AC1611">
        <v>3.14</v>
      </c>
      <c r="AD1611">
        <f t="shared" si="25"/>
        <v>1.6400000000000001</v>
      </c>
    </row>
    <row r="1612" spans="1:30" x14ac:dyDescent="0.25">
      <c r="A1612" t="s">
        <v>29</v>
      </c>
      <c r="B1612" s="1">
        <v>307800000</v>
      </c>
      <c r="C1612" t="s">
        <v>30</v>
      </c>
      <c r="D1612" t="s">
        <v>31</v>
      </c>
      <c r="E1612">
        <v>3252</v>
      </c>
      <c r="F1612" s="1">
        <v>8548950000</v>
      </c>
      <c r="G1612" s="1">
        <v>2628828</v>
      </c>
      <c r="H1612" s="1">
        <v>2000000</v>
      </c>
      <c r="I1612">
        <v>3252</v>
      </c>
      <c r="J1612" s="1">
        <v>8548950000</v>
      </c>
      <c r="K1612" s="1">
        <v>2628828</v>
      </c>
      <c r="L1612" s="1">
        <v>2000000</v>
      </c>
      <c r="M1612">
        <v>3252</v>
      </c>
      <c r="N1612" t="s">
        <v>2576</v>
      </c>
      <c r="O1612">
        <v>14178</v>
      </c>
      <c r="P1612" t="s">
        <v>145</v>
      </c>
      <c r="Q1612" t="s">
        <v>2577</v>
      </c>
      <c r="R1612" s="2">
        <v>43889</v>
      </c>
      <c r="S1612" t="s">
        <v>2578</v>
      </c>
      <c r="T1612">
        <v>4.5</v>
      </c>
      <c r="U1612" s="1">
        <v>4500000</v>
      </c>
      <c r="V1612" t="s">
        <v>2579</v>
      </c>
      <c r="W1612" t="s">
        <v>138</v>
      </c>
      <c r="X1612" t="s">
        <v>2616</v>
      </c>
      <c r="Y1612" t="s">
        <v>1022</v>
      </c>
      <c r="Z1612" t="s">
        <v>31</v>
      </c>
      <c r="AA1612">
        <v>2</v>
      </c>
      <c r="AB1612" t="s">
        <v>39</v>
      </c>
      <c r="AC1612">
        <v>3.14</v>
      </c>
      <c r="AD1612">
        <f t="shared" si="25"/>
        <v>1.3599999999999999</v>
      </c>
    </row>
    <row r="1613" spans="1:30" x14ac:dyDescent="0.25">
      <c r="A1613" t="s">
        <v>29</v>
      </c>
      <c r="B1613" s="1">
        <v>307800000</v>
      </c>
      <c r="C1613" t="s">
        <v>30</v>
      </c>
      <c r="D1613" t="s">
        <v>31</v>
      </c>
      <c r="E1613">
        <v>3252</v>
      </c>
      <c r="F1613" s="1">
        <v>8548950000</v>
      </c>
      <c r="G1613" s="1">
        <v>2628828</v>
      </c>
      <c r="H1613" s="1">
        <v>2000000</v>
      </c>
      <c r="I1613">
        <v>3252</v>
      </c>
      <c r="J1613" s="1">
        <v>8548950000</v>
      </c>
      <c r="K1613" s="1">
        <v>2628828</v>
      </c>
      <c r="L1613" s="1">
        <v>2000000</v>
      </c>
      <c r="M1613">
        <v>3252</v>
      </c>
      <c r="N1613" t="s">
        <v>2576</v>
      </c>
      <c r="O1613">
        <v>14848</v>
      </c>
      <c r="P1613" t="s">
        <v>145</v>
      </c>
      <c r="Q1613" t="s">
        <v>2577</v>
      </c>
      <c r="R1613" s="2">
        <v>43880</v>
      </c>
      <c r="S1613" t="s">
        <v>2578</v>
      </c>
      <c r="T1613">
        <v>1</v>
      </c>
      <c r="U1613" s="1">
        <v>1000000</v>
      </c>
      <c r="V1613" t="s">
        <v>2579</v>
      </c>
      <c r="W1613" t="s">
        <v>138</v>
      </c>
      <c r="X1613" t="s">
        <v>113</v>
      </c>
      <c r="Y1613" t="s">
        <v>1022</v>
      </c>
      <c r="Z1613" t="s">
        <v>31</v>
      </c>
      <c r="AA1613">
        <v>1</v>
      </c>
      <c r="AB1613" t="s">
        <v>39</v>
      </c>
      <c r="AC1613">
        <v>3.1</v>
      </c>
      <c r="AD1613">
        <f t="shared" si="25"/>
        <v>2.1</v>
      </c>
    </row>
    <row r="1614" spans="1:30" x14ac:dyDescent="0.25">
      <c r="A1614" t="s">
        <v>29</v>
      </c>
      <c r="B1614" s="1">
        <v>307800000</v>
      </c>
      <c r="C1614" t="s">
        <v>30</v>
      </c>
      <c r="D1614" t="s">
        <v>31</v>
      </c>
      <c r="E1614">
        <v>3252</v>
      </c>
      <c r="F1614" s="1">
        <v>8548950000</v>
      </c>
      <c r="G1614" s="1">
        <v>2628828</v>
      </c>
      <c r="H1614" s="1">
        <v>2000000</v>
      </c>
      <c r="I1614">
        <v>3252</v>
      </c>
      <c r="J1614" s="1">
        <v>8548950000</v>
      </c>
      <c r="K1614" s="1">
        <v>2628828</v>
      </c>
      <c r="L1614" s="1">
        <v>2000000</v>
      </c>
      <c r="M1614">
        <v>3252</v>
      </c>
      <c r="N1614" t="s">
        <v>2576</v>
      </c>
      <c r="O1614">
        <v>14182</v>
      </c>
      <c r="P1614" t="s">
        <v>145</v>
      </c>
      <c r="Q1614" t="s">
        <v>2577</v>
      </c>
      <c r="R1614" s="2">
        <v>43887</v>
      </c>
      <c r="S1614" t="s">
        <v>2578</v>
      </c>
      <c r="T1614">
        <v>5.5</v>
      </c>
      <c r="U1614" s="1">
        <v>5500000</v>
      </c>
      <c r="V1614" t="s">
        <v>2579</v>
      </c>
      <c r="W1614" t="s">
        <v>138</v>
      </c>
      <c r="X1614" t="s">
        <v>2617</v>
      </c>
      <c r="Y1614" t="s">
        <v>1022</v>
      </c>
      <c r="Z1614" t="s">
        <v>31</v>
      </c>
      <c r="AA1614">
        <v>2</v>
      </c>
      <c r="AB1614" t="s">
        <v>39</v>
      </c>
      <c r="AC1614">
        <v>3.14</v>
      </c>
      <c r="AD1614">
        <f t="shared" si="25"/>
        <v>2.36</v>
      </c>
    </row>
    <row r="1615" spans="1:30" x14ac:dyDescent="0.25">
      <c r="A1615" t="s">
        <v>29</v>
      </c>
      <c r="B1615" s="1">
        <v>307800000</v>
      </c>
      <c r="C1615" t="s">
        <v>30</v>
      </c>
      <c r="D1615" t="s">
        <v>31</v>
      </c>
      <c r="E1615">
        <v>3252</v>
      </c>
      <c r="F1615" s="1">
        <v>8548950000</v>
      </c>
      <c r="G1615" s="1">
        <v>2628828</v>
      </c>
      <c r="H1615" s="1">
        <v>2000000</v>
      </c>
      <c r="I1615">
        <v>3252</v>
      </c>
      <c r="J1615" s="1">
        <v>8548950000</v>
      </c>
      <c r="K1615" s="1">
        <v>2628828</v>
      </c>
      <c r="L1615" s="1">
        <v>2000000</v>
      </c>
      <c r="M1615">
        <v>3252</v>
      </c>
      <c r="N1615" t="s">
        <v>2576</v>
      </c>
      <c r="O1615">
        <v>14152</v>
      </c>
      <c r="P1615" t="s">
        <v>145</v>
      </c>
      <c r="Q1615" t="s">
        <v>2613</v>
      </c>
      <c r="R1615" s="2">
        <v>43892</v>
      </c>
      <c r="S1615" t="s">
        <v>2614</v>
      </c>
      <c r="T1615">
        <v>1.5</v>
      </c>
      <c r="U1615" s="1">
        <v>1500000</v>
      </c>
      <c r="V1615" t="s">
        <v>2579</v>
      </c>
      <c r="W1615" t="s">
        <v>138</v>
      </c>
      <c r="X1615" t="s">
        <v>2615</v>
      </c>
      <c r="Y1615" t="s">
        <v>1022</v>
      </c>
      <c r="Z1615" t="s">
        <v>31</v>
      </c>
      <c r="AA1615">
        <v>2</v>
      </c>
      <c r="AB1615" t="s">
        <v>39</v>
      </c>
      <c r="AC1615">
        <v>3.14</v>
      </c>
      <c r="AD1615">
        <f t="shared" si="25"/>
        <v>1.6400000000000001</v>
      </c>
    </row>
    <row r="1616" spans="1:30" x14ac:dyDescent="0.25">
      <c r="A1616" t="s">
        <v>29</v>
      </c>
      <c r="B1616" s="1">
        <v>307800000</v>
      </c>
      <c r="C1616" t="s">
        <v>30</v>
      </c>
      <c r="D1616" t="s">
        <v>31</v>
      </c>
      <c r="E1616">
        <v>3252</v>
      </c>
      <c r="F1616" s="1">
        <v>8548950000</v>
      </c>
      <c r="G1616" s="1">
        <v>2628828</v>
      </c>
      <c r="H1616" s="1">
        <v>2000000</v>
      </c>
      <c r="I1616">
        <v>3252</v>
      </c>
      <c r="J1616" s="1">
        <v>8548950000</v>
      </c>
      <c r="K1616" s="1">
        <v>2628828</v>
      </c>
      <c r="L1616" s="1">
        <v>2000000</v>
      </c>
      <c r="M1616">
        <v>3252</v>
      </c>
      <c r="N1616" t="s">
        <v>2576</v>
      </c>
      <c r="O1616">
        <v>4312</v>
      </c>
      <c r="P1616" t="s">
        <v>145</v>
      </c>
      <c r="Q1616" t="s">
        <v>2618</v>
      </c>
      <c r="R1616" s="2">
        <v>43598</v>
      </c>
      <c r="S1616" t="s">
        <v>2619</v>
      </c>
      <c r="T1616">
        <v>3.75</v>
      </c>
      <c r="U1616" s="1">
        <v>3750000</v>
      </c>
      <c r="V1616" t="s">
        <v>2620</v>
      </c>
      <c r="W1616" t="s">
        <v>825</v>
      </c>
      <c r="X1616" t="s">
        <v>2621</v>
      </c>
      <c r="Y1616" t="s">
        <v>322</v>
      </c>
      <c r="Z1616" t="s">
        <v>62</v>
      </c>
      <c r="AA1616">
        <v>2</v>
      </c>
      <c r="AB1616" t="s">
        <v>39</v>
      </c>
      <c r="AC1616">
        <v>3.65</v>
      </c>
      <c r="AD1616">
        <f t="shared" si="25"/>
        <v>0.10000000000000009</v>
      </c>
    </row>
    <row r="1617" spans="1:30" x14ac:dyDescent="0.25">
      <c r="A1617" t="s">
        <v>29</v>
      </c>
      <c r="B1617" s="1">
        <v>307800000</v>
      </c>
      <c r="C1617" t="s">
        <v>30</v>
      </c>
      <c r="D1617" t="s">
        <v>31</v>
      </c>
      <c r="E1617">
        <v>3252</v>
      </c>
      <c r="F1617" s="1">
        <v>8548950000</v>
      </c>
      <c r="G1617" s="1">
        <v>2628828</v>
      </c>
      <c r="H1617" s="1">
        <v>2000000</v>
      </c>
      <c r="I1617">
        <v>3252</v>
      </c>
      <c r="J1617" s="1">
        <v>8548950000</v>
      </c>
      <c r="K1617" s="1">
        <v>2628828</v>
      </c>
      <c r="L1617" s="1">
        <v>2000000</v>
      </c>
      <c r="M1617">
        <v>3252</v>
      </c>
      <c r="N1617" t="s">
        <v>2576</v>
      </c>
      <c r="O1617">
        <v>14183</v>
      </c>
      <c r="P1617" t="s">
        <v>145</v>
      </c>
      <c r="Q1617" t="s">
        <v>2613</v>
      </c>
      <c r="R1617" s="2">
        <v>43887</v>
      </c>
      <c r="S1617" t="s">
        <v>2614</v>
      </c>
      <c r="T1617">
        <v>1</v>
      </c>
      <c r="U1617" s="1">
        <v>1000000</v>
      </c>
      <c r="V1617" t="s">
        <v>2579</v>
      </c>
      <c r="W1617" t="s">
        <v>138</v>
      </c>
      <c r="X1617" t="s">
        <v>788</v>
      </c>
      <c r="Y1617" t="s">
        <v>1022</v>
      </c>
      <c r="Z1617" t="s">
        <v>31</v>
      </c>
      <c r="AA1617">
        <v>1</v>
      </c>
      <c r="AB1617" t="s">
        <v>48</v>
      </c>
      <c r="AC1617">
        <v>3.1</v>
      </c>
      <c r="AD1617">
        <f t="shared" si="25"/>
        <v>2.1</v>
      </c>
    </row>
    <row r="1618" spans="1:30" x14ac:dyDescent="0.25">
      <c r="A1618" t="s">
        <v>29</v>
      </c>
      <c r="B1618" s="1">
        <v>307800000</v>
      </c>
      <c r="C1618" t="s">
        <v>30</v>
      </c>
      <c r="D1618" t="s">
        <v>31</v>
      </c>
      <c r="E1618">
        <v>3252</v>
      </c>
      <c r="F1618" s="1">
        <v>8548950000</v>
      </c>
      <c r="G1618" s="1">
        <v>2628828</v>
      </c>
      <c r="H1618" s="1">
        <v>2000000</v>
      </c>
      <c r="I1618">
        <v>3252</v>
      </c>
      <c r="J1618" s="1">
        <v>8548950000</v>
      </c>
      <c r="K1618" s="1">
        <v>2628828</v>
      </c>
      <c r="L1618" s="1">
        <v>2000000</v>
      </c>
      <c r="M1618">
        <v>3252</v>
      </c>
      <c r="N1618" t="s">
        <v>2576</v>
      </c>
      <c r="O1618">
        <v>14179</v>
      </c>
      <c r="P1618" t="s">
        <v>145</v>
      </c>
      <c r="Q1618" t="s">
        <v>2577</v>
      </c>
      <c r="R1618" s="2">
        <v>43888</v>
      </c>
      <c r="S1618" t="s">
        <v>2578</v>
      </c>
      <c r="T1618">
        <v>1.5</v>
      </c>
      <c r="U1618" s="1">
        <v>1500000</v>
      </c>
      <c r="V1618" t="s">
        <v>2579</v>
      </c>
      <c r="W1618" t="s">
        <v>138</v>
      </c>
      <c r="X1618" t="s">
        <v>2622</v>
      </c>
      <c r="Y1618" t="s">
        <v>1022</v>
      </c>
      <c r="Z1618" t="s">
        <v>31</v>
      </c>
      <c r="AA1618">
        <v>4</v>
      </c>
      <c r="AB1618" t="s">
        <v>39</v>
      </c>
      <c r="AC1618">
        <v>3.21</v>
      </c>
      <c r="AD1618">
        <f t="shared" si="25"/>
        <v>1.71</v>
      </c>
    </row>
    <row r="1619" spans="1:30" x14ac:dyDescent="0.25">
      <c r="A1619" t="s">
        <v>29</v>
      </c>
      <c r="B1619" s="1">
        <v>307800000</v>
      </c>
      <c r="C1619" t="s">
        <v>30</v>
      </c>
      <c r="D1619" t="s">
        <v>31</v>
      </c>
      <c r="E1619">
        <v>3252</v>
      </c>
      <c r="F1619" s="1">
        <v>8548950000</v>
      </c>
      <c r="G1619" s="1">
        <v>2628828</v>
      </c>
      <c r="H1619" s="1">
        <v>2000000</v>
      </c>
      <c r="I1619">
        <v>3252</v>
      </c>
      <c r="J1619" s="1">
        <v>8548950000</v>
      </c>
      <c r="K1619" s="1">
        <v>2628828</v>
      </c>
      <c r="L1619" s="1">
        <v>2000000</v>
      </c>
      <c r="M1619">
        <v>3252</v>
      </c>
      <c r="N1619" t="s">
        <v>2576</v>
      </c>
      <c r="O1619">
        <v>384</v>
      </c>
      <c r="P1619" t="s">
        <v>145</v>
      </c>
      <c r="Q1619" t="s">
        <v>2623</v>
      </c>
      <c r="R1619" s="2">
        <v>43480</v>
      </c>
      <c r="S1619" t="s">
        <v>2624</v>
      </c>
      <c r="T1619">
        <v>3</v>
      </c>
      <c r="U1619" s="1">
        <v>3000000</v>
      </c>
      <c r="V1619" t="s">
        <v>2620</v>
      </c>
      <c r="W1619" t="s">
        <v>77</v>
      </c>
      <c r="X1619" t="s">
        <v>779</v>
      </c>
      <c r="Y1619" t="s">
        <v>1726</v>
      </c>
      <c r="Z1619" t="s">
        <v>31</v>
      </c>
      <c r="AA1619">
        <v>1</v>
      </c>
      <c r="AB1619" t="s">
        <v>39</v>
      </c>
      <c r="AC1619">
        <v>2.9</v>
      </c>
      <c r="AD1619">
        <f t="shared" si="25"/>
        <v>0.10000000000000009</v>
      </c>
    </row>
    <row r="1620" spans="1:30" x14ac:dyDescent="0.25">
      <c r="A1620" t="s">
        <v>29</v>
      </c>
      <c r="B1620" s="1">
        <v>307800000</v>
      </c>
      <c r="C1620" t="s">
        <v>30</v>
      </c>
      <c r="D1620" t="s">
        <v>31</v>
      </c>
      <c r="E1620">
        <v>3252</v>
      </c>
      <c r="F1620" s="1">
        <v>8548950000</v>
      </c>
      <c r="G1620" s="1">
        <v>2628828</v>
      </c>
      <c r="H1620" s="1">
        <v>2000000</v>
      </c>
      <c r="I1620">
        <v>3252</v>
      </c>
      <c r="J1620" s="1">
        <v>8548950000</v>
      </c>
      <c r="K1620" s="1">
        <v>2628828</v>
      </c>
      <c r="L1620" s="1">
        <v>2000000</v>
      </c>
      <c r="M1620">
        <v>3252</v>
      </c>
      <c r="N1620" t="s">
        <v>2576</v>
      </c>
      <c r="O1620">
        <v>14185</v>
      </c>
      <c r="P1620" t="s">
        <v>145</v>
      </c>
      <c r="Q1620" t="s">
        <v>2613</v>
      </c>
      <c r="R1620" s="2">
        <v>43886</v>
      </c>
      <c r="S1620" t="s">
        <v>2614</v>
      </c>
      <c r="T1620">
        <v>3</v>
      </c>
      <c r="U1620" s="1">
        <v>3000000</v>
      </c>
      <c r="V1620" t="s">
        <v>2579</v>
      </c>
      <c r="W1620" t="s">
        <v>138</v>
      </c>
      <c r="X1620" t="s">
        <v>788</v>
      </c>
      <c r="Y1620" t="s">
        <v>1022</v>
      </c>
      <c r="Z1620" t="s">
        <v>31</v>
      </c>
      <c r="AA1620">
        <v>1</v>
      </c>
      <c r="AB1620" t="s">
        <v>39</v>
      </c>
      <c r="AC1620">
        <v>3.1</v>
      </c>
      <c r="AD1620">
        <f t="shared" si="25"/>
        <v>0.10000000000000009</v>
      </c>
    </row>
    <row r="1621" spans="1:30" x14ac:dyDescent="0.25">
      <c r="A1621" t="s">
        <v>29</v>
      </c>
      <c r="B1621" s="1">
        <v>307800000</v>
      </c>
      <c r="C1621" t="s">
        <v>30</v>
      </c>
      <c r="D1621" t="s">
        <v>31</v>
      </c>
      <c r="E1621">
        <v>3252</v>
      </c>
      <c r="F1621" s="1">
        <v>8548950000</v>
      </c>
      <c r="G1621" s="1">
        <v>2628828</v>
      </c>
      <c r="H1621" s="1">
        <v>2000000</v>
      </c>
      <c r="I1621">
        <v>3252</v>
      </c>
      <c r="J1621" s="1">
        <v>8548950000</v>
      </c>
      <c r="K1621" s="1">
        <v>2628828</v>
      </c>
      <c r="L1621" s="1">
        <v>2000000</v>
      </c>
      <c r="M1621">
        <v>3252</v>
      </c>
      <c r="N1621" t="s">
        <v>2576</v>
      </c>
      <c r="O1621">
        <v>14148</v>
      </c>
      <c r="P1621" t="s">
        <v>145</v>
      </c>
      <c r="Q1621" t="s">
        <v>2623</v>
      </c>
      <c r="R1621" s="2">
        <v>43893</v>
      </c>
      <c r="S1621" t="s">
        <v>2624</v>
      </c>
      <c r="T1621">
        <v>2</v>
      </c>
      <c r="U1621" s="1">
        <v>2000000</v>
      </c>
      <c r="V1621" t="s">
        <v>2620</v>
      </c>
      <c r="W1621" t="s">
        <v>77</v>
      </c>
      <c r="X1621" t="s">
        <v>788</v>
      </c>
      <c r="Y1621" t="s">
        <v>1726</v>
      </c>
      <c r="Z1621" t="s">
        <v>31</v>
      </c>
      <c r="AA1621">
        <v>1</v>
      </c>
      <c r="AB1621" t="s">
        <v>39</v>
      </c>
      <c r="AC1621">
        <v>2.9</v>
      </c>
      <c r="AD1621">
        <f t="shared" si="25"/>
        <v>0.89999999999999991</v>
      </c>
    </row>
    <row r="1622" spans="1:30" x14ac:dyDescent="0.25">
      <c r="A1622" t="s">
        <v>29</v>
      </c>
      <c r="B1622" s="1">
        <v>307800000</v>
      </c>
      <c r="C1622" t="s">
        <v>30</v>
      </c>
      <c r="D1622" t="s">
        <v>31</v>
      </c>
      <c r="E1622">
        <v>3252</v>
      </c>
      <c r="F1622" s="1">
        <v>8548950000</v>
      </c>
      <c r="G1622" s="1">
        <v>2628828</v>
      </c>
      <c r="H1622" s="1">
        <v>2000000</v>
      </c>
      <c r="I1622">
        <v>3252</v>
      </c>
      <c r="J1622" s="1">
        <v>8548950000</v>
      </c>
      <c r="K1622" s="1">
        <v>2628828</v>
      </c>
      <c r="L1622" s="1">
        <v>2000000</v>
      </c>
      <c r="M1622">
        <v>3252</v>
      </c>
      <c r="N1622" t="s">
        <v>2625</v>
      </c>
      <c r="O1622">
        <v>1308</v>
      </c>
      <c r="P1622" t="s">
        <v>193</v>
      </c>
      <c r="Q1622" t="s">
        <v>2626</v>
      </c>
      <c r="R1622" s="2">
        <v>43502</v>
      </c>
      <c r="S1622" t="s">
        <v>2627</v>
      </c>
      <c r="T1622">
        <v>8</v>
      </c>
      <c r="U1622" s="1">
        <v>8000000</v>
      </c>
      <c r="V1622" t="s">
        <v>2628</v>
      </c>
      <c r="W1622" t="s">
        <v>36</v>
      </c>
      <c r="X1622" t="s">
        <v>331</v>
      </c>
      <c r="Y1622" t="s">
        <v>193</v>
      </c>
      <c r="Z1622" t="s">
        <v>31</v>
      </c>
      <c r="AA1622">
        <v>1</v>
      </c>
      <c r="AB1622" t="s">
        <v>39</v>
      </c>
      <c r="AC1622">
        <v>7.9</v>
      </c>
      <c r="AD1622">
        <f t="shared" si="25"/>
        <v>9.9999999999999645E-2</v>
      </c>
    </row>
    <row r="1623" spans="1:30" x14ac:dyDescent="0.25">
      <c r="A1623" t="s">
        <v>29</v>
      </c>
      <c r="B1623" s="1">
        <v>307800000</v>
      </c>
      <c r="C1623" t="s">
        <v>30</v>
      </c>
      <c r="D1623" t="s">
        <v>31</v>
      </c>
      <c r="E1623">
        <v>3252</v>
      </c>
      <c r="F1623" s="1">
        <v>8548950000</v>
      </c>
      <c r="G1623" s="1">
        <v>2628828</v>
      </c>
      <c r="H1623" s="1">
        <v>2000000</v>
      </c>
      <c r="I1623">
        <v>3252</v>
      </c>
      <c r="J1623" s="1">
        <v>8548950000</v>
      </c>
      <c r="K1623" s="1">
        <v>2628828</v>
      </c>
      <c r="L1623" s="1">
        <v>2000000</v>
      </c>
      <c r="M1623">
        <v>3252</v>
      </c>
      <c r="N1623" t="s">
        <v>2625</v>
      </c>
      <c r="O1623">
        <v>505</v>
      </c>
      <c r="P1623" t="s">
        <v>193</v>
      </c>
      <c r="Q1623" t="s">
        <v>2626</v>
      </c>
      <c r="R1623" s="2">
        <v>43475</v>
      </c>
      <c r="S1623" t="s">
        <v>2627</v>
      </c>
      <c r="T1623">
        <v>2.5</v>
      </c>
      <c r="U1623" s="1">
        <v>2500000</v>
      </c>
      <c r="V1623" t="s">
        <v>2628</v>
      </c>
      <c r="W1623" t="s">
        <v>36</v>
      </c>
      <c r="X1623" t="s">
        <v>2629</v>
      </c>
      <c r="Y1623" t="s">
        <v>193</v>
      </c>
      <c r="Z1623" t="s">
        <v>31</v>
      </c>
      <c r="AA1623">
        <v>6</v>
      </c>
      <c r="AB1623" t="s">
        <v>39</v>
      </c>
      <c r="AC1623">
        <v>8.09</v>
      </c>
      <c r="AD1623">
        <f t="shared" si="25"/>
        <v>5.59</v>
      </c>
    </row>
    <row r="1624" spans="1:30" x14ac:dyDescent="0.25">
      <c r="A1624" t="s">
        <v>29</v>
      </c>
      <c r="B1624" s="1">
        <v>307800000</v>
      </c>
      <c r="C1624" t="s">
        <v>30</v>
      </c>
      <c r="D1624" t="s">
        <v>31</v>
      </c>
      <c r="E1624">
        <v>3252</v>
      </c>
      <c r="F1624" s="1">
        <v>8548950000</v>
      </c>
      <c r="G1624" s="1">
        <v>2628828</v>
      </c>
      <c r="H1624" s="1">
        <v>2000000</v>
      </c>
      <c r="I1624">
        <v>3252</v>
      </c>
      <c r="J1624" s="1">
        <v>8548950000</v>
      </c>
      <c r="K1624" s="1">
        <v>2628828</v>
      </c>
      <c r="L1624" s="1">
        <v>2000000</v>
      </c>
      <c r="M1624">
        <v>3252</v>
      </c>
      <c r="N1624" t="s">
        <v>2625</v>
      </c>
      <c r="O1624">
        <v>344</v>
      </c>
      <c r="P1624" t="s">
        <v>193</v>
      </c>
      <c r="Q1624" t="s">
        <v>2626</v>
      </c>
      <c r="R1624" s="2">
        <v>43483</v>
      </c>
      <c r="S1624" t="s">
        <v>2627</v>
      </c>
      <c r="T1624">
        <v>8</v>
      </c>
      <c r="U1624" s="1">
        <v>8000000</v>
      </c>
      <c r="V1624" t="s">
        <v>2628</v>
      </c>
      <c r="W1624" t="s">
        <v>36</v>
      </c>
      <c r="X1624" t="s">
        <v>331</v>
      </c>
      <c r="Y1624" t="s">
        <v>193</v>
      </c>
      <c r="Z1624" t="s">
        <v>31</v>
      </c>
      <c r="AA1624">
        <v>1</v>
      </c>
      <c r="AB1624" t="s">
        <v>48</v>
      </c>
      <c r="AC1624">
        <v>7.9</v>
      </c>
      <c r="AD1624">
        <f t="shared" si="25"/>
        <v>9.9999999999999645E-2</v>
      </c>
    </row>
    <row r="1625" spans="1:30" x14ac:dyDescent="0.25">
      <c r="A1625" t="s">
        <v>29</v>
      </c>
      <c r="B1625" s="1">
        <v>307800000</v>
      </c>
      <c r="C1625" t="s">
        <v>30</v>
      </c>
      <c r="D1625" t="s">
        <v>31</v>
      </c>
      <c r="E1625">
        <v>3252</v>
      </c>
      <c r="F1625" s="1">
        <v>8548950000</v>
      </c>
      <c r="G1625" s="1">
        <v>2628828</v>
      </c>
      <c r="H1625" s="1">
        <v>2000000</v>
      </c>
      <c r="I1625">
        <v>3252</v>
      </c>
      <c r="J1625" s="1">
        <v>8548950000</v>
      </c>
      <c r="K1625" s="1">
        <v>2628828</v>
      </c>
      <c r="L1625" s="1">
        <v>2000000</v>
      </c>
      <c r="M1625">
        <v>3252</v>
      </c>
      <c r="N1625" t="s">
        <v>2625</v>
      </c>
      <c r="O1625">
        <v>345</v>
      </c>
      <c r="P1625" t="s">
        <v>193</v>
      </c>
      <c r="Q1625" t="s">
        <v>2626</v>
      </c>
      <c r="R1625" s="2">
        <v>43482</v>
      </c>
      <c r="S1625" t="s">
        <v>2627</v>
      </c>
      <c r="T1625">
        <v>8</v>
      </c>
      <c r="U1625" s="1">
        <v>8000000</v>
      </c>
      <c r="V1625" t="s">
        <v>2628</v>
      </c>
      <c r="W1625" t="s">
        <v>36</v>
      </c>
      <c r="X1625" t="s">
        <v>331</v>
      </c>
      <c r="Y1625" t="s">
        <v>193</v>
      </c>
      <c r="Z1625" t="s">
        <v>31</v>
      </c>
      <c r="AA1625">
        <v>1</v>
      </c>
      <c r="AB1625" t="s">
        <v>39</v>
      </c>
      <c r="AC1625">
        <v>7.9</v>
      </c>
      <c r="AD1625">
        <f t="shared" si="25"/>
        <v>9.9999999999999645E-2</v>
      </c>
    </row>
    <row r="1626" spans="1:30" x14ac:dyDescent="0.25">
      <c r="A1626" t="s">
        <v>29</v>
      </c>
      <c r="B1626" s="1">
        <v>307800000</v>
      </c>
      <c r="C1626" t="s">
        <v>30</v>
      </c>
      <c r="D1626" t="s">
        <v>31</v>
      </c>
      <c r="E1626">
        <v>3252</v>
      </c>
      <c r="F1626" s="1">
        <v>8548950000</v>
      </c>
      <c r="G1626" s="1">
        <v>2628828</v>
      </c>
      <c r="H1626" s="1">
        <v>2000000</v>
      </c>
      <c r="I1626">
        <v>3252</v>
      </c>
      <c r="J1626" s="1">
        <v>8548950000</v>
      </c>
      <c r="K1626" s="1">
        <v>2628828</v>
      </c>
      <c r="L1626" s="1">
        <v>2000000</v>
      </c>
      <c r="M1626">
        <v>3252</v>
      </c>
      <c r="N1626" t="s">
        <v>2625</v>
      </c>
      <c r="O1626">
        <v>346</v>
      </c>
      <c r="P1626" t="s">
        <v>193</v>
      </c>
      <c r="Q1626" t="s">
        <v>2626</v>
      </c>
      <c r="R1626" s="2">
        <v>43481</v>
      </c>
      <c r="S1626" t="s">
        <v>2627</v>
      </c>
      <c r="T1626">
        <v>4</v>
      </c>
      <c r="U1626" s="1">
        <v>4000000</v>
      </c>
      <c r="V1626" t="s">
        <v>2628</v>
      </c>
      <c r="W1626" t="s">
        <v>36</v>
      </c>
      <c r="X1626" t="s">
        <v>331</v>
      </c>
      <c r="Y1626" t="s">
        <v>193</v>
      </c>
      <c r="Z1626" t="s">
        <v>31</v>
      </c>
      <c r="AA1626">
        <v>1</v>
      </c>
      <c r="AB1626" t="s">
        <v>48</v>
      </c>
      <c r="AC1626">
        <v>7.9</v>
      </c>
      <c r="AD1626">
        <f t="shared" si="25"/>
        <v>3.9000000000000004</v>
      </c>
    </row>
    <row r="1627" spans="1:30" x14ac:dyDescent="0.25">
      <c r="A1627" t="s">
        <v>29</v>
      </c>
      <c r="B1627" s="1">
        <v>307800000</v>
      </c>
      <c r="C1627" t="s">
        <v>30</v>
      </c>
      <c r="D1627" t="s">
        <v>31</v>
      </c>
      <c r="E1627">
        <v>3252</v>
      </c>
      <c r="F1627" s="1">
        <v>8548950000</v>
      </c>
      <c r="G1627" s="1">
        <v>2628828</v>
      </c>
      <c r="H1627" s="1">
        <v>2000000</v>
      </c>
      <c r="I1627">
        <v>3252</v>
      </c>
      <c r="J1627" s="1">
        <v>8548950000</v>
      </c>
      <c r="K1627" s="1">
        <v>2628828</v>
      </c>
      <c r="L1627" s="1">
        <v>2000000</v>
      </c>
      <c r="M1627">
        <v>3252</v>
      </c>
      <c r="N1627" t="s">
        <v>2630</v>
      </c>
      <c r="O1627">
        <v>12586</v>
      </c>
      <c r="P1627" t="s">
        <v>128</v>
      </c>
      <c r="Q1627" t="s">
        <v>2631</v>
      </c>
      <c r="R1627" s="2">
        <v>43866</v>
      </c>
      <c r="S1627" t="s">
        <v>2632</v>
      </c>
      <c r="T1627">
        <v>0.5</v>
      </c>
      <c r="U1627" t="s">
        <v>52</v>
      </c>
      <c r="V1627" t="s">
        <v>2633</v>
      </c>
      <c r="W1627" t="s">
        <v>77</v>
      </c>
      <c r="Y1627" t="s">
        <v>128</v>
      </c>
      <c r="Z1627" t="s">
        <v>31</v>
      </c>
      <c r="AA1627">
        <v>1</v>
      </c>
      <c r="AB1627" t="s">
        <v>39</v>
      </c>
      <c r="AC1627">
        <v>0.6</v>
      </c>
      <c r="AD1627">
        <f t="shared" si="25"/>
        <v>9.9999999999999978E-2</v>
      </c>
    </row>
    <row r="1628" spans="1:30" x14ac:dyDescent="0.25">
      <c r="A1628" t="s">
        <v>29</v>
      </c>
      <c r="B1628" s="1">
        <v>307800000</v>
      </c>
      <c r="C1628" t="s">
        <v>30</v>
      </c>
      <c r="D1628" t="s">
        <v>31</v>
      </c>
      <c r="E1628">
        <v>3252</v>
      </c>
      <c r="F1628" s="1">
        <v>8548950000</v>
      </c>
      <c r="G1628" s="1">
        <v>2628828</v>
      </c>
      <c r="H1628" s="1">
        <v>2000000</v>
      </c>
      <c r="I1628">
        <v>3252</v>
      </c>
      <c r="J1628" s="1">
        <v>8548950000</v>
      </c>
      <c r="K1628" s="1">
        <v>2628828</v>
      </c>
      <c r="L1628" s="1">
        <v>2000000</v>
      </c>
      <c r="M1628">
        <v>3252</v>
      </c>
      <c r="N1628" t="s">
        <v>2634</v>
      </c>
      <c r="O1628">
        <v>9003</v>
      </c>
      <c r="P1628" t="s">
        <v>144</v>
      </c>
      <c r="Q1628" t="s">
        <v>2635</v>
      </c>
      <c r="R1628" s="2">
        <v>43769</v>
      </c>
      <c r="S1628" t="s">
        <v>2636</v>
      </c>
      <c r="T1628">
        <v>0.5</v>
      </c>
      <c r="U1628" t="s">
        <v>52</v>
      </c>
      <c r="V1628" t="s">
        <v>2637</v>
      </c>
      <c r="W1628" t="s">
        <v>36</v>
      </c>
      <c r="Y1628" t="s">
        <v>144</v>
      </c>
      <c r="Z1628" t="s">
        <v>31</v>
      </c>
      <c r="AA1628">
        <v>1</v>
      </c>
      <c r="AB1628" t="s">
        <v>39</v>
      </c>
      <c r="AC1628">
        <v>0.9</v>
      </c>
      <c r="AD1628">
        <f t="shared" si="25"/>
        <v>0.4</v>
      </c>
    </row>
    <row r="1629" spans="1:30" x14ac:dyDescent="0.25">
      <c r="A1629" t="s">
        <v>29</v>
      </c>
      <c r="B1629" s="1">
        <v>307800000</v>
      </c>
      <c r="C1629" t="s">
        <v>30</v>
      </c>
      <c r="D1629" t="s">
        <v>31</v>
      </c>
      <c r="E1629">
        <v>3252</v>
      </c>
      <c r="F1629" s="1">
        <v>8548950000</v>
      </c>
      <c r="G1629" s="1">
        <v>2628828</v>
      </c>
      <c r="H1629" s="1">
        <v>2000000</v>
      </c>
      <c r="I1629">
        <v>3252</v>
      </c>
      <c r="J1629" s="1">
        <v>8548950000</v>
      </c>
      <c r="K1629" s="1">
        <v>2628828</v>
      </c>
      <c r="L1629" s="1">
        <v>2000000</v>
      </c>
      <c r="M1629">
        <v>3252</v>
      </c>
      <c r="N1629" t="s">
        <v>2634</v>
      </c>
      <c r="O1629">
        <v>18764</v>
      </c>
      <c r="P1629" t="s">
        <v>1875</v>
      </c>
      <c r="Q1629" t="s">
        <v>2638</v>
      </c>
      <c r="R1629" s="2">
        <v>43941</v>
      </c>
      <c r="S1629" t="s">
        <v>2639</v>
      </c>
      <c r="T1629">
        <v>1.5</v>
      </c>
      <c r="U1629" s="1">
        <v>1500000</v>
      </c>
      <c r="V1629" t="s">
        <v>2637</v>
      </c>
      <c r="W1629" t="s">
        <v>276</v>
      </c>
      <c r="Y1629" t="s">
        <v>128</v>
      </c>
      <c r="Z1629" t="s">
        <v>31</v>
      </c>
      <c r="AA1629">
        <v>1</v>
      </c>
      <c r="AB1629" t="s">
        <v>39</v>
      </c>
      <c r="AC1629">
        <v>2.13</v>
      </c>
      <c r="AD1629">
        <f t="shared" si="25"/>
        <v>0.62999999999999989</v>
      </c>
    </row>
    <row r="1630" spans="1:30" x14ac:dyDescent="0.25">
      <c r="A1630" t="s">
        <v>29</v>
      </c>
      <c r="B1630" s="1">
        <v>307800000</v>
      </c>
      <c r="C1630" t="s">
        <v>30</v>
      </c>
      <c r="D1630" t="s">
        <v>31</v>
      </c>
      <c r="E1630">
        <v>3252</v>
      </c>
      <c r="F1630" s="1">
        <v>8548950000</v>
      </c>
      <c r="G1630" s="1">
        <v>2628828</v>
      </c>
      <c r="H1630" s="1">
        <v>2000000</v>
      </c>
      <c r="I1630">
        <v>3252</v>
      </c>
      <c r="J1630" s="1">
        <v>8548950000</v>
      </c>
      <c r="K1630" s="1">
        <v>2628828</v>
      </c>
      <c r="L1630" s="1">
        <v>2000000</v>
      </c>
      <c r="M1630">
        <v>3252</v>
      </c>
      <c r="N1630" t="s">
        <v>2634</v>
      </c>
      <c r="O1630">
        <v>18763</v>
      </c>
      <c r="P1630" t="s">
        <v>1875</v>
      </c>
      <c r="Q1630" t="s">
        <v>2638</v>
      </c>
      <c r="R1630" s="2">
        <v>43942</v>
      </c>
      <c r="S1630" t="s">
        <v>2639</v>
      </c>
      <c r="T1630">
        <v>6.5</v>
      </c>
      <c r="U1630" s="1">
        <v>6500000</v>
      </c>
      <c r="V1630" t="s">
        <v>2637</v>
      </c>
      <c r="W1630" t="s">
        <v>276</v>
      </c>
      <c r="Y1630" t="s">
        <v>128</v>
      </c>
      <c r="Z1630" t="s">
        <v>31</v>
      </c>
      <c r="AA1630">
        <v>1</v>
      </c>
      <c r="AB1630" t="s">
        <v>39</v>
      </c>
      <c r="AC1630">
        <v>2.13</v>
      </c>
      <c r="AD1630">
        <f t="shared" si="25"/>
        <v>4.37</v>
      </c>
    </row>
    <row r="1631" spans="1:30" x14ac:dyDescent="0.25">
      <c r="A1631" t="s">
        <v>29</v>
      </c>
      <c r="B1631" s="1">
        <v>307800000</v>
      </c>
      <c r="C1631" t="s">
        <v>30</v>
      </c>
      <c r="D1631" t="s">
        <v>31</v>
      </c>
      <c r="E1631">
        <v>3252</v>
      </c>
      <c r="F1631" s="1">
        <v>8548950000</v>
      </c>
      <c r="G1631" s="1">
        <v>2628828</v>
      </c>
      <c r="H1631" s="1">
        <v>2000000</v>
      </c>
      <c r="I1631">
        <v>3252</v>
      </c>
      <c r="J1631" s="1">
        <v>8548950000</v>
      </c>
      <c r="K1631" s="1">
        <v>2628828</v>
      </c>
      <c r="L1631" s="1">
        <v>2000000</v>
      </c>
      <c r="M1631">
        <v>3252</v>
      </c>
      <c r="N1631" t="s">
        <v>2634</v>
      </c>
      <c r="O1631">
        <v>9220</v>
      </c>
      <c r="P1631" t="s">
        <v>144</v>
      </c>
      <c r="Q1631" t="s">
        <v>2635</v>
      </c>
      <c r="R1631" s="2">
        <v>43761</v>
      </c>
      <c r="S1631" t="s">
        <v>2636</v>
      </c>
      <c r="T1631">
        <v>1</v>
      </c>
      <c r="U1631" s="1">
        <v>1000000</v>
      </c>
      <c r="V1631" t="s">
        <v>2637</v>
      </c>
      <c r="W1631" t="s">
        <v>36</v>
      </c>
      <c r="Y1631" t="s">
        <v>144</v>
      </c>
      <c r="Z1631" t="s">
        <v>31</v>
      </c>
      <c r="AA1631">
        <v>1</v>
      </c>
      <c r="AB1631" t="s">
        <v>39</v>
      </c>
      <c r="AC1631">
        <v>0.9</v>
      </c>
      <c r="AD1631">
        <f t="shared" si="25"/>
        <v>9.9999999999999978E-2</v>
      </c>
    </row>
    <row r="1632" spans="1:30" x14ac:dyDescent="0.25">
      <c r="A1632" t="s">
        <v>29</v>
      </c>
      <c r="B1632" s="1">
        <v>307800000</v>
      </c>
      <c r="C1632" t="s">
        <v>30</v>
      </c>
      <c r="D1632" t="s">
        <v>31</v>
      </c>
      <c r="E1632">
        <v>3252</v>
      </c>
      <c r="F1632" s="1">
        <v>8548950000</v>
      </c>
      <c r="G1632" s="1">
        <v>2628828</v>
      </c>
      <c r="H1632" s="1">
        <v>2000000</v>
      </c>
      <c r="I1632">
        <v>3252</v>
      </c>
      <c r="J1632" s="1">
        <v>8548950000</v>
      </c>
      <c r="K1632" s="1">
        <v>2628828</v>
      </c>
      <c r="L1632" s="1">
        <v>2000000</v>
      </c>
      <c r="M1632">
        <v>3252</v>
      </c>
      <c r="N1632" t="s">
        <v>2634</v>
      </c>
      <c r="O1632">
        <v>15957</v>
      </c>
      <c r="P1632" t="s">
        <v>184</v>
      </c>
      <c r="Q1632" t="s">
        <v>2640</v>
      </c>
      <c r="R1632" s="2">
        <v>43923</v>
      </c>
      <c r="S1632" t="s">
        <v>2641</v>
      </c>
      <c r="T1632">
        <v>2</v>
      </c>
      <c r="U1632" s="1">
        <v>2000000</v>
      </c>
      <c r="V1632" t="s">
        <v>2637</v>
      </c>
      <c r="W1632" t="s">
        <v>276</v>
      </c>
      <c r="X1632" t="s">
        <v>2642</v>
      </c>
      <c r="Y1632" t="s">
        <v>128</v>
      </c>
      <c r="Z1632" t="s">
        <v>31</v>
      </c>
      <c r="AA1632">
        <v>1</v>
      </c>
      <c r="AB1632" t="s">
        <v>39</v>
      </c>
      <c r="AC1632">
        <v>2.1</v>
      </c>
      <c r="AD1632">
        <f t="shared" si="25"/>
        <v>0.10000000000000009</v>
      </c>
    </row>
    <row r="1633" spans="1:30" x14ac:dyDescent="0.25">
      <c r="A1633" t="s">
        <v>29</v>
      </c>
      <c r="B1633" s="1">
        <v>307800000</v>
      </c>
      <c r="C1633" t="s">
        <v>30</v>
      </c>
      <c r="D1633" t="s">
        <v>31</v>
      </c>
      <c r="E1633">
        <v>3252</v>
      </c>
      <c r="F1633" s="1">
        <v>8548950000</v>
      </c>
      <c r="G1633" s="1">
        <v>2628828</v>
      </c>
      <c r="H1633" s="1">
        <v>2000000</v>
      </c>
      <c r="I1633">
        <v>3252</v>
      </c>
      <c r="J1633" s="1">
        <v>8548950000</v>
      </c>
      <c r="K1633" s="1">
        <v>2628828</v>
      </c>
      <c r="L1633" s="1">
        <v>2000000</v>
      </c>
      <c r="M1633">
        <v>3252</v>
      </c>
      <c r="N1633" t="s">
        <v>2634</v>
      </c>
      <c r="O1633">
        <v>5624</v>
      </c>
      <c r="P1633" t="s">
        <v>144</v>
      </c>
      <c r="Q1633" t="s">
        <v>2643</v>
      </c>
      <c r="R1633" s="2">
        <v>43627</v>
      </c>
      <c r="S1633" t="s">
        <v>2644</v>
      </c>
      <c r="T1633">
        <v>0.5</v>
      </c>
      <c r="U1633" t="s">
        <v>52</v>
      </c>
      <c r="V1633" t="s">
        <v>2637</v>
      </c>
      <c r="W1633" t="s">
        <v>36</v>
      </c>
      <c r="X1633" t="s">
        <v>2645</v>
      </c>
      <c r="Y1633" t="s">
        <v>40</v>
      </c>
      <c r="Z1633" t="s">
        <v>31</v>
      </c>
      <c r="AA1633">
        <v>4</v>
      </c>
      <c r="AB1633" t="s">
        <v>39</v>
      </c>
      <c r="AC1633">
        <v>0.6</v>
      </c>
      <c r="AD1633">
        <f t="shared" si="25"/>
        <v>9.9999999999999978E-2</v>
      </c>
    </row>
    <row r="1634" spans="1:30" x14ac:dyDescent="0.25">
      <c r="A1634" t="s">
        <v>29</v>
      </c>
      <c r="B1634" s="1">
        <v>307800000</v>
      </c>
      <c r="C1634" t="s">
        <v>30</v>
      </c>
      <c r="D1634" t="s">
        <v>31</v>
      </c>
      <c r="E1634">
        <v>3252</v>
      </c>
      <c r="F1634" s="1">
        <v>8548950000</v>
      </c>
      <c r="G1634" s="1">
        <v>2628828</v>
      </c>
      <c r="H1634" s="1">
        <v>2000000</v>
      </c>
      <c r="I1634">
        <v>3252</v>
      </c>
      <c r="J1634" s="1">
        <v>8548950000</v>
      </c>
      <c r="K1634" s="1">
        <v>2628828</v>
      </c>
      <c r="L1634" s="1">
        <v>2000000</v>
      </c>
      <c r="M1634">
        <v>3252</v>
      </c>
      <c r="N1634" t="s">
        <v>2634</v>
      </c>
      <c r="O1634">
        <v>5668</v>
      </c>
      <c r="P1634" t="s">
        <v>144</v>
      </c>
      <c r="Q1634" t="s">
        <v>2643</v>
      </c>
      <c r="R1634" s="2">
        <v>43627</v>
      </c>
      <c r="S1634" t="s">
        <v>2644</v>
      </c>
      <c r="T1634">
        <v>0.25</v>
      </c>
      <c r="U1634" t="s">
        <v>62</v>
      </c>
      <c r="V1634" t="s">
        <v>2637</v>
      </c>
      <c r="W1634" t="s">
        <v>36</v>
      </c>
      <c r="Y1634" t="s">
        <v>40</v>
      </c>
      <c r="Z1634" t="s">
        <v>31</v>
      </c>
      <c r="AA1634">
        <v>1</v>
      </c>
      <c r="AB1634" t="s">
        <v>48</v>
      </c>
      <c r="AC1634">
        <v>0.47</v>
      </c>
      <c r="AD1634">
        <f t="shared" si="25"/>
        <v>0.21999999999999997</v>
      </c>
    </row>
    <row r="1635" spans="1:30" x14ac:dyDescent="0.25">
      <c r="A1635" t="s">
        <v>29</v>
      </c>
      <c r="B1635" s="1">
        <v>307800000</v>
      </c>
      <c r="C1635" t="s">
        <v>30</v>
      </c>
      <c r="D1635" t="s">
        <v>31</v>
      </c>
      <c r="E1635">
        <v>3252</v>
      </c>
      <c r="F1635" s="1">
        <v>8548950000</v>
      </c>
      <c r="G1635" s="1">
        <v>2628828</v>
      </c>
      <c r="H1635" s="1">
        <v>2000000</v>
      </c>
      <c r="I1635">
        <v>3252</v>
      </c>
      <c r="J1635" s="1">
        <v>8548950000</v>
      </c>
      <c r="K1635" s="1">
        <v>2628828</v>
      </c>
      <c r="L1635" s="1">
        <v>2000000</v>
      </c>
      <c r="M1635">
        <v>3252</v>
      </c>
      <c r="N1635" t="s">
        <v>2634</v>
      </c>
      <c r="O1635">
        <v>9428</v>
      </c>
      <c r="P1635" t="s">
        <v>168</v>
      </c>
      <c r="Q1635" t="s">
        <v>2635</v>
      </c>
      <c r="R1635" s="2">
        <v>43761</v>
      </c>
      <c r="S1635" t="s">
        <v>2636</v>
      </c>
      <c r="T1635">
        <v>3</v>
      </c>
      <c r="U1635" s="1">
        <v>3000000</v>
      </c>
      <c r="V1635" t="s">
        <v>2637</v>
      </c>
      <c r="W1635" t="s">
        <v>36</v>
      </c>
      <c r="X1635" t="s">
        <v>594</v>
      </c>
      <c r="Y1635" t="s">
        <v>144</v>
      </c>
      <c r="Z1635" t="s">
        <v>31</v>
      </c>
      <c r="AA1635">
        <v>5</v>
      </c>
      <c r="AB1635" t="s">
        <v>39</v>
      </c>
      <c r="AC1635">
        <v>2.9</v>
      </c>
      <c r="AD1635">
        <f t="shared" si="25"/>
        <v>0.10000000000000009</v>
      </c>
    </row>
    <row r="1636" spans="1:30" x14ac:dyDescent="0.25">
      <c r="A1636" t="s">
        <v>29</v>
      </c>
      <c r="B1636" s="1">
        <v>307800000</v>
      </c>
      <c r="C1636" t="s">
        <v>30</v>
      </c>
      <c r="D1636" t="s">
        <v>31</v>
      </c>
      <c r="E1636">
        <v>3252</v>
      </c>
      <c r="F1636" s="1">
        <v>8548950000</v>
      </c>
      <c r="G1636" s="1">
        <v>2628828</v>
      </c>
      <c r="H1636" s="1">
        <v>2000000</v>
      </c>
      <c r="I1636">
        <v>3252</v>
      </c>
      <c r="J1636" s="1">
        <v>8548950000</v>
      </c>
      <c r="K1636" s="1">
        <v>2628828</v>
      </c>
      <c r="L1636" s="1">
        <v>2000000</v>
      </c>
      <c r="M1636">
        <v>3252</v>
      </c>
      <c r="N1636" t="s">
        <v>1796</v>
      </c>
      <c r="O1636">
        <v>10455</v>
      </c>
      <c r="P1636" t="s">
        <v>64</v>
      </c>
      <c r="Q1636" t="s">
        <v>2646</v>
      </c>
      <c r="R1636" s="2">
        <v>43781</v>
      </c>
      <c r="S1636" t="s">
        <v>2647</v>
      </c>
      <c r="T1636">
        <v>2</v>
      </c>
      <c r="U1636" s="1">
        <v>2000000</v>
      </c>
      <c r="V1636" t="s">
        <v>2648</v>
      </c>
      <c r="W1636" t="s">
        <v>138</v>
      </c>
      <c r="X1636" t="s">
        <v>2649</v>
      </c>
      <c r="Y1636" t="s">
        <v>64</v>
      </c>
      <c r="Z1636" t="s">
        <v>31</v>
      </c>
      <c r="AA1636">
        <v>2</v>
      </c>
      <c r="AB1636" t="s">
        <v>48</v>
      </c>
      <c r="AC1636">
        <v>1.95</v>
      </c>
      <c r="AD1636">
        <f t="shared" si="25"/>
        <v>5.0000000000000044E-2</v>
      </c>
    </row>
    <row r="1637" spans="1:30" x14ac:dyDescent="0.25">
      <c r="A1637" t="s">
        <v>29</v>
      </c>
      <c r="B1637" s="1">
        <v>307800000</v>
      </c>
      <c r="C1637" t="s">
        <v>30</v>
      </c>
      <c r="D1637" t="s">
        <v>31</v>
      </c>
      <c r="E1637">
        <v>3252</v>
      </c>
      <c r="F1637" s="1">
        <v>8548950000</v>
      </c>
      <c r="G1637" s="1">
        <v>2628828</v>
      </c>
      <c r="H1637" s="1">
        <v>2000000</v>
      </c>
      <c r="I1637">
        <v>3252</v>
      </c>
      <c r="J1637" s="1">
        <v>8548950000</v>
      </c>
      <c r="K1637" s="1">
        <v>2628828</v>
      </c>
      <c r="L1637" s="1">
        <v>2000000</v>
      </c>
      <c r="M1637">
        <v>3252</v>
      </c>
      <c r="N1637" t="s">
        <v>1796</v>
      </c>
      <c r="O1637">
        <v>10447</v>
      </c>
      <c r="P1637" t="s">
        <v>64</v>
      </c>
      <c r="Q1637" t="s">
        <v>2650</v>
      </c>
      <c r="R1637" s="2">
        <v>43796</v>
      </c>
      <c r="S1637" t="s">
        <v>2651</v>
      </c>
      <c r="T1637">
        <v>2</v>
      </c>
      <c r="U1637" s="1">
        <v>2000000</v>
      </c>
      <c r="V1637" t="s">
        <v>2652</v>
      </c>
      <c r="W1637" t="s">
        <v>77</v>
      </c>
      <c r="X1637" t="s">
        <v>2653</v>
      </c>
      <c r="Y1637" t="s">
        <v>167</v>
      </c>
      <c r="Z1637" t="s">
        <v>31</v>
      </c>
      <c r="AA1637">
        <v>7</v>
      </c>
      <c r="AB1637" t="s">
        <v>39</v>
      </c>
      <c r="AC1637">
        <v>1.9</v>
      </c>
      <c r="AD1637">
        <f t="shared" si="25"/>
        <v>0.10000000000000009</v>
      </c>
    </row>
    <row r="1638" spans="1:30" x14ac:dyDescent="0.25">
      <c r="A1638" t="s">
        <v>29</v>
      </c>
      <c r="B1638" s="1">
        <v>307800000</v>
      </c>
      <c r="C1638" t="s">
        <v>30</v>
      </c>
      <c r="D1638" t="s">
        <v>31</v>
      </c>
      <c r="E1638">
        <v>3252</v>
      </c>
      <c r="F1638" s="1">
        <v>8548950000</v>
      </c>
      <c r="G1638" s="1">
        <v>2628828</v>
      </c>
      <c r="H1638" s="1">
        <v>2000000</v>
      </c>
      <c r="I1638">
        <v>3252</v>
      </c>
      <c r="J1638" s="1">
        <v>8548950000</v>
      </c>
      <c r="K1638" s="1">
        <v>2628828</v>
      </c>
      <c r="L1638" s="1">
        <v>2000000</v>
      </c>
      <c r="M1638">
        <v>3252</v>
      </c>
      <c r="N1638" t="s">
        <v>1796</v>
      </c>
      <c r="O1638">
        <v>10441</v>
      </c>
      <c r="P1638" t="s">
        <v>64</v>
      </c>
      <c r="Q1638" t="s">
        <v>2654</v>
      </c>
      <c r="R1638" s="2">
        <v>43798</v>
      </c>
      <c r="S1638" t="s">
        <v>2655</v>
      </c>
      <c r="T1638">
        <v>5</v>
      </c>
      <c r="U1638" s="1">
        <v>5000000</v>
      </c>
      <c r="V1638" t="s">
        <v>2656</v>
      </c>
      <c r="W1638" t="s">
        <v>86</v>
      </c>
      <c r="X1638" t="s">
        <v>80</v>
      </c>
      <c r="Y1638" t="s">
        <v>64</v>
      </c>
      <c r="Z1638" t="s">
        <v>31</v>
      </c>
      <c r="AA1638">
        <v>1</v>
      </c>
      <c r="AB1638" t="s">
        <v>39</v>
      </c>
      <c r="AC1638">
        <v>3.37</v>
      </c>
      <c r="AD1638">
        <f t="shared" si="25"/>
        <v>1.63</v>
      </c>
    </row>
    <row r="1639" spans="1:30" x14ac:dyDescent="0.25">
      <c r="A1639" t="s">
        <v>29</v>
      </c>
      <c r="B1639" s="1">
        <v>307800000</v>
      </c>
      <c r="C1639" t="s">
        <v>30</v>
      </c>
      <c r="D1639" t="s">
        <v>31</v>
      </c>
      <c r="E1639">
        <v>3252</v>
      </c>
      <c r="F1639" s="1">
        <v>8548950000</v>
      </c>
      <c r="G1639" s="1">
        <v>2628828</v>
      </c>
      <c r="H1639" s="1">
        <v>2000000</v>
      </c>
      <c r="I1639">
        <v>3252</v>
      </c>
      <c r="J1639" s="1">
        <v>8548950000</v>
      </c>
      <c r="K1639" s="1">
        <v>2628828</v>
      </c>
      <c r="L1639" s="1">
        <v>2000000</v>
      </c>
      <c r="M1639">
        <v>3252</v>
      </c>
      <c r="N1639" t="s">
        <v>1796</v>
      </c>
      <c r="O1639">
        <v>3875</v>
      </c>
      <c r="P1639" t="s">
        <v>741</v>
      </c>
      <c r="Q1639" t="s">
        <v>2657</v>
      </c>
      <c r="R1639" s="2">
        <v>43608</v>
      </c>
      <c r="S1639" t="s">
        <v>2658</v>
      </c>
      <c r="T1639">
        <v>2.5</v>
      </c>
      <c r="U1639" s="1">
        <v>2500000</v>
      </c>
      <c r="V1639" t="s">
        <v>2656</v>
      </c>
      <c r="W1639" t="s">
        <v>36</v>
      </c>
      <c r="X1639" t="s">
        <v>1338</v>
      </c>
      <c r="Y1639" t="s">
        <v>741</v>
      </c>
      <c r="Z1639" t="s">
        <v>31</v>
      </c>
      <c r="AA1639">
        <v>2</v>
      </c>
      <c r="AB1639" t="s">
        <v>39</v>
      </c>
      <c r="AC1639">
        <v>2.4</v>
      </c>
      <c r="AD1639">
        <f t="shared" si="25"/>
        <v>0.10000000000000009</v>
      </c>
    </row>
    <row r="1640" spans="1:30" x14ac:dyDescent="0.25">
      <c r="A1640" t="s">
        <v>29</v>
      </c>
      <c r="B1640" s="1">
        <v>307800000</v>
      </c>
      <c r="C1640" t="s">
        <v>30</v>
      </c>
      <c r="D1640" t="s">
        <v>31</v>
      </c>
      <c r="E1640">
        <v>3252</v>
      </c>
      <c r="F1640" s="1">
        <v>8548950000</v>
      </c>
      <c r="G1640" s="1">
        <v>2628828</v>
      </c>
      <c r="H1640" s="1">
        <v>2000000</v>
      </c>
      <c r="I1640">
        <v>3252</v>
      </c>
      <c r="J1640" s="1">
        <v>8548950000</v>
      </c>
      <c r="K1640" s="1">
        <v>2628828</v>
      </c>
      <c r="L1640" s="1">
        <v>2000000</v>
      </c>
      <c r="M1640">
        <v>3252</v>
      </c>
      <c r="N1640" t="s">
        <v>1796</v>
      </c>
      <c r="O1640">
        <v>14491</v>
      </c>
      <c r="P1640" t="s">
        <v>64</v>
      </c>
      <c r="Q1640" t="s">
        <v>2659</v>
      </c>
      <c r="R1640" s="2">
        <v>43872</v>
      </c>
      <c r="S1640" t="s">
        <v>2660</v>
      </c>
      <c r="T1640">
        <v>8</v>
      </c>
      <c r="U1640" s="1">
        <v>8000000</v>
      </c>
      <c r="V1640" t="s">
        <v>2661</v>
      </c>
      <c r="W1640" t="s">
        <v>138</v>
      </c>
      <c r="X1640" t="s">
        <v>2662</v>
      </c>
      <c r="Y1640" t="s">
        <v>64</v>
      </c>
      <c r="Z1640" t="s">
        <v>31</v>
      </c>
      <c r="AA1640">
        <v>3</v>
      </c>
      <c r="AB1640" t="s">
        <v>39</v>
      </c>
      <c r="AC1640">
        <v>4.01</v>
      </c>
      <c r="AD1640">
        <f t="shared" si="25"/>
        <v>3.99</v>
      </c>
    </row>
    <row r="1641" spans="1:30" x14ac:dyDescent="0.25">
      <c r="A1641" t="s">
        <v>29</v>
      </c>
      <c r="B1641" s="1">
        <v>307800000</v>
      </c>
      <c r="C1641" t="s">
        <v>30</v>
      </c>
      <c r="D1641" t="s">
        <v>31</v>
      </c>
      <c r="E1641">
        <v>3252</v>
      </c>
      <c r="F1641" s="1">
        <v>8548950000</v>
      </c>
      <c r="G1641" s="1">
        <v>2628828</v>
      </c>
      <c r="H1641" s="1">
        <v>2000000</v>
      </c>
      <c r="I1641">
        <v>3252</v>
      </c>
      <c r="J1641" s="1">
        <v>8548950000</v>
      </c>
      <c r="K1641" s="1">
        <v>2628828</v>
      </c>
      <c r="L1641" s="1">
        <v>2000000</v>
      </c>
      <c r="M1641">
        <v>3252</v>
      </c>
      <c r="N1641" t="s">
        <v>1796</v>
      </c>
      <c r="O1641">
        <v>11591</v>
      </c>
      <c r="P1641" t="s">
        <v>49</v>
      </c>
      <c r="Q1641" t="s">
        <v>2663</v>
      </c>
      <c r="R1641" s="2">
        <v>43837</v>
      </c>
      <c r="S1641" t="s">
        <v>2664</v>
      </c>
      <c r="T1641">
        <v>1</v>
      </c>
      <c r="U1641" s="1">
        <v>1000000</v>
      </c>
      <c r="V1641" t="s">
        <v>2665</v>
      </c>
      <c r="W1641" t="s">
        <v>138</v>
      </c>
      <c r="X1641" t="s">
        <v>284</v>
      </c>
      <c r="Y1641" t="s">
        <v>64</v>
      </c>
      <c r="Z1641" t="s">
        <v>31</v>
      </c>
      <c r="AA1641">
        <v>2</v>
      </c>
      <c r="AB1641" t="s">
        <v>39</v>
      </c>
      <c r="AC1641">
        <v>1.04</v>
      </c>
      <c r="AD1641">
        <f t="shared" si="25"/>
        <v>4.0000000000000036E-2</v>
      </c>
    </row>
    <row r="1642" spans="1:30" x14ac:dyDescent="0.25">
      <c r="A1642" t="s">
        <v>29</v>
      </c>
      <c r="B1642" s="1">
        <v>307800000</v>
      </c>
      <c r="C1642" t="s">
        <v>30</v>
      </c>
      <c r="D1642" t="s">
        <v>31</v>
      </c>
      <c r="E1642">
        <v>3252</v>
      </c>
      <c r="F1642" s="1">
        <v>8548950000</v>
      </c>
      <c r="G1642" s="1">
        <v>2628828</v>
      </c>
      <c r="H1642" s="1">
        <v>2000000</v>
      </c>
      <c r="I1642">
        <v>3252</v>
      </c>
      <c r="J1642" s="1">
        <v>8548950000</v>
      </c>
      <c r="K1642" s="1">
        <v>2628828</v>
      </c>
      <c r="L1642" s="1">
        <v>2000000</v>
      </c>
      <c r="M1642">
        <v>3252</v>
      </c>
      <c r="N1642" t="s">
        <v>1796</v>
      </c>
      <c r="O1642">
        <v>14487</v>
      </c>
      <c r="P1642" t="s">
        <v>64</v>
      </c>
      <c r="Q1642" t="s">
        <v>2666</v>
      </c>
      <c r="R1642" s="2">
        <v>43878</v>
      </c>
      <c r="S1642" t="s">
        <v>2667</v>
      </c>
      <c r="T1642">
        <v>8.5</v>
      </c>
      <c r="U1642" s="1">
        <v>8500000</v>
      </c>
      <c r="V1642" t="s">
        <v>2668</v>
      </c>
      <c r="W1642" t="s">
        <v>138</v>
      </c>
      <c r="X1642" t="s">
        <v>67</v>
      </c>
      <c r="Y1642" t="s">
        <v>64</v>
      </c>
      <c r="Z1642" t="s">
        <v>31</v>
      </c>
      <c r="AA1642">
        <v>1</v>
      </c>
      <c r="AB1642" t="s">
        <v>48</v>
      </c>
      <c r="AC1642">
        <v>2.1</v>
      </c>
      <c r="AD1642">
        <f t="shared" si="25"/>
        <v>6.4</v>
      </c>
    </row>
    <row r="1643" spans="1:30" x14ac:dyDescent="0.25">
      <c r="A1643" t="s">
        <v>29</v>
      </c>
      <c r="B1643" s="1">
        <v>307800000</v>
      </c>
      <c r="C1643" t="s">
        <v>30</v>
      </c>
      <c r="D1643" t="s">
        <v>31</v>
      </c>
      <c r="E1643">
        <v>3252</v>
      </c>
      <c r="F1643" s="1">
        <v>8548950000</v>
      </c>
      <c r="G1643" s="1">
        <v>2628828</v>
      </c>
      <c r="H1643" s="1">
        <v>2000000</v>
      </c>
      <c r="I1643">
        <v>3252</v>
      </c>
      <c r="J1643" s="1">
        <v>8548950000</v>
      </c>
      <c r="K1643" s="1">
        <v>2628828</v>
      </c>
      <c r="L1643" s="1">
        <v>2000000</v>
      </c>
      <c r="M1643">
        <v>3252</v>
      </c>
      <c r="N1643" t="s">
        <v>1796</v>
      </c>
      <c r="O1643">
        <v>16281</v>
      </c>
      <c r="P1643" t="s">
        <v>64</v>
      </c>
      <c r="Q1643" t="s">
        <v>2669</v>
      </c>
      <c r="R1643" s="2">
        <v>43920</v>
      </c>
      <c r="S1643" t="s">
        <v>2670</v>
      </c>
      <c r="T1643">
        <v>1</v>
      </c>
      <c r="U1643" s="1">
        <v>1000000</v>
      </c>
      <c r="V1643" t="s">
        <v>2671</v>
      </c>
      <c r="W1643" t="s">
        <v>77</v>
      </c>
      <c r="X1643" t="s">
        <v>67</v>
      </c>
      <c r="Y1643" t="s">
        <v>64</v>
      </c>
      <c r="Z1643" t="s">
        <v>31</v>
      </c>
      <c r="AA1643">
        <v>1</v>
      </c>
      <c r="AB1643" t="s">
        <v>39</v>
      </c>
      <c r="AC1643">
        <v>2.2000000000000002</v>
      </c>
      <c r="AD1643">
        <f t="shared" si="25"/>
        <v>1.2000000000000002</v>
      </c>
    </row>
    <row r="1644" spans="1:30" x14ac:dyDescent="0.25">
      <c r="A1644" t="s">
        <v>29</v>
      </c>
      <c r="B1644" s="1">
        <v>307800000</v>
      </c>
      <c r="C1644" t="s">
        <v>30</v>
      </c>
      <c r="D1644" t="s">
        <v>31</v>
      </c>
      <c r="E1644">
        <v>3252</v>
      </c>
      <c r="F1644" s="1">
        <v>8548950000</v>
      </c>
      <c r="G1644" s="1">
        <v>2628828</v>
      </c>
      <c r="H1644" s="1">
        <v>2000000</v>
      </c>
      <c r="I1644">
        <v>3252</v>
      </c>
      <c r="J1644" s="1">
        <v>8548950000</v>
      </c>
      <c r="K1644" s="1">
        <v>2628828</v>
      </c>
      <c r="L1644" s="1">
        <v>2000000</v>
      </c>
      <c r="M1644">
        <v>3252</v>
      </c>
      <c r="N1644" t="s">
        <v>1796</v>
      </c>
      <c r="O1644">
        <v>16223</v>
      </c>
      <c r="P1644" t="s">
        <v>64</v>
      </c>
      <c r="Q1644" t="s">
        <v>2672</v>
      </c>
      <c r="R1644" s="2">
        <v>43921</v>
      </c>
      <c r="S1644" t="s">
        <v>2673</v>
      </c>
      <c r="T1644">
        <v>6</v>
      </c>
      <c r="U1644" s="1">
        <v>6000000</v>
      </c>
      <c r="V1644" t="s">
        <v>2671</v>
      </c>
      <c r="W1644" t="s">
        <v>138</v>
      </c>
      <c r="X1644" t="s">
        <v>252</v>
      </c>
      <c r="Y1644" t="s">
        <v>64</v>
      </c>
      <c r="Z1644" s="1">
        <v>2000000</v>
      </c>
      <c r="AA1644">
        <v>1</v>
      </c>
      <c r="AB1644" t="s">
        <v>48</v>
      </c>
      <c r="AC1644">
        <v>2.76</v>
      </c>
      <c r="AD1644">
        <f t="shared" si="25"/>
        <v>3.24</v>
      </c>
    </row>
    <row r="1645" spans="1:30" x14ac:dyDescent="0.25">
      <c r="A1645" t="s">
        <v>29</v>
      </c>
      <c r="B1645" s="1">
        <v>307800000</v>
      </c>
      <c r="C1645" t="s">
        <v>30</v>
      </c>
      <c r="D1645" t="s">
        <v>31</v>
      </c>
      <c r="E1645">
        <v>3252</v>
      </c>
      <c r="F1645" s="1">
        <v>8548950000</v>
      </c>
      <c r="G1645" s="1">
        <v>2628828</v>
      </c>
      <c r="H1645" s="1">
        <v>2000000</v>
      </c>
      <c r="I1645">
        <v>3252</v>
      </c>
      <c r="J1645" s="1">
        <v>8548950000</v>
      </c>
      <c r="K1645" s="1">
        <v>2628828</v>
      </c>
      <c r="L1645" s="1">
        <v>2000000</v>
      </c>
      <c r="M1645">
        <v>3252</v>
      </c>
      <c r="N1645" t="s">
        <v>1796</v>
      </c>
      <c r="O1645">
        <v>16222</v>
      </c>
      <c r="P1645" t="s">
        <v>64</v>
      </c>
      <c r="Q1645" t="s">
        <v>2674</v>
      </c>
      <c r="R1645" s="2">
        <v>43921</v>
      </c>
      <c r="S1645" t="s">
        <v>2675</v>
      </c>
      <c r="T1645">
        <v>2</v>
      </c>
      <c r="U1645" s="1">
        <v>2000000</v>
      </c>
      <c r="V1645" t="s">
        <v>2671</v>
      </c>
      <c r="W1645" t="s">
        <v>138</v>
      </c>
      <c r="X1645" t="s">
        <v>252</v>
      </c>
      <c r="Y1645" t="s">
        <v>64</v>
      </c>
      <c r="Z1645" t="s">
        <v>31</v>
      </c>
      <c r="AA1645">
        <v>1</v>
      </c>
      <c r="AB1645" t="s">
        <v>48</v>
      </c>
      <c r="AC1645">
        <v>2.37</v>
      </c>
      <c r="AD1645">
        <f t="shared" si="25"/>
        <v>0.37000000000000011</v>
      </c>
    </row>
    <row r="1646" spans="1:30" x14ac:dyDescent="0.25">
      <c r="A1646" t="s">
        <v>29</v>
      </c>
      <c r="B1646" s="1">
        <v>307800000</v>
      </c>
      <c r="C1646" t="s">
        <v>30</v>
      </c>
      <c r="D1646" t="s">
        <v>31</v>
      </c>
      <c r="E1646">
        <v>3252</v>
      </c>
      <c r="F1646" s="1">
        <v>8548950000</v>
      </c>
      <c r="G1646" s="1">
        <v>2628828</v>
      </c>
      <c r="H1646" s="1">
        <v>2000000</v>
      </c>
      <c r="I1646">
        <v>3252</v>
      </c>
      <c r="J1646" s="1">
        <v>8548950000</v>
      </c>
      <c r="K1646" s="1">
        <v>2628828</v>
      </c>
      <c r="L1646" s="1">
        <v>2000000</v>
      </c>
      <c r="M1646">
        <v>3252</v>
      </c>
      <c r="N1646" t="s">
        <v>1796</v>
      </c>
      <c r="O1646">
        <v>16216</v>
      </c>
      <c r="P1646" t="s">
        <v>64</v>
      </c>
      <c r="Q1646" t="s">
        <v>2676</v>
      </c>
      <c r="R1646" s="2">
        <v>43921</v>
      </c>
      <c r="S1646" t="s">
        <v>2677</v>
      </c>
      <c r="T1646">
        <v>1</v>
      </c>
      <c r="U1646" s="1">
        <v>1000000</v>
      </c>
      <c r="V1646" t="s">
        <v>2671</v>
      </c>
      <c r="W1646" t="s">
        <v>77</v>
      </c>
      <c r="X1646" t="s">
        <v>2678</v>
      </c>
      <c r="Y1646" t="s">
        <v>64</v>
      </c>
      <c r="Z1646" t="s">
        <v>31</v>
      </c>
      <c r="AA1646">
        <v>3</v>
      </c>
      <c r="AB1646" t="s">
        <v>39</v>
      </c>
      <c r="AC1646">
        <v>2.2999999999999998</v>
      </c>
      <c r="AD1646">
        <f t="shared" si="25"/>
        <v>1.2999999999999998</v>
      </c>
    </row>
    <row r="1647" spans="1:30" x14ac:dyDescent="0.25">
      <c r="A1647" t="s">
        <v>29</v>
      </c>
      <c r="B1647" s="1">
        <v>307800000</v>
      </c>
      <c r="C1647" t="s">
        <v>30</v>
      </c>
      <c r="D1647" t="s">
        <v>31</v>
      </c>
      <c r="E1647">
        <v>3252</v>
      </c>
      <c r="F1647" s="1">
        <v>8548950000</v>
      </c>
      <c r="G1647" s="1">
        <v>2628828</v>
      </c>
      <c r="H1647" s="1">
        <v>2000000</v>
      </c>
      <c r="I1647">
        <v>3252</v>
      </c>
      <c r="J1647" s="1">
        <v>8548950000</v>
      </c>
      <c r="K1647" s="1">
        <v>2628828</v>
      </c>
      <c r="L1647" s="1">
        <v>2000000</v>
      </c>
      <c r="M1647">
        <v>3252</v>
      </c>
      <c r="N1647" t="s">
        <v>1796</v>
      </c>
      <c r="O1647">
        <v>4217</v>
      </c>
      <c r="P1647" t="s">
        <v>64</v>
      </c>
      <c r="Q1647" t="s">
        <v>2679</v>
      </c>
      <c r="R1647" s="2">
        <v>43600</v>
      </c>
      <c r="S1647" t="s">
        <v>2680</v>
      </c>
      <c r="T1647">
        <v>2</v>
      </c>
      <c r="U1647" s="1">
        <v>2000000</v>
      </c>
      <c r="V1647" t="s">
        <v>2633</v>
      </c>
      <c r="W1647" t="s">
        <v>36</v>
      </c>
      <c r="X1647" t="s">
        <v>252</v>
      </c>
      <c r="Y1647" t="s">
        <v>1726</v>
      </c>
      <c r="Z1647" t="s">
        <v>31</v>
      </c>
      <c r="AA1647">
        <v>1</v>
      </c>
      <c r="AB1647" t="s">
        <v>39</v>
      </c>
      <c r="AC1647">
        <v>1.9</v>
      </c>
      <c r="AD1647">
        <f t="shared" si="25"/>
        <v>0.10000000000000009</v>
      </c>
    </row>
    <row r="1648" spans="1:30" x14ac:dyDescent="0.25">
      <c r="A1648" t="s">
        <v>29</v>
      </c>
      <c r="B1648" s="1">
        <v>307800000</v>
      </c>
      <c r="C1648" t="s">
        <v>30</v>
      </c>
      <c r="D1648" t="s">
        <v>31</v>
      </c>
      <c r="E1648">
        <v>3252</v>
      </c>
      <c r="F1648" s="1">
        <v>8548950000</v>
      </c>
      <c r="G1648" s="1">
        <v>2628828</v>
      </c>
      <c r="H1648" s="1">
        <v>2000000</v>
      </c>
      <c r="I1648">
        <v>3252</v>
      </c>
      <c r="J1648" s="1">
        <v>8548950000</v>
      </c>
      <c r="K1648" s="1">
        <v>2628828</v>
      </c>
      <c r="L1648" s="1">
        <v>2000000</v>
      </c>
      <c r="M1648">
        <v>3252</v>
      </c>
      <c r="N1648" t="s">
        <v>1796</v>
      </c>
      <c r="O1648">
        <v>11546</v>
      </c>
      <c r="P1648" t="s">
        <v>49</v>
      </c>
      <c r="Q1648" t="s">
        <v>2663</v>
      </c>
      <c r="R1648" s="2">
        <v>43837</v>
      </c>
      <c r="S1648" t="s">
        <v>2664</v>
      </c>
      <c r="T1648">
        <v>1</v>
      </c>
      <c r="U1648" s="1">
        <v>1000000</v>
      </c>
      <c r="V1648" t="s">
        <v>2665</v>
      </c>
      <c r="W1648" t="s">
        <v>138</v>
      </c>
      <c r="X1648" t="s">
        <v>2681</v>
      </c>
      <c r="Y1648" t="s">
        <v>64</v>
      </c>
      <c r="Z1648" t="s">
        <v>31</v>
      </c>
      <c r="AA1648">
        <v>4</v>
      </c>
      <c r="AB1648" t="s">
        <v>39</v>
      </c>
      <c r="AC1648">
        <v>1.1499999999999999</v>
      </c>
      <c r="AD1648">
        <f t="shared" si="25"/>
        <v>0.14999999999999991</v>
      </c>
    </row>
    <row r="1649" spans="1:30" x14ac:dyDescent="0.25">
      <c r="A1649" t="s">
        <v>29</v>
      </c>
      <c r="B1649" s="1">
        <v>307800000</v>
      </c>
      <c r="C1649" t="s">
        <v>30</v>
      </c>
      <c r="D1649" t="s">
        <v>31</v>
      </c>
      <c r="E1649">
        <v>3252</v>
      </c>
      <c r="F1649" s="1">
        <v>8548950000</v>
      </c>
      <c r="G1649" s="1">
        <v>2628828</v>
      </c>
      <c r="H1649" s="1">
        <v>2000000</v>
      </c>
      <c r="I1649">
        <v>3252</v>
      </c>
      <c r="J1649" s="1">
        <v>8548950000</v>
      </c>
      <c r="K1649" s="1">
        <v>2628828</v>
      </c>
      <c r="L1649" s="1">
        <v>2000000</v>
      </c>
      <c r="M1649">
        <v>3252</v>
      </c>
      <c r="N1649" t="s">
        <v>1796</v>
      </c>
      <c r="O1649">
        <v>9236</v>
      </c>
      <c r="P1649" t="s">
        <v>64</v>
      </c>
      <c r="Q1649" t="s">
        <v>2682</v>
      </c>
      <c r="R1649" s="2">
        <v>43765</v>
      </c>
      <c r="S1649" t="s">
        <v>2683</v>
      </c>
      <c r="T1649">
        <v>2</v>
      </c>
      <c r="U1649" s="1">
        <v>2000000</v>
      </c>
      <c r="V1649" t="s">
        <v>2684</v>
      </c>
      <c r="W1649" t="s">
        <v>138</v>
      </c>
      <c r="X1649" t="s">
        <v>252</v>
      </c>
      <c r="Y1649" t="s">
        <v>64</v>
      </c>
      <c r="Z1649" t="s">
        <v>31</v>
      </c>
      <c r="AA1649">
        <v>1</v>
      </c>
      <c r="AB1649" t="s">
        <v>48</v>
      </c>
      <c r="AC1649">
        <v>1.9</v>
      </c>
      <c r="AD1649">
        <f t="shared" si="25"/>
        <v>0.10000000000000009</v>
      </c>
    </row>
    <row r="1650" spans="1:30" x14ac:dyDescent="0.25">
      <c r="A1650" t="s">
        <v>29</v>
      </c>
      <c r="B1650" s="1">
        <v>307800000</v>
      </c>
      <c r="C1650" t="s">
        <v>30</v>
      </c>
      <c r="D1650" t="s">
        <v>31</v>
      </c>
      <c r="E1650">
        <v>3252</v>
      </c>
      <c r="F1650" s="1">
        <v>8548950000</v>
      </c>
      <c r="G1650" s="1">
        <v>2628828</v>
      </c>
      <c r="H1650" s="1">
        <v>2000000</v>
      </c>
      <c r="I1650">
        <v>3252</v>
      </c>
      <c r="J1650" s="1">
        <v>8548950000</v>
      </c>
      <c r="K1650" s="1">
        <v>2628828</v>
      </c>
      <c r="L1650" s="1">
        <v>2000000</v>
      </c>
      <c r="M1650">
        <v>3252</v>
      </c>
      <c r="N1650" t="s">
        <v>1796</v>
      </c>
      <c r="O1650">
        <v>12821</v>
      </c>
      <c r="P1650" t="s">
        <v>64</v>
      </c>
      <c r="Q1650" t="s">
        <v>2685</v>
      </c>
      <c r="R1650" s="2">
        <v>43861</v>
      </c>
      <c r="S1650" t="s">
        <v>2686</v>
      </c>
      <c r="T1650">
        <v>9</v>
      </c>
      <c r="U1650" s="1">
        <v>9000000</v>
      </c>
      <c r="V1650" t="s">
        <v>2668</v>
      </c>
      <c r="W1650" t="s">
        <v>138</v>
      </c>
      <c r="X1650" t="s">
        <v>252</v>
      </c>
      <c r="Y1650" t="s">
        <v>64</v>
      </c>
      <c r="Z1650" s="1">
        <v>10500000</v>
      </c>
      <c r="AA1650">
        <v>1</v>
      </c>
      <c r="AB1650" t="s">
        <v>39</v>
      </c>
      <c r="AC1650">
        <v>4.45</v>
      </c>
      <c r="AD1650">
        <f t="shared" si="25"/>
        <v>4.55</v>
      </c>
    </row>
    <row r="1651" spans="1:30" x14ac:dyDescent="0.25">
      <c r="A1651" t="s">
        <v>29</v>
      </c>
      <c r="B1651" s="1">
        <v>307800000</v>
      </c>
      <c r="C1651" t="s">
        <v>30</v>
      </c>
      <c r="D1651" t="s">
        <v>31</v>
      </c>
      <c r="E1651">
        <v>3252</v>
      </c>
      <c r="F1651" s="1">
        <v>8548950000</v>
      </c>
      <c r="G1651" s="1">
        <v>2628828</v>
      </c>
      <c r="H1651" s="1">
        <v>2000000</v>
      </c>
      <c r="I1651">
        <v>3252</v>
      </c>
      <c r="J1651" s="1">
        <v>8548950000</v>
      </c>
      <c r="K1651" s="1">
        <v>2628828</v>
      </c>
      <c r="L1651" s="1">
        <v>2000000</v>
      </c>
      <c r="M1651">
        <v>3252</v>
      </c>
      <c r="N1651" t="s">
        <v>1796</v>
      </c>
      <c r="O1651">
        <v>12815</v>
      </c>
      <c r="P1651" t="s">
        <v>64</v>
      </c>
      <c r="Q1651" t="s">
        <v>2685</v>
      </c>
      <c r="R1651" s="2">
        <v>43859</v>
      </c>
      <c r="S1651" t="s">
        <v>2686</v>
      </c>
      <c r="T1651">
        <v>6</v>
      </c>
      <c r="U1651" s="1">
        <v>6000000</v>
      </c>
      <c r="V1651" t="s">
        <v>2668</v>
      </c>
      <c r="W1651" t="s">
        <v>138</v>
      </c>
      <c r="X1651" t="s">
        <v>252</v>
      </c>
      <c r="Y1651" t="s">
        <v>64</v>
      </c>
      <c r="Z1651" s="1">
        <v>10500000</v>
      </c>
      <c r="AA1651">
        <v>1</v>
      </c>
      <c r="AB1651" t="s">
        <v>48</v>
      </c>
      <c r="AC1651">
        <v>4.45</v>
      </c>
      <c r="AD1651">
        <f t="shared" si="25"/>
        <v>1.5499999999999998</v>
      </c>
    </row>
    <row r="1652" spans="1:30" x14ac:dyDescent="0.25">
      <c r="A1652" t="s">
        <v>29</v>
      </c>
      <c r="B1652" s="1">
        <v>307800000</v>
      </c>
      <c r="C1652" t="s">
        <v>30</v>
      </c>
      <c r="D1652" t="s">
        <v>31</v>
      </c>
      <c r="E1652">
        <v>3252</v>
      </c>
      <c r="F1652" s="1">
        <v>8548950000</v>
      </c>
      <c r="G1652" s="1">
        <v>2628828</v>
      </c>
      <c r="H1652" s="1">
        <v>2000000</v>
      </c>
      <c r="I1652">
        <v>3252</v>
      </c>
      <c r="J1652" s="1">
        <v>8548950000</v>
      </c>
      <c r="K1652" s="1">
        <v>2628828</v>
      </c>
      <c r="L1652" s="1">
        <v>2000000</v>
      </c>
      <c r="M1652">
        <v>3252</v>
      </c>
      <c r="N1652" t="s">
        <v>1796</v>
      </c>
      <c r="O1652">
        <v>12814</v>
      </c>
      <c r="P1652" t="s">
        <v>64</v>
      </c>
      <c r="Q1652" t="s">
        <v>2685</v>
      </c>
      <c r="R1652" s="2">
        <v>43860</v>
      </c>
      <c r="S1652" t="s">
        <v>2686</v>
      </c>
      <c r="T1652">
        <v>8.5</v>
      </c>
      <c r="U1652" s="1">
        <v>8500000</v>
      </c>
      <c r="V1652" t="s">
        <v>2668</v>
      </c>
      <c r="W1652" t="s">
        <v>138</v>
      </c>
      <c r="X1652" t="s">
        <v>252</v>
      </c>
      <c r="Y1652" t="s">
        <v>64</v>
      </c>
      <c r="Z1652" s="1">
        <v>10500000</v>
      </c>
      <c r="AA1652">
        <v>1</v>
      </c>
      <c r="AB1652" t="s">
        <v>48</v>
      </c>
      <c r="AC1652">
        <v>4.45</v>
      </c>
      <c r="AD1652">
        <f t="shared" si="25"/>
        <v>4.05</v>
      </c>
    </row>
    <row r="1653" spans="1:30" x14ac:dyDescent="0.25">
      <c r="A1653" t="s">
        <v>29</v>
      </c>
      <c r="B1653" s="1">
        <v>307800000</v>
      </c>
      <c r="C1653" t="s">
        <v>30</v>
      </c>
      <c r="D1653" t="s">
        <v>31</v>
      </c>
      <c r="E1653">
        <v>3252</v>
      </c>
      <c r="F1653" s="1">
        <v>8548950000</v>
      </c>
      <c r="G1653" s="1">
        <v>2628828</v>
      </c>
      <c r="H1653" s="1">
        <v>2000000</v>
      </c>
      <c r="I1653">
        <v>3252</v>
      </c>
      <c r="J1653" s="1">
        <v>8548950000</v>
      </c>
      <c r="K1653" s="1">
        <v>2628828</v>
      </c>
      <c r="L1653" s="1">
        <v>2000000</v>
      </c>
      <c r="M1653">
        <v>3252</v>
      </c>
      <c r="N1653" t="s">
        <v>1796</v>
      </c>
      <c r="O1653">
        <v>11489</v>
      </c>
      <c r="P1653" t="s">
        <v>64</v>
      </c>
      <c r="Q1653" t="s">
        <v>2687</v>
      </c>
      <c r="R1653" s="2">
        <v>43776</v>
      </c>
      <c r="S1653" t="s">
        <v>2688</v>
      </c>
      <c r="T1653">
        <v>4</v>
      </c>
      <c r="U1653" s="1">
        <v>4000000</v>
      </c>
      <c r="V1653" t="s">
        <v>2689</v>
      </c>
      <c r="W1653" t="s">
        <v>138</v>
      </c>
      <c r="X1653" t="s">
        <v>252</v>
      </c>
      <c r="Y1653" t="s">
        <v>64</v>
      </c>
      <c r="Z1653" t="s">
        <v>31</v>
      </c>
      <c r="AA1653">
        <v>1</v>
      </c>
      <c r="AB1653" t="s">
        <v>48</v>
      </c>
      <c r="AC1653">
        <v>3.91</v>
      </c>
      <c r="AD1653">
        <f t="shared" si="25"/>
        <v>8.9999999999999858E-2</v>
      </c>
    </row>
    <row r="1654" spans="1:30" x14ac:dyDescent="0.25">
      <c r="A1654" t="s">
        <v>29</v>
      </c>
      <c r="B1654" s="1">
        <v>307800000</v>
      </c>
      <c r="C1654" t="s">
        <v>30</v>
      </c>
      <c r="D1654" t="s">
        <v>31</v>
      </c>
      <c r="E1654">
        <v>3252</v>
      </c>
      <c r="F1654" s="1">
        <v>8548950000</v>
      </c>
      <c r="G1654" s="1">
        <v>2628828</v>
      </c>
      <c r="H1654" s="1">
        <v>2000000</v>
      </c>
      <c r="I1654">
        <v>3252</v>
      </c>
      <c r="J1654" s="1">
        <v>8548950000</v>
      </c>
      <c r="K1654" s="1">
        <v>2628828</v>
      </c>
      <c r="L1654" s="1">
        <v>2000000</v>
      </c>
      <c r="M1654">
        <v>3252</v>
      </c>
      <c r="N1654" t="s">
        <v>1796</v>
      </c>
      <c r="O1654">
        <v>4764</v>
      </c>
      <c r="P1654" t="s">
        <v>64</v>
      </c>
      <c r="Q1654" t="s">
        <v>2690</v>
      </c>
      <c r="R1654" s="2">
        <v>43623</v>
      </c>
      <c r="S1654" t="s">
        <v>2691</v>
      </c>
      <c r="T1654">
        <v>8</v>
      </c>
      <c r="U1654" s="1">
        <v>8000000</v>
      </c>
      <c r="V1654" t="s">
        <v>2656</v>
      </c>
      <c r="W1654" t="s">
        <v>77</v>
      </c>
      <c r="X1654" t="s">
        <v>2692</v>
      </c>
      <c r="Y1654" t="s">
        <v>64</v>
      </c>
      <c r="Z1654" t="s">
        <v>31</v>
      </c>
      <c r="AA1654">
        <v>3</v>
      </c>
      <c r="AB1654" t="s">
        <v>39</v>
      </c>
      <c r="AC1654">
        <v>2.2000000000000002</v>
      </c>
      <c r="AD1654">
        <f t="shared" si="25"/>
        <v>5.8</v>
      </c>
    </row>
    <row r="1655" spans="1:30" x14ac:dyDescent="0.25">
      <c r="A1655" t="s">
        <v>29</v>
      </c>
      <c r="B1655" s="1">
        <v>307800000</v>
      </c>
      <c r="C1655" t="s">
        <v>30</v>
      </c>
      <c r="D1655" t="s">
        <v>31</v>
      </c>
      <c r="E1655">
        <v>3252</v>
      </c>
      <c r="F1655" s="1">
        <v>8548950000</v>
      </c>
      <c r="G1655" s="1">
        <v>2628828</v>
      </c>
      <c r="H1655" s="1">
        <v>2000000</v>
      </c>
      <c r="I1655">
        <v>3252</v>
      </c>
      <c r="J1655" s="1">
        <v>8548950000</v>
      </c>
      <c r="K1655" s="1">
        <v>2628828</v>
      </c>
      <c r="L1655" s="1">
        <v>2000000</v>
      </c>
      <c r="M1655">
        <v>3252</v>
      </c>
      <c r="N1655" t="s">
        <v>1796</v>
      </c>
      <c r="O1655">
        <v>4765</v>
      </c>
      <c r="P1655" t="s">
        <v>64</v>
      </c>
      <c r="Q1655" t="s">
        <v>2693</v>
      </c>
      <c r="R1655" s="2">
        <v>43629</v>
      </c>
      <c r="S1655" t="s">
        <v>2694</v>
      </c>
      <c r="T1655">
        <v>6</v>
      </c>
      <c r="U1655" s="1">
        <v>6000000</v>
      </c>
      <c r="V1655" t="s">
        <v>2656</v>
      </c>
      <c r="W1655" t="s">
        <v>77</v>
      </c>
      <c r="X1655" t="s">
        <v>2695</v>
      </c>
      <c r="Y1655" t="s">
        <v>64</v>
      </c>
      <c r="Z1655" t="s">
        <v>31</v>
      </c>
      <c r="AA1655">
        <v>6</v>
      </c>
      <c r="AB1655" t="s">
        <v>39</v>
      </c>
      <c r="AC1655">
        <v>2.36</v>
      </c>
      <c r="AD1655">
        <f t="shared" si="25"/>
        <v>3.64</v>
      </c>
    </row>
    <row r="1656" spans="1:30" x14ac:dyDescent="0.25">
      <c r="A1656" t="s">
        <v>29</v>
      </c>
      <c r="B1656" s="1">
        <v>307800000</v>
      </c>
      <c r="C1656" t="s">
        <v>30</v>
      </c>
      <c r="D1656" t="s">
        <v>31</v>
      </c>
      <c r="E1656">
        <v>3252</v>
      </c>
      <c r="F1656" s="1">
        <v>8548950000</v>
      </c>
      <c r="G1656" s="1">
        <v>2628828</v>
      </c>
      <c r="H1656" s="1">
        <v>2000000</v>
      </c>
      <c r="I1656">
        <v>3252</v>
      </c>
      <c r="J1656" s="1">
        <v>8548950000</v>
      </c>
      <c r="K1656" s="1">
        <v>2628828</v>
      </c>
      <c r="L1656" s="1">
        <v>2000000</v>
      </c>
      <c r="M1656">
        <v>3252</v>
      </c>
      <c r="N1656" t="s">
        <v>1796</v>
      </c>
      <c r="O1656">
        <v>16081</v>
      </c>
      <c r="P1656" t="s">
        <v>64</v>
      </c>
      <c r="Q1656" t="s">
        <v>2696</v>
      </c>
      <c r="R1656" s="2">
        <v>43922</v>
      </c>
      <c r="S1656" t="s">
        <v>2697</v>
      </c>
      <c r="T1656">
        <v>3</v>
      </c>
      <c r="U1656" s="1">
        <v>3000000</v>
      </c>
      <c r="V1656" t="s">
        <v>2671</v>
      </c>
      <c r="W1656" t="s">
        <v>77</v>
      </c>
      <c r="X1656" t="s">
        <v>252</v>
      </c>
      <c r="Y1656" t="s">
        <v>64</v>
      </c>
      <c r="Z1656" t="s">
        <v>31</v>
      </c>
      <c r="AA1656">
        <v>1</v>
      </c>
      <c r="AB1656" t="s">
        <v>39</v>
      </c>
      <c r="AC1656">
        <v>2.2000000000000002</v>
      </c>
      <c r="AD1656">
        <f t="shared" si="25"/>
        <v>0.79999999999999982</v>
      </c>
    </row>
    <row r="1657" spans="1:30" x14ac:dyDescent="0.25">
      <c r="A1657" t="s">
        <v>29</v>
      </c>
      <c r="B1657" s="1">
        <v>307800000</v>
      </c>
      <c r="C1657" t="s">
        <v>30</v>
      </c>
      <c r="D1657" t="s">
        <v>31</v>
      </c>
      <c r="E1657">
        <v>3252</v>
      </c>
      <c r="F1657" s="1">
        <v>8548950000</v>
      </c>
      <c r="G1657" s="1">
        <v>2628828</v>
      </c>
      <c r="H1657" s="1">
        <v>2000000</v>
      </c>
      <c r="I1657">
        <v>3252</v>
      </c>
      <c r="J1657" s="1">
        <v>8548950000</v>
      </c>
      <c r="K1657" s="1">
        <v>2628828</v>
      </c>
      <c r="L1657" s="1">
        <v>2000000</v>
      </c>
      <c r="M1657">
        <v>3252</v>
      </c>
      <c r="N1657" t="s">
        <v>1796</v>
      </c>
      <c r="O1657">
        <v>11458</v>
      </c>
      <c r="P1657" t="s">
        <v>64</v>
      </c>
      <c r="Q1657" t="s">
        <v>2698</v>
      </c>
      <c r="R1657" s="2">
        <v>43776</v>
      </c>
      <c r="S1657" t="s">
        <v>2699</v>
      </c>
      <c r="T1657">
        <v>1</v>
      </c>
      <c r="U1657" s="1">
        <v>1000000</v>
      </c>
      <c r="V1657" t="s">
        <v>2689</v>
      </c>
      <c r="W1657" t="s">
        <v>138</v>
      </c>
      <c r="X1657" t="s">
        <v>67</v>
      </c>
      <c r="Y1657" t="s">
        <v>64</v>
      </c>
      <c r="Z1657" t="s">
        <v>31</v>
      </c>
      <c r="AA1657">
        <v>1</v>
      </c>
      <c r="AB1657" t="s">
        <v>48</v>
      </c>
      <c r="AC1657">
        <v>3.91</v>
      </c>
      <c r="AD1657">
        <f t="shared" si="25"/>
        <v>2.91</v>
      </c>
    </row>
    <row r="1658" spans="1:30" x14ac:dyDescent="0.25">
      <c r="A1658" t="s">
        <v>29</v>
      </c>
      <c r="B1658" s="1">
        <v>307800000</v>
      </c>
      <c r="C1658" t="s">
        <v>30</v>
      </c>
      <c r="D1658" t="s">
        <v>31</v>
      </c>
      <c r="E1658">
        <v>3252</v>
      </c>
      <c r="F1658" s="1">
        <v>8548950000</v>
      </c>
      <c r="G1658" s="1">
        <v>2628828</v>
      </c>
      <c r="H1658" s="1">
        <v>2000000</v>
      </c>
      <c r="I1658">
        <v>3252</v>
      </c>
      <c r="J1658" s="1">
        <v>8548950000</v>
      </c>
      <c r="K1658" s="1">
        <v>2628828</v>
      </c>
      <c r="L1658" s="1">
        <v>2000000</v>
      </c>
      <c r="M1658">
        <v>3252</v>
      </c>
      <c r="N1658" t="s">
        <v>1796</v>
      </c>
      <c r="O1658">
        <v>12733</v>
      </c>
      <c r="P1658" t="s">
        <v>64</v>
      </c>
      <c r="Q1658" t="s">
        <v>2700</v>
      </c>
      <c r="R1658" s="2">
        <v>43864</v>
      </c>
      <c r="S1658" t="s">
        <v>2701</v>
      </c>
      <c r="T1658">
        <v>2</v>
      </c>
      <c r="U1658" s="1">
        <v>2000000</v>
      </c>
      <c r="V1658" t="s">
        <v>2702</v>
      </c>
      <c r="W1658" t="s">
        <v>138</v>
      </c>
      <c r="X1658" t="s">
        <v>252</v>
      </c>
      <c r="Y1658" t="s">
        <v>64</v>
      </c>
      <c r="Z1658" t="s">
        <v>31</v>
      </c>
      <c r="AA1658">
        <v>1</v>
      </c>
      <c r="AB1658" t="s">
        <v>39</v>
      </c>
      <c r="AC1658">
        <v>1.9</v>
      </c>
      <c r="AD1658">
        <f t="shared" si="25"/>
        <v>0.10000000000000009</v>
      </c>
    </row>
    <row r="1659" spans="1:30" x14ac:dyDescent="0.25">
      <c r="A1659" t="s">
        <v>29</v>
      </c>
      <c r="B1659" s="1">
        <v>307800000</v>
      </c>
      <c r="C1659" t="s">
        <v>30</v>
      </c>
      <c r="D1659" t="s">
        <v>31</v>
      </c>
      <c r="E1659">
        <v>3252</v>
      </c>
      <c r="F1659" s="1">
        <v>8548950000</v>
      </c>
      <c r="G1659" s="1">
        <v>2628828</v>
      </c>
      <c r="H1659" s="1">
        <v>2000000</v>
      </c>
      <c r="I1659">
        <v>3252</v>
      </c>
      <c r="J1659" s="1">
        <v>8548950000</v>
      </c>
      <c r="K1659" s="1">
        <v>2628828</v>
      </c>
      <c r="L1659" s="1">
        <v>2000000</v>
      </c>
      <c r="M1659">
        <v>3252</v>
      </c>
      <c r="N1659" t="s">
        <v>1796</v>
      </c>
      <c r="O1659">
        <v>12732</v>
      </c>
      <c r="P1659" t="s">
        <v>64</v>
      </c>
      <c r="Q1659" t="s">
        <v>2703</v>
      </c>
      <c r="R1659" s="2">
        <v>43864</v>
      </c>
      <c r="S1659" t="s">
        <v>2704</v>
      </c>
      <c r="T1659">
        <v>1</v>
      </c>
      <c r="U1659" s="1">
        <v>1000000</v>
      </c>
      <c r="V1659" t="s">
        <v>2668</v>
      </c>
      <c r="W1659" t="s">
        <v>77</v>
      </c>
      <c r="X1659" t="s">
        <v>252</v>
      </c>
      <c r="Y1659" t="s">
        <v>64</v>
      </c>
      <c r="Z1659" t="s">
        <v>31</v>
      </c>
      <c r="AA1659">
        <v>1</v>
      </c>
      <c r="AB1659" t="s">
        <v>48</v>
      </c>
      <c r="AC1659">
        <v>2.1</v>
      </c>
      <c r="AD1659">
        <f t="shared" si="25"/>
        <v>1.1000000000000001</v>
      </c>
    </row>
    <row r="1660" spans="1:30" x14ac:dyDescent="0.25">
      <c r="A1660" t="s">
        <v>29</v>
      </c>
      <c r="B1660" s="1">
        <v>307800000</v>
      </c>
      <c r="C1660" t="s">
        <v>30</v>
      </c>
      <c r="D1660" t="s">
        <v>31</v>
      </c>
      <c r="E1660">
        <v>3252</v>
      </c>
      <c r="F1660" s="1">
        <v>8548950000</v>
      </c>
      <c r="G1660" s="1">
        <v>2628828</v>
      </c>
      <c r="H1660" s="1">
        <v>2000000</v>
      </c>
      <c r="I1660">
        <v>3252</v>
      </c>
      <c r="J1660" s="1">
        <v>8548950000</v>
      </c>
      <c r="K1660" s="1">
        <v>2628828</v>
      </c>
      <c r="L1660" s="1">
        <v>2000000</v>
      </c>
      <c r="M1660">
        <v>3252</v>
      </c>
      <c r="N1660" t="s">
        <v>1796</v>
      </c>
      <c r="O1660">
        <v>5228</v>
      </c>
      <c r="P1660" t="s">
        <v>741</v>
      </c>
      <c r="Q1660" t="s">
        <v>2705</v>
      </c>
      <c r="R1660" s="2">
        <v>43637</v>
      </c>
      <c r="S1660" t="s">
        <v>2706</v>
      </c>
      <c r="T1660">
        <v>1.5</v>
      </c>
      <c r="U1660" s="1">
        <v>1500000</v>
      </c>
      <c r="V1660" t="s">
        <v>2656</v>
      </c>
      <c r="W1660" t="s">
        <v>77</v>
      </c>
      <c r="X1660" t="s">
        <v>2707</v>
      </c>
      <c r="Y1660" t="s">
        <v>64</v>
      </c>
      <c r="Z1660" t="s">
        <v>31</v>
      </c>
      <c r="AA1660">
        <v>5</v>
      </c>
      <c r="AB1660" t="s">
        <v>48</v>
      </c>
      <c r="AC1660">
        <v>2.06</v>
      </c>
      <c r="AD1660">
        <f t="shared" si="25"/>
        <v>0.56000000000000005</v>
      </c>
    </row>
    <row r="1661" spans="1:30" x14ac:dyDescent="0.25">
      <c r="A1661" t="s">
        <v>29</v>
      </c>
      <c r="B1661" s="1">
        <v>307800000</v>
      </c>
      <c r="C1661" t="s">
        <v>30</v>
      </c>
      <c r="D1661" t="s">
        <v>31</v>
      </c>
      <c r="E1661">
        <v>3252</v>
      </c>
      <c r="F1661" s="1">
        <v>8548950000</v>
      </c>
      <c r="G1661" s="1">
        <v>2628828</v>
      </c>
      <c r="H1661" s="1">
        <v>2000000</v>
      </c>
      <c r="I1661">
        <v>3252</v>
      </c>
      <c r="J1661" s="1">
        <v>8548950000</v>
      </c>
      <c r="K1661" s="1">
        <v>2628828</v>
      </c>
      <c r="L1661" s="1">
        <v>2000000</v>
      </c>
      <c r="M1661">
        <v>3252</v>
      </c>
      <c r="N1661" t="s">
        <v>1796</v>
      </c>
      <c r="O1661">
        <v>15999</v>
      </c>
      <c r="P1661" t="s">
        <v>64</v>
      </c>
      <c r="Q1661" t="s">
        <v>2708</v>
      </c>
      <c r="R1661" s="2">
        <v>43922</v>
      </c>
      <c r="S1661" t="s">
        <v>2709</v>
      </c>
      <c r="T1661">
        <v>3</v>
      </c>
      <c r="U1661" s="1">
        <v>3000000</v>
      </c>
      <c r="V1661" t="s">
        <v>2671</v>
      </c>
      <c r="W1661" t="s">
        <v>77</v>
      </c>
      <c r="X1661" t="s">
        <v>1472</v>
      </c>
      <c r="Y1661" t="s">
        <v>64</v>
      </c>
      <c r="Z1661" t="s">
        <v>31</v>
      </c>
      <c r="AA1661">
        <v>1</v>
      </c>
      <c r="AB1661" t="s">
        <v>39</v>
      </c>
      <c r="AC1661">
        <v>2.2000000000000002</v>
      </c>
      <c r="AD1661">
        <f t="shared" si="25"/>
        <v>0.79999999999999982</v>
      </c>
    </row>
    <row r="1662" spans="1:30" x14ac:dyDescent="0.25">
      <c r="A1662" t="s">
        <v>29</v>
      </c>
      <c r="B1662" s="1">
        <v>307800000</v>
      </c>
      <c r="C1662" t="s">
        <v>30</v>
      </c>
      <c r="D1662" t="s">
        <v>31</v>
      </c>
      <c r="E1662">
        <v>3252</v>
      </c>
      <c r="F1662" s="1">
        <v>8548950000</v>
      </c>
      <c r="G1662" s="1">
        <v>2628828</v>
      </c>
      <c r="H1662" s="1">
        <v>2000000</v>
      </c>
      <c r="I1662">
        <v>3252</v>
      </c>
      <c r="J1662" s="1">
        <v>8548950000</v>
      </c>
      <c r="K1662" s="1">
        <v>2628828</v>
      </c>
      <c r="L1662" s="1">
        <v>2000000</v>
      </c>
      <c r="M1662">
        <v>3252</v>
      </c>
      <c r="N1662" t="s">
        <v>1796</v>
      </c>
      <c r="O1662">
        <v>5335</v>
      </c>
      <c r="P1662" t="s">
        <v>64</v>
      </c>
      <c r="Q1662" t="s">
        <v>2710</v>
      </c>
      <c r="R1662" s="2">
        <v>43636</v>
      </c>
      <c r="S1662" t="s">
        <v>2711</v>
      </c>
      <c r="T1662">
        <v>1</v>
      </c>
      <c r="U1662" s="1">
        <v>1000000</v>
      </c>
      <c r="V1662" t="s">
        <v>2656</v>
      </c>
      <c r="W1662" t="s">
        <v>77</v>
      </c>
      <c r="X1662" t="s">
        <v>252</v>
      </c>
      <c r="Y1662" t="s">
        <v>167</v>
      </c>
      <c r="Z1662" t="s">
        <v>31</v>
      </c>
      <c r="AA1662">
        <v>1</v>
      </c>
      <c r="AB1662" t="s">
        <v>39</v>
      </c>
      <c r="AC1662">
        <v>1.1200000000000001</v>
      </c>
      <c r="AD1662">
        <f t="shared" si="25"/>
        <v>0.12000000000000011</v>
      </c>
    </row>
    <row r="1663" spans="1:30" x14ac:dyDescent="0.25">
      <c r="A1663" t="s">
        <v>29</v>
      </c>
      <c r="B1663" s="1">
        <v>307800000</v>
      </c>
      <c r="C1663" t="s">
        <v>30</v>
      </c>
      <c r="D1663" t="s">
        <v>31</v>
      </c>
      <c r="E1663">
        <v>3252</v>
      </c>
      <c r="F1663" s="1">
        <v>8548950000</v>
      </c>
      <c r="G1663" s="1">
        <v>2628828</v>
      </c>
      <c r="H1663" s="1">
        <v>2000000</v>
      </c>
      <c r="I1663">
        <v>3252</v>
      </c>
      <c r="J1663" s="1">
        <v>8548950000</v>
      </c>
      <c r="K1663" s="1">
        <v>2628828</v>
      </c>
      <c r="L1663" s="1">
        <v>2000000</v>
      </c>
      <c r="M1663">
        <v>3252</v>
      </c>
      <c r="N1663" t="s">
        <v>2712</v>
      </c>
      <c r="O1663">
        <v>6911</v>
      </c>
      <c r="P1663" t="s">
        <v>1673</v>
      </c>
      <c r="Q1663" t="s">
        <v>2713</v>
      </c>
      <c r="R1663" s="2">
        <v>43707</v>
      </c>
      <c r="S1663" t="s">
        <v>2714</v>
      </c>
      <c r="T1663">
        <v>2</v>
      </c>
      <c r="U1663" s="1">
        <v>2000000</v>
      </c>
      <c r="V1663" t="s">
        <v>2715</v>
      </c>
      <c r="W1663" t="s">
        <v>77</v>
      </c>
      <c r="X1663" t="s">
        <v>2716</v>
      </c>
      <c r="Y1663" t="s">
        <v>1645</v>
      </c>
      <c r="Z1663" t="s">
        <v>31</v>
      </c>
      <c r="AA1663">
        <v>4</v>
      </c>
      <c r="AB1663" t="s">
        <v>48</v>
      </c>
      <c r="AC1663">
        <v>3.23</v>
      </c>
      <c r="AD1663">
        <f t="shared" si="25"/>
        <v>1.23</v>
      </c>
    </row>
    <row r="1664" spans="1:30" x14ac:dyDescent="0.25">
      <c r="A1664" t="s">
        <v>29</v>
      </c>
      <c r="B1664" s="1">
        <v>307800000</v>
      </c>
      <c r="C1664" t="s">
        <v>30</v>
      </c>
      <c r="D1664" t="s">
        <v>31</v>
      </c>
      <c r="E1664">
        <v>3252</v>
      </c>
      <c r="F1664" s="1">
        <v>8548950000</v>
      </c>
      <c r="G1664" s="1">
        <v>2628828</v>
      </c>
      <c r="H1664" s="1">
        <v>2000000</v>
      </c>
      <c r="I1664">
        <v>3252</v>
      </c>
      <c r="J1664" s="1">
        <v>8548950000</v>
      </c>
      <c r="K1664" s="1">
        <v>2628828</v>
      </c>
      <c r="L1664" s="1">
        <v>2000000</v>
      </c>
      <c r="M1664">
        <v>3252</v>
      </c>
      <c r="N1664" t="s">
        <v>2712</v>
      </c>
      <c r="O1664">
        <v>9704</v>
      </c>
      <c r="P1664" t="s">
        <v>40</v>
      </c>
      <c r="Q1664" t="s">
        <v>2717</v>
      </c>
      <c r="R1664" s="2">
        <v>43755</v>
      </c>
      <c r="S1664" t="s">
        <v>2718</v>
      </c>
      <c r="T1664">
        <v>2</v>
      </c>
      <c r="U1664" s="1">
        <v>2000000</v>
      </c>
      <c r="V1664" t="s">
        <v>1684</v>
      </c>
      <c r="W1664" t="s">
        <v>138</v>
      </c>
      <c r="X1664" t="s">
        <v>2719</v>
      </c>
      <c r="Y1664" t="s">
        <v>134</v>
      </c>
      <c r="Z1664" t="s">
        <v>31</v>
      </c>
      <c r="AA1664">
        <v>5</v>
      </c>
      <c r="AB1664" t="s">
        <v>39</v>
      </c>
      <c r="AC1664">
        <v>2.64</v>
      </c>
      <c r="AD1664">
        <f t="shared" si="25"/>
        <v>0.64000000000000012</v>
      </c>
    </row>
    <row r="1665" spans="1:30" x14ac:dyDescent="0.25">
      <c r="A1665" t="s">
        <v>29</v>
      </c>
      <c r="B1665" s="1">
        <v>307800000</v>
      </c>
      <c r="C1665" t="s">
        <v>30</v>
      </c>
      <c r="D1665" t="s">
        <v>31</v>
      </c>
      <c r="E1665">
        <v>3252</v>
      </c>
      <c r="F1665" s="1">
        <v>8548950000</v>
      </c>
      <c r="G1665" s="1">
        <v>2628828</v>
      </c>
      <c r="H1665" s="1">
        <v>2000000</v>
      </c>
      <c r="I1665">
        <v>3252</v>
      </c>
      <c r="J1665" s="1">
        <v>8548950000</v>
      </c>
      <c r="K1665" s="1">
        <v>2628828</v>
      </c>
      <c r="L1665" s="1">
        <v>2000000</v>
      </c>
      <c r="M1665">
        <v>3252</v>
      </c>
      <c r="N1665" t="s">
        <v>1796</v>
      </c>
      <c r="O1665">
        <v>15982</v>
      </c>
      <c r="P1665" t="s">
        <v>64</v>
      </c>
      <c r="Q1665" t="s">
        <v>2720</v>
      </c>
      <c r="R1665" s="2">
        <v>43923</v>
      </c>
      <c r="S1665" t="s">
        <v>2721</v>
      </c>
      <c r="T1665">
        <v>0.25</v>
      </c>
      <c r="U1665" t="s">
        <v>62</v>
      </c>
      <c r="V1665" t="s">
        <v>2656</v>
      </c>
      <c r="W1665" t="s">
        <v>1657</v>
      </c>
      <c r="X1665" t="s">
        <v>67</v>
      </c>
      <c r="Y1665" t="s">
        <v>410</v>
      </c>
      <c r="Z1665" t="s">
        <v>350</v>
      </c>
      <c r="AA1665">
        <v>1</v>
      </c>
      <c r="AB1665" t="s">
        <v>48</v>
      </c>
      <c r="AC1665">
        <v>2.33</v>
      </c>
      <c r="AD1665">
        <f t="shared" si="25"/>
        <v>2.08</v>
      </c>
    </row>
    <row r="1666" spans="1:30" x14ac:dyDescent="0.25">
      <c r="A1666" t="s">
        <v>29</v>
      </c>
      <c r="B1666" s="1">
        <v>307800000</v>
      </c>
      <c r="C1666" t="s">
        <v>30</v>
      </c>
      <c r="D1666" t="s">
        <v>31</v>
      </c>
      <c r="E1666">
        <v>3252</v>
      </c>
      <c r="F1666" s="1">
        <v>8548950000</v>
      </c>
      <c r="G1666" s="1">
        <v>2628828</v>
      </c>
      <c r="H1666" s="1">
        <v>2000000</v>
      </c>
      <c r="I1666">
        <v>3252</v>
      </c>
      <c r="J1666" s="1">
        <v>8548950000</v>
      </c>
      <c r="K1666" s="1">
        <v>2628828</v>
      </c>
      <c r="L1666" s="1">
        <v>2000000</v>
      </c>
      <c r="M1666">
        <v>3252</v>
      </c>
      <c r="N1666" t="s">
        <v>2712</v>
      </c>
      <c r="O1666">
        <v>9639</v>
      </c>
      <c r="P1666" t="s">
        <v>1673</v>
      </c>
      <c r="Q1666" t="s">
        <v>2717</v>
      </c>
      <c r="R1666" s="2">
        <v>43753</v>
      </c>
      <c r="S1666" t="s">
        <v>2718</v>
      </c>
      <c r="T1666">
        <v>2</v>
      </c>
      <c r="U1666" s="1">
        <v>2000000</v>
      </c>
      <c r="V1666" t="s">
        <v>1684</v>
      </c>
      <c r="W1666" t="s">
        <v>138</v>
      </c>
      <c r="X1666" t="s">
        <v>2722</v>
      </c>
      <c r="Y1666" t="s">
        <v>134</v>
      </c>
      <c r="Z1666" t="s">
        <v>31</v>
      </c>
      <c r="AA1666">
        <v>1</v>
      </c>
      <c r="AB1666" t="s">
        <v>39</v>
      </c>
      <c r="AC1666">
        <v>4.9000000000000004</v>
      </c>
      <c r="AD1666">
        <f t="shared" si="25"/>
        <v>2.9000000000000004</v>
      </c>
    </row>
    <row r="1667" spans="1:30" x14ac:dyDescent="0.25">
      <c r="A1667" t="s">
        <v>29</v>
      </c>
      <c r="B1667" s="1">
        <v>307800000</v>
      </c>
      <c r="C1667" t="s">
        <v>30</v>
      </c>
      <c r="D1667" t="s">
        <v>31</v>
      </c>
      <c r="E1667">
        <v>3252</v>
      </c>
      <c r="F1667" s="1">
        <v>8548950000</v>
      </c>
      <c r="G1667" s="1">
        <v>2628828</v>
      </c>
      <c r="H1667" s="1">
        <v>2000000</v>
      </c>
      <c r="I1667">
        <v>3252</v>
      </c>
      <c r="J1667" s="1">
        <v>8548950000</v>
      </c>
      <c r="K1667" s="1">
        <v>2628828</v>
      </c>
      <c r="L1667" s="1">
        <v>2000000</v>
      </c>
      <c r="M1667">
        <v>3252</v>
      </c>
      <c r="N1667" t="s">
        <v>2712</v>
      </c>
      <c r="O1667">
        <v>6881</v>
      </c>
      <c r="P1667" t="s">
        <v>1673</v>
      </c>
      <c r="Q1667" t="s">
        <v>2713</v>
      </c>
      <c r="R1667" s="2">
        <v>43706</v>
      </c>
      <c r="S1667" t="s">
        <v>2714</v>
      </c>
      <c r="T1667">
        <v>3</v>
      </c>
      <c r="U1667" s="1">
        <v>3000000</v>
      </c>
      <c r="V1667" t="s">
        <v>2715</v>
      </c>
      <c r="W1667" t="s">
        <v>77</v>
      </c>
      <c r="X1667" t="s">
        <v>1677</v>
      </c>
      <c r="Y1667" t="s">
        <v>1645</v>
      </c>
      <c r="Z1667" t="s">
        <v>31</v>
      </c>
      <c r="AA1667">
        <v>1</v>
      </c>
      <c r="AB1667" t="s">
        <v>39</v>
      </c>
      <c r="AC1667">
        <v>3.1</v>
      </c>
      <c r="AD1667">
        <f t="shared" si="25"/>
        <v>0.10000000000000009</v>
      </c>
    </row>
    <row r="1668" spans="1:30" x14ac:dyDescent="0.25">
      <c r="A1668" t="s">
        <v>29</v>
      </c>
      <c r="B1668" s="1">
        <v>307800000</v>
      </c>
      <c r="C1668" t="s">
        <v>30</v>
      </c>
      <c r="D1668" t="s">
        <v>31</v>
      </c>
      <c r="E1668">
        <v>3252</v>
      </c>
      <c r="F1668" s="1">
        <v>8548950000</v>
      </c>
      <c r="G1668" s="1">
        <v>2628828</v>
      </c>
      <c r="H1668" s="1">
        <v>2000000</v>
      </c>
      <c r="I1668">
        <v>3252</v>
      </c>
      <c r="J1668" s="1">
        <v>8548950000</v>
      </c>
      <c r="K1668" s="1">
        <v>2628828</v>
      </c>
      <c r="L1668" s="1">
        <v>2000000</v>
      </c>
      <c r="M1668">
        <v>3252</v>
      </c>
      <c r="N1668" t="s">
        <v>1796</v>
      </c>
      <c r="O1668">
        <v>7313</v>
      </c>
      <c r="P1668" t="s">
        <v>64</v>
      </c>
      <c r="Q1668" t="s">
        <v>2723</v>
      </c>
      <c r="R1668" s="2">
        <v>43690</v>
      </c>
      <c r="S1668" t="s">
        <v>2724</v>
      </c>
      <c r="T1668">
        <v>2</v>
      </c>
      <c r="U1668" s="1">
        <v>2000000</v>
      </c>
      <c r="V1668" t="s">
        <v>2656</v>
      </c>
      <c r="W1668" t="s">
        <v>77</v>
      </c>
      <c r="X1668" t="s">
        <v>2725</v>
      </c>
      <c r="Y1668" t="s">
        <v>2279</v>
      </c>
      <c r="Z1668" t="s">
        <v>31</v>
      </c>
      <c r="AA1668">
        <v>3</v>
      </c>
      <c r="AB1668" t="s">
        <v>39</v>
      </c>
      <c r="AC1668">
        <v>2.06</v>
      </c>
      <c r="AD1668">
        <f t="shared" si="25"/>
        <v>6.0000000000000053E-2</v>
      </c>
    </row>
    <row r="1669" spans="1:30" x14ac:dyDescent="0.25">
      <c r="A1669" t="s">
        <v>29</v>
      </c>
      <c r="B1669" s="1">
        <v>307800000</v>
      </c>
      <c r="C1669" t="s">
        <v>30</v>
      </c>
      <c r="D1669" t="s">
        <v>31</v>
      </c>
      <c r="E1669">
        <v>3252</v>
      </c>
      <c r="F1669" s="1">
        <v>8548950000</v>
      </c>
      <c r="G1669" s="1">
        <v>2628828</v>
      </c>
      <c r="H1669" s="1">
        <v>2000000</v>
      </c>
      <c r="I1669">
        <v>3252</v>
      </c>
      <c r="J1669" s="1">
        <v>8548950000</v>
      </c>
      <c r="K1669" s="1">
        <v>2628828</v>
      </c>
      <c r="L1669" s="1">
        <v>2000000</v>
      </c>
      <c r="M1669">
        <v>3252</v>
      </c>
      <c r="N1669" t="s">
        <v>1796</v>
      </c>
      <c r="O1669">
        <v>7327</v>
      </c>
      <c r="P1669" t="s">
        <v>64</v>
      </c>
      <c r="Q1669" t="s">
        <v>2726</v>
      </c>
      <c r="R1669" s="2">
        <v>43690</v>
      </c>
      <c r="S1669" t="s">
        <v>2727</v>
      </c>
      <c r="T1669">
        <v>2</v>
      </c>
      <c r="U1669" s="1">
        <v>2000000</v>
      </c>
      <c r="V1669" t="s">
        <v>2656</v>
      </c>
      <c r="W1669" t="s">
        <v>77</v>
      </c>
      <c r="X1669" t="s">
        <v>2728</v>
      </c>
      <c r="Y1669" t="s">
        <v>64</v>
      </c>
      <c r="Z1669" t="s">
        <v>31</v>
      </c>
      <c r="AA1669">
        <v>1</v>
      </c>
      <c r="AB1669" t="s">
        <v>48</v>
      </c>
      <c r="AC1669">
        <v>2.1</v>
      </c>
      <c r="AD1669">
        <f t="shared" si="25"/>
        <v>0.10000000000000009</v>
      </c>
    </row>
    <row r="1670" spans="1:30" x14ac:dyDescent="0.25">
      <c r="A1670" t="s">
        <v>29</v>
      </c>
      <c r="B1670" s="1">
        <v>307800000</v>
      </c>
      <c r="C1670" t="s">
        <v>30</v>
      </c>
      <c r="D1670" t="s">
        <v>31</v>
      </c>
      <c r="E1670">
        <v>3252</v>
      </c>
      <c r="F1670" s="1">
        <v>8548950000</v>
      </c>
      <c r="G1670" s="1">
        <v>2628828</v>
      </c>
      <c r="H1670" s="1">
        <v>2000000</v>
      </c>
      <c r="I1670">
        <v>3252</v>
      </c>
      <c r="J1670" s="1">
        <v>8548950000</v>
      </c>
      <c r="K1670" s="1">
        <v>2628828</v>
      </c>
      <c r="L1670" s="1">
        <v>2000000</v>
      </c>
      <c r="M1670">
        <v>3252</v>
      </c>
      <c r="N1670" t="s">
        <v>2712</v>
      </c>
      <c r="O1670">
        <v>9771</v>
      </c>
      <c r="P1670" t="s">
        <v>1673</v>
      </c>
      <c r="Q1670" t="s">
        <v>2717</v>
      </c>
      <c r="R1670" s="2">
        <v>43754</v>
      </c>
      <c r="S1670" t="s">
        <v>2718</v>
      </c>
      <c r="T1670">
        <v>6</v>
      </c>
      <c r="U1670" s="1">
        <v>6000000</v>
      </c>
      <c r="V1670" t="s">
        <v>1684</v>
      </c>
      <c r="W1670" t="s">
        <v>138</v>
      </c>
      <c r="X1670" t="s">
        <v>2729</v>
      </c>
      <c r="Y1670" t="s">
        <v>134</v>
      </c>
      <c r="Z1670" t="s">
        <v>31</v>
      </c>
      <c r="AA1670">
        <v>2</v>
      </c>
      <c r="AB1670" t="s">
        <v>39</v>
      </c>
      <c r="AC1670">
        <v>4.9400000000000004</v>
      </c>
      <c r="AD1670">
        <f t="shared" si="25"/>
        <v>1.0599999999999996</v>
      </c>
    </row>
    <row r="1671" spans="1:30" x14ac:dyDescent="0.25">
      <c r="A1671" t="s">
        <v>29</v>
      </c>
      <c r="B1671" s="1">
        <v>307800000</v>
      </c>
      <c r="C1671" t="s">
        <v>30</v>
      </c>
      <c r="D1671" t="s">
        <v>31</v>
      </c>
      <c r="E1671">
        <v>3252</v>
      </c>
      <c r="F1671" s="1">
        <v>8548950000</v>
      </c>
      <c r="G1671" s="1">
        <v>2628828</v>
      </c>
      <c r="H1671" s="1">
        <v>2000000</v>
      </c>
      <c r="I1671">
        <v>3252</v>
      </c>
      <c r="J1671" s="1">
        <v>8548950000</v>
      </c>
      <c r="K1671" s="1">
        <v>2628828</v>
      </c>
      <c r="L1671" s="1">
        <v>2000000</v>
      </c>
      <c r="M1671">
        <v>3252</v>
      </c>
      <c r="N1671" t="s">
        <v>1796</v>
      </c>
      <c r="O1671">
        <v>7328</v>
      </c>
      <c r="P1671" t="s">
        <v>64</v>
      </c>
      <c r="Q1671" t="s">
        <v>2726</v>
      </c>
      <c r="R1671" s="2">
        <v>43689</v>
      </c>
      <c r="S1671" t="s">
        <v>2727</v>
      </c>
      <c r="T1671">
        <v>4</v>
      </c>
      <c r="U1671" s="1">
        <v>4000000</v>
      </c>
      <c r="V1671" t="s">
        <v>2656</v>
      </c>
      <c r="W1671" t="s">
        <v>77</v>
      </c>
      <c r="X1671" t="s">
        <v>2730</v>
      </c>
      <c r="Y1671" t="s">
        <v>64</v>
      </c>
      <c r="Z1671" t="s">
        <v>31</v>
      </c>
      <c r="AA1671">
        <v>6</v>
      </c>
      <c r="AB1671" t="s">
        <v>48</v>
      </c>
      <c r="AC1671">
        <v>2.36</v>
      </c>
      <c r="AD1671">
        <f t="shared" ref="AD1671:AD1734" si="26">ABS(T1671-AC1671)</f>
        <v>1.6400000000000001</v>
      </c>
    </row>
    <row r="1672" spans="1:30" x14ac:dyDescent="0.25">
      <c r="A1672" t="s">
        <v>29</v>
      </c>
      <c r="B1672" s="1">
        <v>307800000</v>
      </c>
      <c r="C1672" t="s">
        <v>30</v>
      </c>
      <c r="D1672" t="s">
        <v>31</v>
      </c>
      <c r="E1672">
        <v>3252</v>
      </c>
      <c r="F1672" s="1">
        <v>8548950000</v>
      </c>
      <c r="G1672" s="1">
        <v>2628828</v>
      </c>
      <c r="H1672" s="1">
        <v>2000000</v>
      </c>
      <c r="I1672">
        <v>3252</v>
      </c>
      <c r="J1672" s="1">
        <v>8548950000</v>
      </c>
      <c r="K1672" s="1">
        <v>2628828</v>
      </c>
      <c r="L1672" s="1">
        <v>2000000</v>
      </c>
      <c r="M1672">
        <v>3252</v>
      </c>
      <c r="N1672" t="s">
        <v>1796</v>
      </c>
      <c r="O1672">
        <v>15425</v>
      </c>
      <c r="P1672" t="s">
        <v>160</v>
      </c>
      <c r="Q1672" t="s">
        <v>2731</v>
      </c>
      <c r="R1672" s="2">
        <v>43873</v>
      </c>
      <c r="S1672" t="s">
        <v>2732</v>
      </c>
      <c r="T1672">
        <v>8</v>
      </c>
      <c r="U1672" s="1">
        <v>8000000</v>
      </c>
      <c r="V1672" t="s">
        <v>2733</v>
      </c>
      <c r="W1672" t="s">
        <v>138</v>
      </c>
      <c r="X1672" t="s">
        <v>2734</v>
      </c>
      <c r="Y1672" t="s">
        <v>64</v>
      </c>
      <c r="Z1672" t="s">
        <v>31</v>
      </c>
      <c r="AA1672">
        <v>14</v>
      </c>
      <c r="AB1672" t="s">
        <v>39</v>
      </c>
      <c r="AC1672">
        <v>3.63</v>
      </c>
      <c r="AD1672">
        <f t="shared" si="26"/>
        <v>4.37</v>
      </c>
    </row>
    <row r="1673" spans="1:30" x14ac:dyDescent="0.25">
      <c r="A1673" t="s">
        <v>29</v>
      </c>
      <c r="B1673" s="1">
        <v>307800000</v>
      </c>
      <c r="C1673" t="s">
        <v>30</v>
      </c>
      <c r="D1673" t="s">
        <v>31</v>
      </c>
      <c r="E1673">
        <v>3252</v>
      </c>
      <c r="F1673" s="1">
        <v>8548950000</v>
      </c>
      <c r="G1673" s="1">
        <v>2628828</v>
      </c>
      <c r="H1673" s="1">
        <v>2000000</v>
      </c>
      <c r="I1673">
        <v>3252</v>
      </c>
      <c r="J1673" s="1">
        <v>8548950000</v>
      </c>
      <c r="K1673" s="1">
        <v>2628828</v>
      </c>
      <c r="L1673" s="1">
        <v>2000000</v>
      </c>
      <c r="M1673">
        <v>3252</v>
      </c>
      <c r="N1673" t="s">
        <v>2712</v>
      </c>
      <c r="O1673">
        <v>7450</v>
      </c>
      <c r="P1673" t="s">
        <v>1673</v>
      </c>
      <c r="Q1673" t="s">
        <v>2717</v>
      </c>
      <c r="R1673" s="2">
        <v>43741</v>
      </c>
      <c r="S1673" t="s">
        <v>2718</v>
      </c>
      <c r="T1673">
        <v>2</v>
      </c>
      <c r="U1673" s="1">
        <v>2000000</v>
      </c>
      <c r="V1673" t="s">
        <v>1684</v>
      </c>
      <c r="W1673" t="s">
        <v>138</v>
      </c>
      <c r="X1673" t="s">
        <v>1677</v>
      </c>
      <c r="Y1673" t="s">
        <v>134</v>
      </c>
      <c r="Z1673" t="s">
        <v>31</v>
      </c>
      <c r="AA1673">
        <v>1</v>
      </c>
      <c r="AB1673" t="s">
        <v>39</v>
      </c>
      <c r="AC1673">
        <v>4.9000000000000004</v>
      </c>
      <c r="AD1673">
        <f t="shared" si="26"/>
        <v>2.9000000000000004</v>
      </c>
    </row>
    <row r="1674" spans="1:30" x14ac:dyDescent="0.25">
      <c r="A1674" t="s">
        <v>29</v>
      </c>
      <c r="B1674" s="1">
        <v>307800000</v>
      </c>
      <c r="C1674" t="s">
        <v>30</v>
      </c>
      <c r="D1674" t="s">
        <v>31</v>
      </c>
      <c r="E1674">
        <v>3252</v>
      </c>
      <c r="F1674" s="1">
        <v>8548950000</v>
      </c>
      <c r="G1674" s="1">
        <v>2628828</v>
      </c>
      <c r="H1674" s="1">
        <v>2000000</v>
      </c>
      <c r="I1674">
        <v>3252</v>
      </c>
      <c r="J1674" s="1">
        <v>8548950000</v>
      </c>
      <c r="K1674" s="1">
        <v>2628828</v>
      </c>
      <c r="L1674" s="1">
        <v>2000000</v>
      </c>
      <c r="M1674">
        <v>3252</v>
      </c>
      <c r="N1674" t="s">
        <v>2712</v>
      </c>
      <c r="O1674">
        <v>9889</v>
      </c>
      <c r="P1674" t="s">
        <v>1673</v>
      </c>
      <c r="Q1674" t="s">
        <v>2717</v>
      </c>
      <c r="R1674" s="2">
        <v>43746</v>
      </c>
      <c r="S1674" t="s">
        <v>2718</v>
      </c>
      <c r="T1674">
        <v>7</v>
      </c>
      <c r="U1674" s="1">
        <v>7000000</v>
      </c>
      <c r="V1674" t="s">
        <v>1684</v>
      </c>
      <c r="W1674" t="s">
        <v>138</v>
      </c>
      <c r="X1674" t="s">
        <v>1677</v>
      </c>
      <c r="Y1674" t="s">
        <v>134</v>
      </c>
      <c r="Z1674" t="s">
        <v>31</v>
      </c>
      <c r="AA1674">
        <v>1</v>
      </c>
      <c r="AB1674" t="s">
        <v>39</v>
      </c>
      <c r="AC1674">
        <v>4.9000000000000004</v>
      </c>
      <c r="AD1674">
        <f t="shared" si="26"/>
        <v>2.0999999999999996</v>
      </c>
    </row>
    <row r="1675" spans="1:30" x14ac:dyDescent="0.25">
      <c r="A1675" t="s">
        <v>29</v>
      </c>
      <c r="B1675" s="1">
        <v>307800000</v>
      </c>
      <c r="C1675" t="s">
        <v>30</v>
      </c>
      <c r="D1675" t="s">
        <v>31</v>
      </c>
      <c r="E1675">
        <v>3252</v>
      </c>
      <c r="F1675" s="1">
        <v>8548950000</v>
      </c>
      <c r="G1675" s="1">
        <v>2628828</v>
      </c>
      <c r="H1675" s="1">
        <v>2000000</v>
      </c>
      <c r="I1675">
        <v>3252</v>
      </c>
      <c r="J1675" s="1">
        <v>8548950000</v>
      </c>
      <c r="K1675" s="1">
        <v>2628828</v>
      </c>
      <c r="L1675" s="1">
        <v>2000000</v>
      </c>
      <c r="M1675">
        <v>3252</v>
      </c>
      <c r="N1675" t="s">
        <v>1796</v>
      </c>
      <c r="O1675">
        <v>12260</v>
      </c>
      <c r="P1675" t="s">
        <v>64</v>
      </c>
      <c r="Q1675" t="s">
        <v>2735</v>
      </c>
      <c r="R1675" s="2">
        <v>43810</v>
      </c>
      <c r="S1675" t="s">
        <v>2736</v>
      </c>
      <c r="T1675">
        <v>3</v>
      </c>
      <c r="U1675" s="1">
        <v>3000000</v>
      </c>
      <c r="V1675" t="s">
        <v>1799</v>
      </c>
      <c r="W1675" t="s">
        <v>77</v>
      </c>
      <c r="X1675" t="s">
        <v>80</v>
      </c>
      <c r="Y1675" t="s">
        <v>64</v>
      </c>
      <c r="Z1675" t="s">
        <v>31</v>
      </c>
      <c r="AA1675">
        <v>1</v>
      </c>
      <c r="AB1675" t="s">
        <v>39</v>
      </c>
      <c r="AC1675">
        <v>2.9</v>
      </c>
      <c r="AD1675">
        <f t="shared" si="26"/>
        <v>0.10000000000000009</v>
      </c>
    </row>
    <row r="1676" spans="1:30" x14ac:dyDescent="0.25">
      <c r="A1676" t="s">
        <v>29</v>
      </c>
      <c r="B1676" s="1">
        <v>307800000</v>
      </c>
      <c r="C1676" t="s">
        <v>30</v>
      </c>
      <c r="D1676" t="s">
        <v>31</v>
      </c>
      <c r="E1676">
        <v>3252</v>
      </c>
      <c r="F1676" s="1">
        <v>8548950000</v>
      </c>
      <c r="G1676" s="1">
        <v>2628828</v>
      </c>
      <c r="H1676" s="1">
        <v>2000000</v>
      </c>
      <c r="I1676">
        <v>3252</v>
      </c>
      <c r="J1676" s="1">
        <v>8548950000</v>
      </c>
      <c r="K1676" s="1">
        <v>2628828</v>
      </c>
      <c r="L1676" s="1">
        <v>2000000</v>
      </c>
      <c r="M1676">
        <v>3252</v>
      </c>
      <c r="N1676" t="s">
        <v>2712</v>
      </c>
      <c r="O1676">
        <v>9887</v>
      </c>
      <c r="P1676" t="s">
        <v>1673</v>
      </c>
      <c r="Q1676" t="s">
        <v>2717</v>
      </c>
      <c r="R1676" s="2">
        <v>43745</v>
      </c>
      <c r="S1676" t="s">
        <v>2718</v>
      </c>
      <c r="T1676">
        <v>5</v>
      </c>
      <c r="U1676" s="1">
        <v>5000000</v>
      </c>
      <c r="V1676" t="s">
        <v>1684</v>
      </c>
      <c r="W1676" t="s">
        <v>138</v>
      </c>
      <c r="X1676" t="s">
        <v>1677</v>
      </c>
      <c r="Y1676" t="s">
        <v>134</v>
      </c>
      <c r="Z1676" t="s">
        <v>31</v>
      </c>
      <c r="AA1676">
        <v>1</v>
      </c>
      <c r="AB1676" t="s">
        <v>39</v>
      </c>
      <c r="AC1676">
        <v>4.9000000000000004</v>
      </c>
      <c r="AD1676">
        <f t="shared" si="26"/>
        <v>9.9999999999999645E-2</v>
      </c>
    </row>
    <row r="1677" spans="1:30" x14ac:dyDescent="0.25">
      <c r="A1677" t="s">
        <v>29</v>
      </c>
      <c r="B1677" s="1">
        <v>307800000</v>
      </c>
      <c r="C1677" t="s">
        <v>30</v>
      </c>
      <c r="D1677" t="s">
        <v>31</v>
      </c>
      <c r="E1677">
        <v>3252</v>
      </c>
      <c r="F1677" s="1">
        <v>8548950000</v>
      </c>
      <c r="G1677" s="1">
        <v>2628828</v>
      </c>
      <c r="H1677" s="1">
        <v>2000000</v>
      </c>
      <c r="I1677">
        <v>3252</v>
      </c>
      <c r="J1677" s="1">
        <v>8548950000</v>
      </c>
      <c r="K1677" s="1">
        <v>2628828</v>
      </c>
      <c r="L1677" s="1">
        <v>2000000</v>
      </c>
      <c r="M1677">
        <v>3252</v>
      </c>
      <c r="N1677" t="s">
        <v>1796</v>
      </c>
      <c r="O1677">
        <v>12259</v>
      </c>
      <c r="P1677" t="s">
        <v>64</v>
      </c>
      <c r="Q1677" t="s">
        <v>2735</v>
      </c>
      <c r="R1677" s="2">
        <v>43809</v>
      </c>
      <c r="S1677" t="s">
        <v>2736</v>
      </c>
      <c r="T1677">
        <v>4</v>
      </c>
      <c r="U1677" s="1">
        <v>4000000</v>
      </c>
      <c r="V1677" t="s">
        <v>1799</v>
      </c>
      <c r="W1677" t="s">
        <v>77</v>
      </c>
      <c r="X1677" t="s">
        <v>80</v>
      </c>
      <c r="Y1677" t="s">
        <v>64</v>
      </c>
      <c r="Z1677" t="s">
        <v>31</v>
      </c>
      <c r="AA1677">
        <v>1</v>
      </c>
      <c r="AB1677" t="s">
        <v>39</v>
      </c>
      <c r="AC1677">
        <v>2.9</v>
      </c>
      <c r="AD1677">
        <f t="shared" si="26"/>
        <v>1.1000000000000001</v>
      </c>
    </row>
    <row r="1678" spans="1:30" x14ac:dyDescent="0.25">
      <c r="A1678" t="s">
        <v>29</v>
      </c>
      <c r="B1678" s="1">
        <v>307800000</v>
      </c>
      <c r="C1678" t="s">
        <v>30</v>
      </c>
      <c r="D1678" t="s">
        <v>31</v>
      </c>
      <c r="E1678">
        <v>3252</v>
      </c>
      <c r="F1678" s="1">
        <v>8548950000</v>
      </c>
      <c r="G1678" s="1">
        <v>2628828</v>
      </c>
      <c r="H1678" s="1">
        <v>2000000</v>
      </c>
      <c r="I1678">
        <v>3252</v>
      </c>
      <c r="J1678" s="1">
        <v>8548950000</v>
      </c>
      <c r="K1678" s="1">
        <v>2628828</v>
      </c>
      <c r="L1678" s="1">
        <v>2000000</v>
      </c>
      <c r="M1678">
        <v>3252</v>
      </c>
      <c r="N1678" t="s">
        <v>2712</v>
      </c>
      <c r="O1678">
        <v>3992</v>
      </c>
      <c r="P1678" t="s">
        <v>40</v>
      </c>
      <c r="Q1678" t="s">
        <v>2713</v>
      </c>
      <c r="R1678" s="2">
        <v>43606</v>
      </c>
      <c r="S1678" t="s">
        <v>2714</v>
      </c>
      <c r="T1678">
        <v>2</v>
      </c>
      <c r="U1678" s="1">
        <v>2000000</v>
      </c>
      <c r="V1678" t="s">
        <v>2715</v>
      </c>
      <c r="W1678" t="s">
        <v>77</v>
      </c>
      <c r="X1678" t="s">
        <v>2737</v>
      </c>
      <c r="Y1678" t="s">
        <v>1645</v>
      </c>
      <c r="Z1678" t="s">
        <v>31</v>
      </c>
      <c r="AA1678">
        <v>8</v>
      </c>
      <c r="AB1678" t="s">
        <v>39</v>
      </c>
      <c r="AC1678">
        <v>1.9</v>
      </c>
      <c r="AD1678">
        <f t="shared" si="26"/>
        <v>0.10000000000000009</v>
      </c>
    </row>
    <row r="1679" spans="1:30" x14ac:dyDescent="0.25">
      <c r="A1679" t="s">
        <v>29</v>
      </c>
      <c r="B1679" s="1">
        <v>307800000</v>
      </c>
      <c r="C1679" t="s">
        <v>30</v>
      </c>
      <c r="D1679" t="s">
        <v>31</v>
      </c>
      <c r="E1679">
        <v>3252</v>
      </c>
      <c r="F1679" s="1">
        <v>8548950000</v>
      </c>
      <c r="G1679" s="1">
        <v>2628828</v>
      </c>
      <c r="H1679" s="1">
        <v>2000000</v>
      </c>
      <c r="I1679">
        <v>3252</v>
      </c>
      <c r="J1679" s="1">
        <v>8548950000</v>
      </c>
      <c r="K1679" s="1">
        <v>2628828</v>
      </c>
      <c r="L1679" s="1">
        <v>2000000</v>
      </c>
      <c r="M1679">
        <v>3252</v>
      </c>
      <c r="N1679" t="s">
        <v>2712</v>
      </c>
      <c r="O1679">
        <v>9949</v>
      </c>
      <c r="P1679" t="s">
        <v>1667</v>
      </c>
      <c r="Q1679" t="s">
        <v>2717</v>
      </c>
      <c r="R1679" s="2">
        <v>43749</v>
      </c>
      <c r="S1679" t="s">
        <v>2718</v>
      </c>
      <c r="T1679">
        <v>7</v>
      </c>
      <c r="U1679" s="1">
        <v>7000000</v>
      </c>
      <c r="V1679" t="s">
        <v>1684</v>
      </c>
      <c r="W1679" t="s">
        <v>138</v>
      </c>
      <c r="Y1679" t="s">
        <v>134</v>
      </c>
      <c r="Z1679" t="s">
        <v>31</v>
      </c>
      <c r="AA1679">
        <v>1</v>
      </c>
      <c r="AB1679" t="s">
        <v>48</v>
      </c>
      <c r="AC1679">
        <v>5</v>
      </c>
      <c r="AD1679">
        <f t="shared" si="26"/>
        <v>2</v>
      </c>
    </row>
    <row r="1680" spans="1:30" x14ac:dyDescent="0.25">
      <c r="A1680" t="s">
        <v>29</v>
      </c>
      <c r="B1680" s="1">
        <v>307800000</v>
      </c>
      <c r="C1680" t="s">
        <v>30</v>
      </c>
      <c r="D1680" t="s">
        <v>31</v>
      </c>
      <c r="E1680">
        <v>3252</v>
      </c>
      <c r="F1680" s="1">
        <v>8548950000</v>
      </c>
      <c r="G1680" s="1">
        <v>2628828</v>
      </c>
      <c r="H1680" s="1">
        <v>2000000</v>
      </c>
      <c r="I1680">
        <v>3252</v>
      </c>
      <c r="J1680" s="1">
        <v>8548950000</v>
      </c>
      <c r="K1680" s="1">
        <v>2628828</v>
      </c>
      <c r="L1680" s="1">
        <v>2000000</v>
      </c>
      <c r="M1680">
        <v>3252</v>
      </c>
      <c r="N1680" t="s">
        <v>2712</v>
      </c>
      <c r="O1680">
        <v>9948</v>
      </c>
      <c r="P1680" t="s">
        <v>1667</v>
      </c>
      <c r="Q1680" t="s">
        <v>2717</v>
      </c>
      <c r="R1680" s="2">
        <v>43748</v>
      </c>
      <c r="S1680" t="s">
        <v>2718</v>
      </c>
      <c r="T1680">
        <v>3</v>
      </c>
      <c r="U1680" s="1">
        <v>3000000</v>
      </c>
      <c r="V1680" t="s">
        <v>1684</v>
      </c>
      <c r="W1680" t="s">
        <v>138</v>
      </c>
      <c r="Y1680" t="s">
        <v>134</v>
      </c>
      <c r="Z1680" t="s">
        <v>31</v>
      </c>
      <c r="AA1680">
        <v>1</v>
      </c>
      <c r="AB1680" t="s">
        <v>48</v>
      </c>
      <c r="AC1680">
        <v>5</v>
      </c>
      <c r="AD1680">
        <f t="shared" si="26"/>
        <v>2</v>
      </c>
    </row>
    <row r="1681" spans="1:30" x14ac:dyDescent="0.25">
      <c r="A1681" t="s">
        <v>29</v>
      </c>
      <c r="B1681" s="1">
        <v>307800000</v>
      </c>
      <c r="C1681" t="s">
        <v>30</v>
      </c>
      <c r="D1681" t="s">
        <v>31</v>
      </c>
      <c r="E1681">
        <v>3252</v>
      </c>
      <c r="F1681" s="1">
        <v>8548950000</v>
      </c>
      <c r="G1681" s="1">
        <v>2628828</v>
      </c>
      <c r="H1681" s="1">
        <v>2000000</v>
      </c>
      <c r="I1681">
        <v>3252</v>
      </c>
      <c r="J1681" s="1">
        <v>8548950000</v>
      </c>
      <c r="K1681" s="1">
        <v>2628828</v>
      </c>
      <c r="L1681" s="1">
        <v>2000000</v>
      </c>
      <c r="M1681">
        <v>3252</v>
      </c>
      <c r="N1681" t="s">
        <v>2712</v>
      </c>
      <c r="O1681">
        <v>9940</v>
      </c>
      <c r="P1681" t="s">
        <v>1667</v>
      </c>
      <c r="Q1681" t="s">
        <v>2717</v>
      </c>
      <c r="R1681" s="2">
        <v>43746</v>
      </c>
      <c r="S1681" t="s">
        <v>2718</v>
      </c>
      <c r="T1681">
        <v>7</v>
      </c>
      <c r="U1681" s="1">
        <v>7000000</v>
      </c>
      <c r="V1681" t="s">
        <v>1684</v>
      </c>
      <c r="W1681" t="s">
        <v>138</v>
      </c>
      <c r="Y1681" t="s">
        <v>134</v>
      </c>
      <c r="Z1681" t="s">
        <v>31</v>
      </c>
      <c r="AA1681">
        <v>1</v>
      </c>
      <c r="AB1681" t="s">
        <v>39</v>
      </c>
      <c r="AC1681">
        <v>5</v>
      </c>
      <c r="AD1681">
        <f t="shared" si="26"/>
        <v>2</v>
      </c>
    </row>
    <row r="1682" spans="1:30" x14ac:dyDescent="0.25">
      <c r="A1682" t="s">
        <v>29</v>
      </c>
      <c r="B1682" s="1">
        <v>307800000</v>
      </c>
      <c r="C1682" t="s">
        <v>30</v>
      </c>
      <c r="D1682" t="s">
        <v>31</v>
      </c>
      <c r="E1682">
        <v>3252</v>
      </c>
      <c r="F1682" s="1">
        <v>8548950000</v>
      </c>
      <c r="G1682" s="1">
        <v>2628828</v>
      </c>
      <c r="H1682" s="1">
        <v>2000000</v>
      </c>
      <c r="I1682">
        <v>3252</v>
      </c>
      <c r="J1682" s="1">
        <v>8548950000</v>
      </c>
      <c r="K1682" s="1">
        <v>2628828</v>
      </c>
      <c r="L1682" s="1">
        <v>2000000</v>
      </c>
      <c r="M1682">
        <v>3252</v>
      </c>
      <c r="N1682" t="s">
        <v>1796</v>
      </c>
      <c r="O1682">
        <v>5341</v>
      </c>
      <c r="P1682" t="s">
        <v>49</v>
      </c>
      <c r="Q1682" t="s">
        <v>2738</v>
      </c>
      <c r="R1682" s="2">
        <v>43635</v>
      </c>
      <c r="S1682" t="s">
        <v>2739</v>
      </c>
      <c r="T1682">
        <v>6</v>
      </c>
      <c r="U1682" s="1">
        <v>6000000</v>
      </c>
      <c r="V1682" t="s">
        <v>2656</v>
      </c>
      <c r="W1682" t="s">
        <v>77</v>
      </c>
      <c r="X1682" t="s">
        <v>2740</v>
      </c>
      <c r="Y1682" t="s">
        <v>64</v>
      </c>
      <c r="Z1682" t="s">
        <v>31</v>
      </c>
      <c r="AA1682">
        <v>4</v>
      </c>
      <c r="AB1682" t="s">
        <v>39</v>
      </c>
      <c r="AC1682">
        <v>4</v>
      </c>
      <c r="AD1682">
        <f t="shared" si="26"/>
        <v>2</v>
      </c>
    </row>
    <row r="1683" spans="1:30" x14ac:dyDescent="0.25">
      <c r="A1683" t="s">
        <v>29</v>
      </c>
      <c r="B1683" s="1">
        <v>307800000</v>
      </c>
      <c r="C1683" t="s">
        <v>30</v>
      </c>
      <c r="D1683" t="s">
        <v>31</v>
      </c>
      <c r="E1683">
        <v>3252</v>
      </c>
      <c r="F1683" s="1">
        <v>8548950000</v>
      </c>
      <c r="G1683" s="1">
        <v>2628828</v>
      </c>
      <c r="H1683" s="1">
        <v>2000000</v>
      </c>
      <c r="I1683">
        <v>3252</v>
      </c>
      <c r="J1683" s="1">
        <v>8548950000</v>
      </c>
      <c r="K1683" s="1">
        <v>2628828</v>
      </c>
      <c r="L1683" s="1">
        <v>2000000</v>
      </c>
      <c r="M1683">
        <v>3252</v>
      </c>
      <c r="N1683" t="s">
        <v>1796</v>
      </c>
      <c r="O1683">
        <v>5343</v>
      </c>
      <c r="P1683" t="s">
        <v>741</v>
      </c>
      <c r="Q1683" t="s">
        <v>2741</v>
      </c>
      <c r="R1683" s="2">
        <v>43635</v>
      </c>
      <c r="S1683" t="s">
        <v>2742</v>
      </c>
      <c r="T1683">
        <v>1.5</v>
      </c>
      <c r="U1683" s="1">
        <v>1500000</v>
      </c>
      <c r="V1683" t="s">
        <v>2656</v>
      </c>
      <c r="W1683" t="s">
        <v>77</v>
      </c>
      <c r="X1683" t="s">
        <v>2743</v>
      </c>
      <c r="Y1683" t="s">
        <v>64</v>
      </c>
      <c r="Z1683" t="s">
        <v>52</v>
      </c>
      <c r="AA1683">
        <v>2</v>
      </c>
      <c r="AB1683" t="s">
        <v>39</v>
      </c>
      <c r="AC1683">
        <v>2</v>
      </c>
      <c r="AD1683">
        <f t="shared" si="26"/>
        <v>0.5</v>
      </c>
    </row>
    <row r="1684" spans="1:30" x14ac:dyDescent="0.25">
      <c r="A1684" t="s">
        <v>29</v>
      </c>
      <c r="B1684" s="1">
        <v>307800000</v>
      </c>
      <c r="C1684" t="s">
        <v>30</v>
      </c>
      <c r="D1684" t="s">
        <v>31</v>
      </c>
      <c r="E1684">
        <v>3252</v>
      </c>
      <c r="F1684" s="1">
        <v>8548950000</v>
      </c>
      <c r="G1684" s="1">
        <v>2628828</v>
      </c>
      <c r="H1684" s="1">
        <v>2000000</v>
      </c>
      <c r="I1684">
        <v>3252</v>
      </c>
      <c r="J1684" s="1">
        <v>8548950000</v>
      </c>
      <c r="K1684" s="1">
        <v>2628828</v>
      </c>
      <c r="L1684" s="1">
        <v>2000000</v>
      </c>
      <c r="M1684">
        <v>3252</v>
      </c>
      <c r="N1684" t="s">
        <v>1796</v>
      </c>
      <c r="O1684">
        <v>5358</v>
      </c>
      <c r="P1684" t="s">
        <v>64</v>
      </c>
      <c r="Q1684" t="s">
        <v>2705</v>
      </c>
      <c r="R1684" s="2">
        <v>43635</v>
      </c>
      <c r="S1684" t="s">
        <v>2706</v>
      </c>
      <c r="T1684">
        <v>1</v>
      </c>
      <c r="U1684" s="1">
        <v>1000000</v>
      </c>
      <c r="V1684" t="s">
        <v>2656</v>
      </c>
      <c r="W1684" t="s">
        <v>77</v>
      </c>
      <c r="X1684" t="s">
        <v>2744</v>
      </c>
      <c r="Y1684" t="s">
        <v>64</v>
      </c>
      <c r="Z1684" t="s">
        <v>31</v>
      </c>
      <c r="AA1684">
        <v>3</v>
      </c>
      <c r="AB1684" t="s">
        <v>39</v>
      </c>
      <c r="AC1684">
        <v>2.2000000000000002</v>
      </c>
      <c r="AD1684">
        <f t="shared" si="26"/>
        <v>1.2000000000000002</v>
      </c>
    </row>
    <row r="1685" spans="1:30" x14ac:dyDescent="0.25">
      <c r="A1685" t="s">
        <v>29</v>
      </c>
      <c r="B1685" s="1">
        <v>307800000</v>
      </c>
      <c r="C1685" t="s">
        <v>30</v>
      </c>
      <c r="D1685" t="s">
        <v>31</v>
      </c>
      <c r="E1685">
        <v>3252</v>
      </c>
      <c r="F1685" s="1">
        <v>8548950000</v>
      </c>
      <c r="G1685" s="1">
        <v>2628828</v>
      </c>
      <c r="H1685" s="1">
        <v>2000000</v>
      </c>
      <c r="I1685">
        <v>3252</v>
      </c>
      <c r="J1685" s="1">
        <v>8548950000</v>
      </c>
      <c r="K1685" s="1">
        <v>2628828</v>
      </c>
      <c r="L1685" s="1">
        <v>2000000</v>
      </c>
      <c r="M1685">
        <v>3252</v>
      </c>
      <c r="N1685" t="s">
        <v>1796</v>
      </c>
      <c r="O1685">
        <v>5369</v>
      </c>
      <c r="P1685" t="s">
        <v>64</v>
      </c>
      <c r="Q1685" t="s">
        <v>2745</v>
      </c>
      <c r="R1685" s="2">
        <v>43635</v>
      </c>
      <c r="S1685" t="s">
        <v>2746</v>
      </c>
      <c r="T1685">
        <v>2</v>
      </c>
      <c r="U1685" s="1">
        <v>2000000</v>
      </c>
      <c r="V1685" t="s">
        <v>2656</v>
      </c>
      <c r="W1685" t="s">
        <v>77</v>
      </c>
      <c r="X1685" t="s">
        <v>2725</v>
      </c>
      <c r="Y1685" t="s">
        <v>64</v>
      </c>
      <c r="Z1685" t="s">
        <v>31</v>
      </c>
      <c r="AA1685">
        <v>3</v>
      </c>
      <c r="AB1685" t="s">
        <v>39</v>
      </c>
      <c r="AC1685">
        <v>2.2000000000000002</v>
      </c>
      <c r="AD1685">
        <f t="shared" si="26"/>
        <v>0.20000000000000018</v>
      </c>
    </row>
    <row r="1686" spans="1:30" x14ac:dyDescent="0.25">
      <c r="A1686" t="s">
        <v>29</v>
      </c>
      <c r="B1686" s="1">
        <v>307800000</v>
      </c>
      <c r="C1686" t="s">
        <v>30</v>
      </c>
      <c r="D1686" t="s">
        <v>31</v>
      </c>
      <c r="E1686">
        <v>3252</v>
      </c>
      <c r="F1686" s="1">
        <v>8548950000</v>
      </c>
      <c r="G1686" s="1">
        <v>2628828</v>
      </c>
      <c r="H1686" s="1">
        <v>2000000</v>
      </c>
      <c r="I1686">
        <v>3252</v>
      </c>
      <c r="J1686" s="1">
        <v>8548950000</v>
      </c>
      <c r="K1686" s="1">
        <v>2628828</v>
      </c>
      <c r="L1686" s="1">
        <v>2000000</v>
      </c>
      <c r="M1686">
        <v>3252</v>
      </c>
      <c r="N1686" t="s">
        <v>1796</v>
      </c>
      <c r="O1686">
        <v>5372</v>
      </c>
      <c r="P1686" t="s">
        <v>64</v>
      </c>
      <c r="Q1686" t="s">
        <v>2747</v>
      </c>
      <c r="R1686" s="2">
        <v>43635</v>
      </c>
      <c r="S1686" t="s">
        <v>2748</v>
      </c>
      <c r="T1686">
        <v>0.5</v>
      </c>
      <c r="U1686" t="s">
        <v>52</v>
      </c>
      <c r="V1686" t="s">
        <v>2749</v>
      </c>
      <c r="W1686" t="s">
        <v>77</v>
      </c>
      <c r="X1686" t="s">
        <v>2750</v>
      </c>
      <c r="Y1686" t="s">
        <v>1726</v>
      </c>
      <c r="Z1686" t="s">
        <v>31</v>
      </c>
      <c r="AA1686">
        <v>1</v>
      </c>
      <c r="AB1686" t="s">
        <v>48</v>
      </c>
      <c r="AC1686">
        <v>2.4500000000000002</v>
      </c>
      <c r="AD1686">
        <f t="shared" si="26"/>
        <v>1.9500000000000002</v>
      </c>
    </row>
    <row r="1687" spans="1:30" x14ac:dyDescent="0.25">
      <c r="A1687" t="s">
        <v>29</v>
      </c>
      <c r="B1687" s="1">
        <v>307800000</v>
      </c>
      <c r="C1687" t="s">
        <v>30</v>
      </c>
      <c r="D1687" t="s">
        <v>31</v>
      </c>
      <c r="E1687">
        <v>3252</v>
      </c>
      <c r="F1687" s="1">
        <v>8548950000</v>
      </c>
      <c r="G1687" s="1">
        <v>2628828</v>
      </c>
      <c r="H1687" s="1">
        <v>2000000</v>
      </c>
      <c r="I1687">
        <v>3252</v>
      </c>
      <c r="J1687" s="1">
        <v>8548950000</v>
      </c>
      <c r="K1687" s="1">
        <v>2628828</v>
      </c>
      <c r="L1687" s="1">
        <v>2000000</v>
      </c>
      <c r="M1687">
        <v>3252</v>
      </c>
      <c r="N1687" t="s">
        <v>1796</v>
      </c>
      <c r="O1687">
        <v>12674</v>
      </c>
      <c r="P1687" t="s">
        <v>160</v>
      </c>
      <c r="Q1687" t="s">
        <v>2731</v>
      </c>
      <c r="R1687" s="2">
        <v>43865</v>
      </c>
      <c r="S1687" t="s">
        <v>2732</v>
      </c>
      <c r="T1687">
        <v>2</v>
      </c>
      <c r="U1687" s="1">
        <v>2000000</v>
      </c>
      <c r="V1687" t="s">
        <v>2733</v>
      </c>
      <c r="W1687" t="s">
        <v>138</v>
      </c>
      <c r="X1687" t="s">
        <v>2751</v>
      </c>
      <c r="Y1687" t="s">
        <v>64</v>
      </c>
      <c r="Z1687" t="s">
        <v>31</v>
      </c>
      <c r="AA1687">
        <v>11</v>
      </c>
      <c r="AB1687" t="s">
        <v>39</v>
      </c>
      <c r="AC1687">
        <v>3.45</v>
      </c>
      <c r="AD1687">
        <f t="shared" si="26"/>
        <v>1.4500000000000002</v>
      </c>
    </row>
    <row r="1688" spans="1:30" x14ac:dyDescent="0.25">
      <c r="A1688" t="s">
        <v>29</v>
      </c>
      <c r="B1688" s="1">
        <v>307800000</v>
      </c>
      <c r="C1688" t="s">
        <v>30</v>
      </c>
      <c r="D1688" t="s">
        <v>31</v>
      </c>
      <c r="E1688">
        <v>3252</v>
      </c>
      <c r="F1688" s="1">
        <v>8548950000</v>
      </c>
      <c r="G1688" s="1">
        <v>2628828</v>
      </c>
      <c r="H1688" s="1">
        <v>2000000</v>
      </c>
      <c r="I1688">
        <v>3252</v>
      </c>
      <c r="J1688" s="1">
        <v>8548950000</v>
      </c>
      <c r="K1688" s="1">
        <v>2628828</v>
      </c>
      <c r="L1688" s="1">
        <v>2000000</v>
      </c>
      <c r="M1688">
        <v>3252</v>
      </c>
      <c r="N1688" t="s">
        <v>1796</v>
      </c>
      <c r="O1688">
        <v>5383</v>
      </c>
      <c r="P1688" t="s">
        <v>741</v>
      </c>
      <c r="Q1688" t="s">
        <v>2752</v>
      </c>
      <c r="R1688" s="2">
        <v>43634</v>
      </c>
      <c r="S1688" t="s">
        <v>2753</v>
      </c>
      <c r="T1688">
        <v>4.5</v>
      </c>
      <c r="U1688" s="1">
        <v>4500000</v>
      </c>
      <c r="V1688" t="s">
        <v>2656</v>
      </c>
      <c r="W1688" t="s">
        <v>77</v>
      </c>
      <c r="X1688" t="s">
        <v>2754</v>
      </c>
      <c r="Y1688" t="s">
        <v>64</v>
      </c>
      <c r="Z1688" t="s">
        <v>31</v>
      </c>
      <c r="AA1688">
        <v>4</v>
      </c>
      <c r="AB1688" t="s">
        <v>39</v>
      </c>
      <c r="AC1688">
        <v>2.02</v>
      </c>
      <c r="AD1688">
        <f t="shared" si="26"/>
        <v>2.48</v>
      </c>
    </row>
    <row r="1689" spans="1:30" x14ac:dyDescent="0.25">
      <c r="A1689" t="s">
        <v>29</v>
      </c>
      <c r="B1689" s="1">
        <v>307800000</v>
      </c>
      <c r="C1689" t="s">
        <v>30</v>
      </c>
      <c r="D1689" t="s">
        <v>31</v>
      </c>
      <c r="E1689">
        <v>3252</v>
      </c>
      <c r="F1689" s="1">
        <v>8548950000</v>
      </c>
      <c r="G1689" s="1">
        <v>2628828</v>
      </c>
      <c r="H1689" s="1">
        <v>2000000</v>
      </c>
      <c r="I1689">
        <v>3252</v>
      </c>
      <c r="J1689" s="1">
        <v>8548950000</v>
      </c>
      <c r="K1689" s="1">
        <v>2628828</v>
      </c>
      <c r="L1689" s="1">
        <v>2000000</v>
      </c>
      <c r="M1689">
        <v>3252</v>
      </c>
      <c r="N1689" t="s">
        <v>1796</v>
      </c>
      <c r="O1689">
        <v>7529</v>
      </c>
      <c r="P1689" t="s">
        <v>64</v>
      </c>
      <c r="Q1689" t="s">
        <v>2755</v>
      </c>
      <c r="R1689" s="2">
        <v>43734</v>
      </c>
      <c r="S1689" t="s">
        <v>2756</v>
      </c>
      <c r="T1689">
        <v>4</v>
      </c>
      <c r="U1689" s="1">
        <v>4000000</v>
      </c>
      <c r="V1689" t="s">
        <v>2656</v>
      </c>
      <c r="W1689" t="s">
        <v>138</v>
      </c>
      <c r="X1689" t="s">
        <v>67</v>
      </c>
      <c r="Y1689" t="s">
        <v>64</v>
      </c>
      <c r="Z1689" t="s">
        <v>31</v>
      </c>
      <c r="AA1689">
        <v>1</v>
      </c>
      <c r="AB1689" t="s">
        <v>48</v>
      </c>
      <c r="AC1689">
        <v>1.9</v>
      </c>
      <c r="AD1689">
        <f t="shared" si="26"/>
        <v>2.1</v>
      </c>
    </row>
    <row r="1690" spans="1:30" x14ac:dyDescent="0.25">
      <c r="A1690" t="s">
        <v>29</v>
      </c>
      <c r="B1690" s="1">
        <v>307800000</v>
      </c>
      <c r="C1690" t="s">
        <v>30</v>
      </c>
      <c r="D1690" t="s">
        <v>31</v>
      </c>
      <c r="E1690">
        <v>3252</v>
      </c>
      <c r="F1690" s="1">
        <v>8548950000</v>
      </c>
      <c r="G1690" s="1">
        <v>2628828</v>
      </c>
      <c r="H1690" s="1">
        <v>2000000</v>
      </c>
      <c r="I1690">
        <v>3252</v>
      </c>
      <c r="J1690" s="1">
        <v>8548950000</v>
      </c>
      <c r="K1690" s="1">
        <v>2628828</v>
      </c>
      <c r="L1690" s="1">
        <v>2000000</v>
      </c>
      <c r="M1690">
        <v>3252</v>
      </c>
      <c r="N1690" t="s">
        <v>1796</v>
      </c>
      <c r="O1690">
        <v>15372</v>
      </c>
      <c r="P1690" t="s">
        <v>160</v>
      </c>
      <c r="Q1690" t="s">
        <v>2731</v>
      </c>
      <c r="R1690" s="2">
        <v>43874</v>
      </c>
      <c r="S1690" t="s">
        <v>2732</v>
      </c>
      <c r="T1690">
        <v>8</v>
      </c>
      <c r="U1690" s="1">
        <v>8000000</v>
      </c>
      <c r="V1690" t="s">
        <v>2733</v>
      </c>
      <c r="W1690" t="s">
        <v>138</v>
      </c>
      <c r="X1690" t="s">
        <v>2757</v>
      </c>
      <c r="Y1690" t="s">
        <v>64</v>
      </c>
      <c r="Z1690" t="s">
        <v>31</v>
      </c>
      <c r="AA1690">
        <v>24</v>
      </c>
      <c r="AB1690" t="s">
        <v>39</v>
      </c>
      <c r="AC1690">
        <v>4.21</v>
      </c>
      <c r="AD1690">
        <f t="shared" si="26"/>
        <v>3.79</v>
      </c>
    </row>
    <row r="1691" spans="1:30" x14ac:dyDescent="0.25">
      <c r="A1691" t="s">
        <v>29</v>
      </c>
      <c r="B1691" s="1">
        <v>307800000</v>
      </c>
      <c r="C1691" t="s">
        <v>30</v>
      </c>
      <c r="D1691" t="s">
        <v>31</v>
      </c>
      <c r="E1691">
        <v>3252</v>
      </c>
      <c r="F1691" s="1">
        <v>8548950000</v>
      </c>
      <c r="G1691" s="1">
        <v>2628828</v>
      </c>
      <c r="H1691" s="1">
        <v>2000000</v>
      </c>
      <c r="I1691">
        <v>3252</v>
      </c>
      <c r="J1691" s="1">
        <v>8548950000</v>
      </c>
      <c r="K1691" s="1">
        <v>2628828</v>
      </c>
      <c r="L1691" s="1">
        <v>2000000</v>
      </c>
      <c r="M1691">
        <v>3252</v>
      </c>
      <c r="N1691" t="s">
        <v>1796</v>
      </c>
      <c r="O1691">
        <v>7536</v>
      </c>
      <c r="P1691" t="s">
        <v>64</v>
      </c>
      <c r="Q1691" t="s">
        <v>2687</v>
      </c>
      <c r="R1691" s="2">
        <v>43725</v>
      </c>
      <c r="S1691" t="s">
        <v>2688</v>
      </c>
      <c r="T1691">
        <v>5</v>
      </c>
      <c r="U1691" s="1">
        <v>5000000</v>
      </c>
      <c r="V1691" t="s">
        <v>2689</v>
      </c>
      <c r="W1691" t="s">
        <v>138</v>
      </c>
      <c r="X1691" t="s">
        <v>2758</v>
      </c>
      <c r="Y1691" t="s">
        <v>64</v>
      </c>
      <c r="Z1691" t="s">
        <v>31</v>
      </c>
      <c r="AA1691">
        <v>2</v>
      </c>
      <c r="AB1691" t="s">
        <v>39</v>
      </c>
      <c r="AC1691">
        <v>3.96</v>
      </c>
      <c r="AD1691">
        <f t="shared" si="26"/>
        <v>1.04</v>
      </c>
    </row>
    <row r="1692" spans="1:30" x14ac:dyDescent="0.25">
      <c r="A1692" t="s">
        <v>29</v>
      </c>
      <c r="B1692" s="1">
        <v>307800000</v>
      </c>
      <c r="C1692" t="s">
        <v>30</v>
      </c>
      <c r="D1692" t="s">
        <v>31</v>
      </c>
      <c r="E1692">
        <v>3252</v>
      </c>
      <c r="F1692" s="1">
        <v>8548950000</v>
      </c>
      <c r="G1692" s="1">
        <v>2628828</v>
      </c>
      <c r="H1692" s="1">
        <v>2000000</v>
      </c>
      <c r="I1692">
        <v>3252</v>
      </c>
      <c r="J1692" s="1">
        <v>8548950000</v>
      </c>
      <c r="K1692" s="1">
        <v>2628828</v>
      </c>
      <c r="L1692" s="1">
        <v>2000000</v>
      </c>
      <c r="M1692">
        <v>3252</v>
      </c>
      <c r="N1692" t="s">
        <v>1796</v>
      </c>
      <c r="O1692">
        <v>19289</v>
      </c>
      <c r="P1692" t="s">
        <v>64</v>
      </c>
      <c r="Q1692" t="s">
        <v>2759</v>
      </c>
      <c r="R1692" s="2">
        <v>43936</v>
      </c>
      <c r="S1692" t="s">
        <v>2760</v>
      </c>
      <c r="T1692">
        <v>1</v>
      </c>
      <c r="U1692" s="1">
        <v>1000000</v>
      </c>
      <c r="V1692" t="s">
        <v>2671</v>
      </c>
      <c r="W1692" t="s">
        <v>77</v>
      </c>
      <c r="X1692" t="s">
        <v>252</v>
      </c>
      <c r="Y1692" t="s">
        <v>167</v>
      </c>
      <c r="Z1692" t="s">
        <v>31</v>
      </c>
      <c r="AA1692">
        <v>1</v>
      </c>
      <c r="AB1692" t="s">
        <v>39</v>
      </c>
      <c r="AC1692">
        <v>1.1299999999999999</v>
      </c>
      <c r="AD1692">
        <f t="shared" si="26"/>
        <v>0.12999999999999989</v>
      </c>
    </row>
    <row r="1693" spans="1:30" x14ac:dyDescent="0.25">
      <c r="A1693" t="s">
        <v>29</v>
      </c>
      <c r="B1693" s="1">
        <v>307800000</v>
      </c>
      <c r="C1693" t="s">
        <v>30</v>
      </c>
      <c r="D1693" t="s">
        <v>31</v>
      </c>
      <c r="E1693">
        <v>3252</v>
      </c>
      <c r="F1693" s="1">
        <v>8548950000</v>
      </c>
      <c r="G1693" s="1">
        <v>2628828</v>
      </c>
      <c r="H1693" s="1">
        <v>2000000</v>
      </c>
      <c r="I1693">
        <v>3252</v>
      </c>
      <c r="J1693" s="1">
        <v>8548950000</v>
      </c>
      <c r="K1693" s="1">
        <v>2628828</v>
      </c>
      <c r="L1693" s="1">
        <v>2000000</v>
      </c>
      <c r="M1693">
        <v>3252</v>
      </c>
      <c r="N1693" t="s">
        <v>1796</v>
      </c>
      <c r="O1693">
        <v>19288</v>
      </c>
      <c r="P1693" t="s">
        <v>64</v>
      </c>
      <c r="Q1693" t="s">
        <v>2761</v>
      </c>
      <c r="R1693" s="2">
        <v>43936</v>
      </c>
      <c r="S1693" t="s">
        <v>2762</v>
      </c>
      <c r="T1693">
        <v>4</v>
      </c>
      <c r="U1693" s="1">
        <v>4000000</v>
      </c>
      <c r="V1693" t="s">
        <v>2671</v>
      </c>
      <c r="W1693" t="s">
        <v>825</v>
      </c>
      <c r="X1693" t="s">
        <v>2763</v>
      </c>
      <c r="Y1693" t="s">
        <v>64</v>
      </c>
      <c r="Z1693" t="s">
        <v>31</v>
      </c>
      <c r="AA1693">
        <v>4</v>
      </c>
      <c r="AB1693" t="s">
        <v>39</v>
      </c>
      <c r="AC1693">
        <v>3.65</v>
      </c>
      <c r="AD1693">
        <f t="shared" si="26"/>
        <v>0.35000000000000009</v>
      </c>
    </row>
    <row r="1694" spans="1:30" x14ac:dyDescent="0.25">
      <c r="A1694" t="s">
        <v>29</v>
      </c>
      <c r="B1694" s="1">
        <v>307800000</v>
      </c>
      <c r="C1694" t="s">
        <v>30</v>
      </c>
      <c r="D1694" t="s">
        <v>31</v>
      </c>
      <c r="E1694">
        <v>3252</v>
      </c>
      <c r="F1694" s="1">
        <v>8548950000</v>
      </c>
      <c r="G1694" s="1">
        <v>2628828</v>
      </c>
      <c r="H1694" s="1">
        <v>2000000</v>
      </c>
      <c r="I1694">
        <v>3252</v>
      </c>
      <c r="J1694" s="1">
        <v>8548950000</v>
      </c>
      <c r="K1694" s="1">
        <v>2628828</v>
      </c>
      <c r="L1694" s="1">
        <v>2000000</v>
      </c>
      <c r="M1694">
        <v>3252</v>
      </c>
      <c r="N1694" t="s">
        <v>1796</v>
      </c>
      <c r="O1694">
        <v>5495</v>
      </c>
      <c r="P1694" t="s">
        <v>64</v>
      </c>
      <c r="Q1694" t="s">
        <v>2764</v>
      </c>
      <c r="R1694" s="2">
        <v>43630</v>
      </c>
      <c r="S1694" t="s">
        <v>2765</v>
      </c>
      <c r="T1694">
        <v>1</v>
      </c>
      <c r="U1694" s="1">
        <v>1000000</v>
      </c>
      <c r="V1694" t="s">
        <v>2656</v>
      </c>
      <c r="W1694" t="s">
        <v>77</v>
      </c>
      <c r="X1694" t="s">
        <v>2766</v>
      </c>
      <c r="Y1694" t="s">
        <v>64</v>
      </c>
      <c r="Z1694" t="s">
        <v>31</v>
      </c>
      <c r="AA1694">
        <v>3</v>
      </c>
      <c r="AB1694" t="s">
        <v>48</v>
      </c>
      <c r="AC1694">
        <v>2.2000000000000002</v>
      </c>
      <c r="AD1694">
        <f t="shared" si="26"/>
        <v>1.2000000000000002</v>
      </c>
    </row>
    <row r="1695" spans="1:30" x14ac:dyDescent="0.25">
      <c r="A1695" t="s">
        <v>29</v>
      </c>
      <c r="B1695" s="1">
        <v>307800000</v>
      </c>
      <c r="C1695" t="s">
        <v>30</v>
      </c>
      <c r="D1695" t="s">
        <v>31</v>
      </c>
      <c r="E1695">
        <v>3252</v>
      </c>
      <c r="F1695" s="1">
        <v>8548950000</v>
      </c>
      <c r="G1695" s="1">
        <v>2628828</v>
      </c>
      <c r="H1695" s="1">
        <v>2000000</v>
      </c>
      <c r="I1695">
        <v>3252</v>
      </c>
      <c r="J1695" s="1">
        <v>8548950000</v>
      </c>
      <c r="K1695" s="1">
        <v>2628828</v>
      </c>
      <c r="L1695" s="1">
        <v>2000000</v>
      </c>
      <c r="M1695">
        <v>3252</v>
      </c>
      <c r="N1695" t="s">
        <v>1796</v>
      </c>
      <c r="O1695">
        <v>15893</v>
      </c>
      <c r="P1695" t="s">
        <v>64</v>
      </c>
      <c r="Q1695" t="s">
        <v>2767</v>
      </c>
      <c r="R1695" s="2">
        <v>43924</v>
      </c>
      <c r="S1695" t="s">
        <v>2768</v>
      </c>
      <c r="T1695">
        <v>1</v>
      </c>
      <c r="U1695" s="1">
        <v>1000000</v>
      </c>
      <c r="V1695" t="s">
        <v>2769</v>
      </c>
      <c r="W1695" t="s">
        <v>138</v>
      </c>
      <c r="X1695" t="s">
        <v>252</v>
      </c>
      <c r="Y1695" t="s">
        <v>64</v>
      </c>
      <c r="Z1695" t="s">
        <v>31</v>
      </c>
      <c r="AA1695">
        <v>1</v>
      </c>
      <c r="AB1695" t="s">
        <v>39</v>
      </c>
      <c r="AC1695">
        <v>1.1000000000000001</v>
      </c>
      <c r="AD1695">
        <f t="shared" si="26"/>
        <v>0.10000000000000009</v>
      </c>
    </row>
    <row r="1696" spans="1:30" x14ac:dyDescent="0.25">
      <c r="A1696" t="s">
        <v>29</v>
      </c>
      <c r="B1696" s="1">
        <v>307800000</v>
      </c>
      <c r="C1696" t="s">
        <v>30</v>
      </c>
      <c r="D1696" t="s">
        <v>31</v>
      </c>
      <c r="E1696">
        <v>3252</v>
      </c>
      <c r="F1696" s="1">
        <v>8548950000</v>
      </c>
      <c r="G1696" s="1">
        <v>2628828</v>
      </c>
      <c r="H1696" s="1">
        <v>2000000</v>
      </c>
      <c r="I1696">
        <v>3252</v>
      </c>
      <c r="J1696" s="1">
        <v>8548950000</v>
      </c>
      <c r="K1696" s="1">
        <v>2628828</v>
      </c>
      <c r="L1696" s="1">
        <v>2000000</v>
      </c>
      <c r="M1696">
        <v>3252</v>
      </c>
      <c r="N1696" t="s">
        <v>1796</v>
      </c>
      <c r="O1696">
        <v>7629</v>
      </c>
      <c r="P1696" t="s">
        <v>741</v>
      </c>
      <c r="Q1696" t="s">
        <v>2770</v>
      </c>
      <c r="R1696" s="2">
        <v>43740</v>
      </c>
      <c r="S1696" t="s">
        <v>2771</v>
      </c>
      <c r="T1696">
        <v>1</v>
      </c>
      <c r="U1696" s="1">
        <v>1000000</v>
      </c>
      <c r="V1696" t="s">
        <v>2656</v>
      </c>
      <c r="W1696" t="s">
        <v>138</v>
      </c>
      <c r="X1696" t="s">
        <v>2772</v>
      </c>
      <c r="Y1696" t="s">
        <v>64</v>
      </c>
      <c r="Z1696" t="s">
        <v>31</v>
      </c>
      <c r="AA1696">
        <v>18</v>
      </c>
      <c r="AB1696" t="s">
        <v>39</v>
      </c>
      <c r="AC1696">
        <v>1.66</v>
      </c>
      <c r="AD1696">
        <f t="shared" si="26"/>
        <v>0.65999999999999992</v>
      </c>
    </row>
    <row r="1697" spans="1:30" x14ac:dyDescent="0.25">
      <c r="A1697" t="s">
        <v>29</v>
      </c>
      <c r="B1697" s="1">
        <v>307800000</v>
      </c>
      <c r="C1697" t="s">
        <v>30</v>
      </c>
      <c r="D1697" t="s">
        <v>31</v>
      </c>
      <c r="E1697">
        <v>3252</v>
      </c>
      <c r="F1697" s="1">
        <v>8548950000</v>
      </c>
      <c r="G1697" s="1">
        <v>2628828</v>
      </c>
      <c r="H1697" s="1">
        <v>2000000</v>
      </c>
      <c r="I1697">
        <v>3252</v>
      </c>
      <c r="J1697" s="1">
        <v>8548950000</v>
      </c>
      <c r="K1697" s="1">
        <v>2628828</v>
      </c>
      <c r="L1697" s="1">
        <v>2000000</v>
      </c>
      <c r="M1697">
        <v>3252</v>
      </c>
      <c r="N1697" t="s">
        <v>1796</v>
      </c>
      <c r="O1697">
        <v>5577</v>
      </c>
      <c r="P1697" t="s">
        <v>64</v>
      </c>
      <c r="Q1697" t="s">
        <v>2773</v>
      </c>
      <c r="R1697" s="2">
        <v>43629</v>
      </c>
      <c r="S1697" t="s">
        <v>2774</v>
      </c>
      <c r="T1697">
        <v>2</v>
      </c>
      <c r="U1697" s="1">
        <v>2000000</v>
      </c>
      <c r="V1697" t="s">
        <v>2656</v>
      </c>
      <c r="W1697" t="s">
        <v>77</v>
      </c>
      <c r="X1697" t="s">
        <v>252</v>
      </c>
      <c r="Y1697" t="s">
        <v>64</v>
      </c>
      <c r="Z1697" t="s">
        <v>31</v>
      </c>
      <c r="AA1697">
        <v>1</v>
      </c>
      <c r="AB1697" t="s">
        <v>39</v>
      </c>
      <c r="AC1697">
        <v>2.1</v>
      </c>
      <c r="AD1697">
        <f t="shared" si="26"/>
        <v>0.10000000000000009</v>
      </c>
    </row>
    <row r="1698" spans="1:30" x14ac:dyDescent="0.25">
      <c r="A1698" t="s">
        <v>29</v>
      </c>
      <c r="B1698" s="1">
        <v>307800000</v>
      </c>
      <c r="C1698" t="s">
        <v>30</v>
      </c>
      <c r="D1698" t="s">
        <v>31</v>
      </c>
      <c r="E1698">
        <v>3252</v>
      </c>
      <c r="F1698" s="1">
        <v>8548950000</v>
      </c>
      <c r="G1698" s="1">
        <v>2628828</v>
      </c>
      <c r="H1698" s="1">
        <v>2000000</v>
      </c>
      <c r="I1698">
        <v>3252</v>
      </c>
      <c r="J1698" s="1">
        <v>8548950000</v>
      </c>
      <c r="K1698" s="1">
        <v>2628828</v>
      </c>
      <c r="L1698" s="1">
        <v>2000000</v>
      </c>
      <c r="M1698">
        <v>3252</v>
      </c>
      <c r="N1698" t="s">
        <v>1796</v>
      </c>
      <c r="O1698">
        <v>5585</v>
      </c>
      <c r="P1698" t="s">
        <v>741</v>
      </c>
      <c r="Q1698" t="s">
        <v>2775</v>
      </c>
      <c r="R1698" s="2">
        <v>43628</v>
      </c>
      <c r="S1698" t="s">
        <v>2776</v>
      </c>
      <c r="T1698">
        <v>1</v>
      </c>
      <c r="U1698" s="1">
        <v>1000000</v>
      </c>
      <c r="V1698" t="s">
        <v>2656</v>
      </c>
      <c r="W1698" t="s">
        <v>77</v>
      </c>
      <c r="X1698" t="s">
        <v>2777</v>
      </c>
      <c r="Y1698" t="s">
        <v>64</v>
      </c>
      <c r="Z1698" t="s">
        <v>31</v>
      </c>
      <c r="AA1698">
        <v>2</v>
      </c>
      <c r="AB1698" t="s">
        <v>48</v>
      </c>
      <c r="AC1698">
        <v>1.94</v>
      </c>
      <c r="AD1698">
        <f t="shared" si="26"/>
        <v>0.94</v>
      </c>
    </row>
    <row r="1699" spans="1:30" x14ac:dyDescent="0.25">
      <c r="A1699" t="s">
        <v>29</v>
      </c>
      <c r="B1699" s="1">
        <v>307800000</v>
      </c>
      <c r="C1699" t="s">
        <v>30</v>
      </c>
      <c r="D1699" t="s">
        <v>31</v>
      </c>
      <c r="E1699">
        <v>3252</v>
      </c>
      <c r="F1699" s="1">
        <v>8548950000</v>
      </c>
      <c r="G1699" s="1">
        <v>2628828</v>
      </c>
      <c r="H1699" s="1">
        <v>2000000</v>
      </c>
      <c r="I1699">
        <v>3252</v>
      </c>
      <c r="J1699" s="1">
        <v>8548950000</v>
      </c>
      <c r="K1699" s="1">
        <v>2628828</v>
      </c>
      <c r="L1699" s="1">
        <v>2000000</v>
      </c>
      <c r="M1699">
        <v>3252</v>
      </c>
      <c r="N1699" t="s">
        <v>1796</v>
      </c>
      <c r="O1699">
        <v>5610</v>
      </c>
      <c r="P1699" t="s">
        <v>64</v>
      </c>
      <c r="Q1699" t="s">
        <v>2778</v>
      </c>
      <c r="R1699" s="2">
        <v>43628</v>
      </c>
      <c r="S1699" t="s">
        <v>2779</v>
      </c>
      <c r="T1699">
        <v>2</v>
      </c>
      <c r="U1699" s="1">
        <v>2000000</v>
      </c>
      <c r="V1699" t="s">
        <v>2656</v>
      </c>
      <c r="W1699" t="s">
        <v>77</v>
      </c>
      <c r="X1699" t="s">
        <v>67</v>
      </c>
      <c r="Y1699" t="s">
        <v>64</v>
      </c>
      <c r="Z1699" t="s">
        <v>31</v>
      </c>
      <c r="AA1699">
        <v>1</v>
      </c>
      <c r="AB1699" t="s">
        <v>39</v>
      </c>
      <c r="AC1699">
        <v>2.1</v>
      </c>
      <c r="AD1699">
        <f t="shared" si="26"/>
        <v>0.10000000000000009</v>
      </c>
    </row>
    <row r="1700" spans="1:30" x14ac:dyDescent="0.25">
      <c r="A1700" t="s">
        <v>29</v>
      </c>
      <c r="B1700" s="1">
        <v>307800000</v>
      </c>
      <c r="C1700" t="s">
        <v>30</v>
      </c>
      <c r="D1700" t="s">
        <v>31</v>
      </c>
      <c r="E1700">
        <v>3252</v>
      </c>
      <c r="F1700" s="1">
        <v>8548950000</v>
      </c>
      <c r="G1700" s="1">
        <v>2628828</v>
      </c>
      <c r="H1700" s="1">
        <v>2000000</v>
      </c>
      <c r="I1700">
        <v>3252</v>
      </c>
      <c r="J1700" s="1">
        <v>8548950000</v>
      </c>
      <c r="K1700" s="1">
        <v>2628828</v>
      </c>
      <c r="L1700" s="1">
        <v>2000000</v>
      </c>
      <c r="M1700">
        <v>3252</v>
      </c>
      <c r="N1700" t="s">
        <v>1796</v>
      </c>
      <c r="O1700">
        <v>7775</v>
      </c>
      <c r="P1700" t="s">
        <v>49</v>
      </c>
      <c r="Q1700" t="s">
        <v>2780</v>
      </c>
      <c r="R1700" s="2">
        <v>43738</v>
      </c>
      <c r="S1700" t="s">
        <v>2781</v>
      </c>
      <c r="T1700">
        <v>7.5</v>
      </c>
      <c r="U1700" s="1">
        <v>7500000</v>
      </c>
      <c r="V1700" t="s">
        <v>2684</v>
      </c>
      <c r="W1700" t="s">
        <v>138</v>
      </c>
      <c r="X1700" t="s">
        <v>230</v>
      </c>
      <c r="Y1700" t="s">
        <v>64</v>
      </c>
      <c r="Z1700" t="s">
        <v>31</v>
      </c>
      <c r="AA1700">
        <v>3</v>
      </c>
      <c r="AB1700" t="s">
        <v>48</v>
      </c>
      <c r="AC1700">
        <v>1.91</v>
      </c>
      <c r="AD1700">
        <f t="shared" si="26"/>
        <v>5.59</v>
      </c>
    </row>
    <row r="1701" spans="1:30" x14ac:dyDescent="0.25">
      <c r="A1701" t="s">
        <v>29</v>
      </c>
      <c r="B1701" s="1">
        <v>307800000</v>
      </c>
      <c r="C1701" t="s">
        <v>30</v>
      </c>
      <c r="D1701" t="s">
        <v>31</v>
      </c>
      <c r="E1701">
        <v>3252</v>
      </c>
      <c r="F1701" s="1">
        <v>8548950000</v>
      </c>
      <c r="G1701" s="1">
        <v>2628828</v>
      </c>
      <c r="H1701" s="1">
        <v>2000000</v>
      </c>
      <c r="I1701">
        <v>3252</v>
      </c>
      <c r="J1701" s="1">
        <v>8548950000</v>
      </c>
      <c r="K1701" s="1">
        <v>2628828</v>
      </c>
      <c r="L1701" s="1">
        <v>2000000</v>
      </c>
      <c r="M1701">
        <v>3252</v>
      </c>
      <c r="N1701" t="s">
        <v>1796</v>
      </c>
      <c r="O1701">
        <v>10943</v>
      </c>
      <c r="P1701" t="s">
        <v>64</v>
      </c>
      <c r="Q1701" t="s">
        <v>2782</v>
      </c>
      <c r="R1701" s="2">
        <v>43790</v>
      </c>
      <c r="S1701" t="s">
        <v>2783</v>
      </c>
      <c r="T1701">
        <v>2</v>
      </c>
      <c r="U1701" s="1">
        <v>2000000</v>
      </c>
      <c r="V1701" t="s">
        <v>1799</v>
      </c>
      <c r="W1701" t="s">
        <v>138</v>
      </c>
      <c r="X1701" t="s">
        <v>2784</v>
      </c>
      <c r="Y1701" t="s">
        <v>64</v>
      </c>
      <c r="Z1701" t="s">
        <v>31</v>
      </c>
      <c r="AA1701">
        <v>5</v>
      </c>
      <c r="AB1701" t="s">
        <v>39</v>
      </c>
      <c r="AC1701">
        <v>2.1</v>
      </c>
      <c r="AD1701">
        <f t="shared" si="26"/>
        <v>0.10000000000000009</v>
      </c>
    </row>
    <row r="1702" spans="1:30" x14ac:dyDescent="0.25">
      <c r="A1702" t="s">
        <v>29</v>
      </c>
      <c r="B1702" s="1">
        <v>307800000</v>
      </c>
      <c r="C1702" t="s">
        <v>30</v>
      </c>
      <c r="D1702" t="s">
        <v>31</v>
      </c>
      <c r="E1702">
        <v>3252</v>
      </c>
      <c r="F1702" s="1">
        <v>8548950000</v>
      </c>
      <c r="G1702" s="1">
        <v>2628828</v>
      </c>
      <c r="H1702" s="1">
        <v>2000000</v>
      </c>
      <c r="I1702">
        <v>3252</v>
      </c>
      <c r="J1702" s="1">
        <v>8548950000</v>
      </c>
      <c r="K1702" s="1">
        <v>2628828</v>
      </c>
      <c r="L1702" s="1">
        <v>2000000</v>
      </c>
      <c r="M1702">
        <v>3252</v>
      </c>
      <c r="N1702" t="s">
        <v>1796</v>
      </c>
      <c r="O1702">
        <v>15292</v>
      </c>
      <c r="P1702" t="s">
        <v>160</v>
      </c>
      <c r="Q1702" t="s">
        <v>2731</v>
      </c>
      <c r="R1702" s="2">
        <v>43875</v>
      </c>
      <c r="S1702" t="s">
        <v>2732</v>
      </c>
      <c r="T1702">
        <v>7.5</v>
      </c>
      <c r="U1702" s="1">
        <v>7500000</v>
      </c>
      <c r="V1702" t="s">
        <v>2733</v>
      </c>
      <c r="W1702" t="s">
        <v>138</v>
      </c>
      <c r="X1702" t="s">
        <v>2785</v>
      </c>
      <c r="Y1702" t="s">
        <v>64</v>
      </c>
      <c r="Z1702" t="s">
        <v>31</v>
      </c>
      <c r="AA1702">
        <v>10</v>
      </c>
      <c r="AB1702" t="s">
        <v>39</v>
      </c>
      <c r="AC1702">
        <v>3.39</v>
      </c>
      <c r="AD1702">
        <f t="shared" si="26"/>
        <v>4.1099999999999994</v>
      </c>
    </row>
    <row r="1703" spans="1:30" x14ac:dyDescent="0.25">
      <c r="A1703" t="s">
        <v>29</v>
      </c>
      <c r="B1703" s="1">
        <v>307800000</v>
      </c>
      <c r="C1703" t="s">
        <v>30</v>
      </c>
      <c r="D1703" t="s">
        <v>31</v>
      </c>
      <c r="E1703">
        <v>3252</v>
      </c>
      <c r="F1703" s="1">
        <v>8548950000</v>
      </c>
      <c r="G1703" s="1">
        <v>2628828</v>
      </c>
      <c r="H1703" s="1">
        <v>2000000</v>
      </c>
      <c r="I1703">
        <v>3252</v>
      </c>
      <c r="J1703" s="1">
        <v>8548950000</v>
      </c>
      <c r="K1703" s="1">
        <v>2628828</v>
      </c>
      <c r="L1703" s="1">
        <v>2000000</v>
      </c>
      <c r="M1703">
        <v>3252</v>
      </c>
      <c r="N1703" t="s">
        <v>1796</v>
      </c>
      <c r="O1703">
        <v>7841</v>
      </c>
      <c r="P1703" t="s">
        <v>49</v>
      </c>
      <c r="Q1703" t="s">
        <v>2780</v>
      </c>
      <c r="R1703" s="2">
        <v>43735</v>
      </c>
      <c r="S1703" t="s">
        <v>2781</v>
      </c>
      <c r="T1703">
        <v>1.75</v>
      </c>
      <c r="U1703" s="1">
        <v>1750000</v>
      </c>
      <c r="V1703" t="s">
        <v>2684</v>
      </c>
      <c r="W1703" t="s">
        <v>138</v>
      </c>
      <c r="X1703" t="s">
        <v>284</v>
      </c>
      <c r="Y1703" t="s">
        <v>64</v>
      </c>
      <c r="Z1703" t="s">
        <v>31</v>
      </c>
      <c r="AA1703">
        <v>2</v>
      </c>
      <c r="AB1703" t="s">
        <v>39</v>
      </c>
      <c r="AC1703">
        <v>1.86</v>
      </c>
      <c r="AD1703">
        <f t="shared" si="26"/>
        <v>0.1100000000000001</v>
      </c>
    </row>
    <row r="1704" spans="1:30" x14ac:dyDescent="0.25">
      <c r="A1704" t="s">
        <v>29</v>
      </c>
      <c r="B1704" s="1">
        <v>307800000</v>
      </c>
      <c r="C1704" t="s">
        <v>30</v>
      </c>
      <c r="D1704" t="s">
        <v>31</v>
      </c>
      <c r="E1704">
        <v>3252</v>
      </c>
      <c r="F1704" s="1">
        <v>8548950000</v>
      </c>
      <c r="G1704" s="1">
        <v>2628828</v>
      </c>
      <c r="H1704" s="1">
        <v>2000000</v>
      </c>
      <c r="I1704">
        <v>3252</v>
      </c>
      <c r="J1704" s="1">
        <v>8548950000</v>
      </c>
      <c r="K1704" s="1">
        <v>2628828</v>
      </c>
      <c r="L1704" s="1">
        <v>2000000</v>
      </c>
      <c r="M1704">
        <v>3252</v>
      </c>
      <c r="N1704" t="s">
        <v>1796</v>
      </c>
      <c r="O1704">
        <v>7852</v>
      </c>
      <c r="P1704" t="s">
        <v>49</v>
      </c>
      <c r="Q1704" t="s">
        <v>2786</v>
      </c>
      <c r="R1704" s="2">
        <v>43735</v>
      </c>
      <c r="S1704" t="s">
        <v>2787</v>
      </c>
      <c r="T1704">
        <v>3</v>
      </c>
      <c r="U1704" s="1">
        <v>3000000</v>
      </c>
      <c r="V1704" t="s">
        <v>2684</v>
      </c>
      <c r="W1704" t="s">
        <v>77</v>
      </c>
      <c r="X1704" t="s">
        <v>230</v>
      </c>
      <c r="Y1704" t="s">
        <v>64</v>
      </c>
      <c r="Z1704" t="s">
        <v>31</v>
      </c>
      <c r="AA1704">
        <v>3</v>
      </c>
      <c r="AB1704" t="s">
        <v>48</v>
      </c>
      <c r="AC1704">
        <v>2.95</v>
      </c>
      <c r="AD1704">
        <f t="shared" si="26"/>
        <v>4.9999999999999822E-2</v>
      </c>
    </row>
    <row r="1705" spans="1:30" x14ac:dyDescent="0.25">
      <c r="A1705" t="s">
        <v>29</v>
      </c>
      <c r="B1705" s="1">
        <v>307800000</v>
      </c>
      <c r="C1705" t="s">
        <v>30</v>
      </c>
      <c r="D1705" t="s">
        <v>31</v>
      </c>
      <c r="E1705">
        <v>3252</v>
      </c>
      <c r="F1705" s="1">
        <v>8548950000</v>
      </c>
      <c r="G1705" s="1">
        <v>2628828</v>
      </c>
      <c r="H1705" s="1">
        <v>2000000</v>
      </c>
      <c r="I1705">
        <v>3252</v>
      </c>
      <c r="J1705" s="1">
        <v>8548950000</v>
      </c>
      <c r="K1705" s="1">
        <v>2628828</v>
      </c>
      <c r="L1705" s="1">
        <v>2000000</v>
      </c>
      <c r="M1705">
        <v>3252</v>
      </c>
      <c r="N1705" t="s">
        <v>1796</v>
      </c>
      <c r="O1705">
        <v>7884</v>
      </c>
      <c r="P1705" t="s">
        <v>64</v>
      </c>
      <c r="Q1705" t="s">
        <v>2788</v>
      </c>
      <c r="R1705" s="2">
        <v>43734</v>
      </c>
      <c r="S1705" t="s">
        <v>2789</v>
      </c>
      <c r="T1705">
        <v>1</v>
      </c>
      <c r="U1705" s="1">
        <v>1000000</v>
      </c>
      <c r="V1705" t="s">
        <v>2790</v>
      </c>
      <c r="W1705" t="s">
        <v>77</v>
      </c>
      <c r="X1705" t="s">
        <v>67</v>
      </c>
      <c r="Y1705" t="s">
        <v>64</v>
      </c>
      <c r="Z1705" t="s">
        <v>31</v>
      </c>
      <c r="AA1705">
        <v>1</v>
      </c>
      <c r="AB1705" t="s">
        <v>39</v>
      </c>
      <c r="AC1705">
        <v>1.1000000000000001</v>
      </c>
      <c r="AD1705">
        <f t="shared" si="26"/>
        <v>0.10000000000000009</v>
      </c>
    </row>
    <row r="1706" spans="1:30" x14ac:dyDescent="0.25">
      <c r="A1706" t="s">
        <v>29</v>
      </c>
      <c r="B1706" s="1">
        <v>307800000</v>
      </c>
      <c r="C1706" t="s">
        <v>30</v>
      </c>
      <c r="D1706" t="s">
        <v>31</v>
      </c>
      <c r="E1706">
        <v>3252</v>
      </c>
      <c r="F1706" s="1">
        <v>8548950000</v>
      </c>
      <c r="G1706" s="1">
        <v>2628828</v>
      </c>
      <c r="H1706" s="1">
        <v>2000000</v>
      </c>
      <c r="I1706">
        <v>3252</v>
      </c>
      <c r="J1706" s="1">
        <v>8548950000</v>
      </c>
      <c r="K1706" s="1">
        <v>2628828</v>
      </c>
      <c r="L1706" s="1">
        <v>2000000</v>
      </c>
      <c r="M1706">
        <v>3252</v>
      </c>
      <c r="N1706" t="s">
        <v>1796</v>
      </c>
      <c r="O1706">
        <v>7964</v>
      </c>
      <c r="P1706" t="s">
        <v>64</v>
      </c>
      <c r="Q1706" t="s">
        <v>2791</v>
      </c>
      <c r="R1706" s="2">
        <v>43733</v>
      </c>
      <c r="S1706" t="s">
        <v>2792</v>
      </c>
      <c r="T1706">
        <v>1</v>
      </c>
      <c r="U1706" s="1">
        <v>1000000</v>
      </c>
      <c r="V1706" t="s">
        <v>2793</v>
      </c>
      <c r="W1706" t="s">
        <v>77</v>
      </c>
      <c r="X1706" t="s">
        <v>67</v>
      </c>
      <c r="Y1706" t="s">
        <v>167</v>
      </c>
      <c r="Z1706" t="s">
        <v>31</v>
      </c>
      <c r="AA1706">
        <v>1</v>
      </c>
      <c r="AB1706" t="s">
        <v>39</v>
      </c>
      <c r="AC1706">
        <v>1.73</v>
      </c>
      <c r="AD1706">
        <f t="shared" si="26"/>
        <v>0.73</v>
      </c>
    </row>
    <row r="1707" spans="1:30" x14ac:dyDescent="0.25">
      <c r="A1707" t="s">
        <v>29</v>
      </c>
      <c r="B1707" s="1">
        <v>307800000</v>
      </c>
      <c r="C1707" t="s">
        <v>30</v>
      </c>
      <c r="D1707" t="s">
        <v>31</v>
      </c>
      <c r="E1707">
        <v>3252</v>
      </c>
      <c r="F1707" s="1">
        <v>8548950000</v>
      </c>
      <c r="G1707" s="1">
        <v>2628828</v>
      </c>
      <c r="H1707" s="1">
        <v>2000000</v>
      </c>
      <c r="I1707">
        <v>3252</v>
      </c>
      <c r="J1707" s="1">
        <v>8548950000</v>
      </c>
      <c r="K1707" s="1">
        <v>2628828</v>
      </c>
      <c r="L1707" s="1">
        <v>2000000</v>
      </c>
      <c r="M1707">
        <v>3252</v>
      </c>
      <c r="N1707" t="s">
        <v>1796</v>
      </c>
      <c r="O1707">
        <v>8013</v>
      </c>
      <c r="P1707" t="s">
        <v>64</v>
      </c>
      <c r="Q1707" t="s">
        <v>2794</v>
      </c>
      <c r="R1707" s="2">
        <v>43732</v>
      </c>
      <c r="S1707" t="s">
        <v>2795</v>
      </c>
      <c r="T1707">
        <v>2</v>
      </c>
      <c r="U1707" s="1">
        <v>2000000</v>
      </c>
      <c r="V1707" t="s">
        <v>2793</v>
      </c>
      <c r="W1707" t="s">
        <v>77</v>
      </c>
      <c r="X1707" t="s">
        <v>252</v>
      </c>
      <c r="Y1707" t="s">
        <v>167</v>
      </c>
      <c r="Z1707" t="s">
        <v>31</v>
      </c>
      <c r="AA1707">
        <v>1</v>
      </c>
      <c r="AB1707" t="s">
        <v>39</v>
      </c>
      <c r="AC1707">
        <v>1.73</v>
      </c>
      <c r="AD1707">
        <f t="shared" si="26"/>
        <v>0.27</v>
      </c>
    </row>
    <row r="1708" spans="1:30" x14ac:dyDescent="0.25">
      <c r="A1708" t="s">
        <v>29</v>
      </c>
      <c r="B1708" s="1">
        <v>307800000</v>
      </c>
      <c r="C1708" t="s">
        <v>30</v>
      </c>
      <c r="D1708" t="s">
        <v>31</v>
      </c>
      <c r="E1708">
        <v>3252</v>
      </c>
      <c r="F1708" s="1">
        <v>8548950000</v>
      </c>
      <c r="G1708" s="1">
        <v>2628828</v>
      </c>
      <c r="H1708" s="1">
        <v>2000000</v>
      </c>
      <c r="I1708">
        <v>3252</v>
      </c>
      <c r="J1708" s="1">
        <v>8548950000</v>
      </c>
      <c r="K1708" s="1">
        <v>2628828</v>
      </c>
      <c r="L1708" s="1">
        <v>2000000</v>
      </c>
      <c r="M1708">
        <v>3252</v>
      </c>
      <c r="N1708" t="s">
        <v>1796</v>
      </c>
      <c r="O1708">
        <v>8026</v>
      </c>
      <c r="P1708" t="s">
        <v>64</v>
      </c>
      <c r="Q1708" t="s">
        <v>2796</v>
      </c>
      <c r="R1708" s="2">
        <v>43732</v>
      </c>
      <c r="S1708" t="s">
        <v>2797</v>
      </c>
      <c r="T1708">
        <v>0.5</v>
      </c>
      <c r="U1708" t="s">
        <v>52</v>
      </c>
      <c r="V1708" t="s">
        <v>2793</v>
      </c>
      <c r="W1708" t="s">
        <v>77</v>
      </c>
      <c r="X1708" t="s">
        <v>252</v>
      </c>
      <c r="Y1708" t="s">
        <v>167</v>
      </c>
      <c r="Z1708" t="s">
        <v>31</v>
      </c>
      <c r="AA1708">
        <v>1</v>
      </c>
      <c r="AB1708" t="s">
        <v>39</v>
      </c>
      <c r="AC1708">
        <v>1.73</v>
      </c>
      <c r="AD1708">
        <f t="shared" si="26"/>
        <v>1.23</v>
      </c>
    </row>
    <row r="1709" spans="1:30" x14ac:dyDescent="0.25">
      <c r="A1709" t="s">
        <v>29</v>
      </c>
      <c r="B1709" s="1">
        <v>307800000</v>
      </c>
      <c r="C1709" t="s">
        <v>30</v>
      </c>
      <c r="D1709" t="s">
        <v>31</v>
      </c>
      <c r="E1709">
        <v>3252</v>
      </c>
      <c r="F1709" s="1">
        <v>8548950000</v>
      </c>
      <c r="G1709" s="1">
        <v>2628828</v>
      </c>
      <c r="H1709" s="1">
        <v>2000000</v>
      </c>
      <c r="I1709">
        <v>3252</v>
      </c>
      <c r="J1709" s="1">
        <v>8548950000</v>
      </c>
      <c r="K1709" s="1">
        <v>2628828</v>
      </c>
      <c r="L1709" s="1">
        <v>2000000</v>
      </c>
      <c r="M1709">
        <v>3252</v>
      </c>
      <c r="N1709" t="s">
        <v>1796</v>
      </c>
      <c r="O1709">
        <v>10913</v>
      </c>
      <c r="P1709" t="s">
        <v>64</v>
      </c>
      <c r="Q1709" t="s">
        <v>2798</v>
      </c>
      <c r="R1709" s="2">
        <v>43791</v>
      </c>
      <c r="S1709" t="s">
        <v>2799</v>
      </c>
      <c r="T1709">
        <v>3</v>
      </c>
      <c r="U1709" s="1">
        <v>3000000</v>
      </c>
      <c r="V1709" t="s">
        <v>2648</v>
      </c>
      <c r="W1709" t="s">
        <v>138</v>
      </c>
      <c r="X1709" t="s">
        <v>67</v>
      </c>
      <c r="Y1709" t="s">
        <v>64</v>
      </c>
      <c r="Z1709" t="s">
        <v>31</v>
      </c>
      <c r="AA1709">
        <v>1</v>
      </c>
      <c r="AB1709" t="s">
        <v>48</v>
      </c>
      <c r="AC1709">
        <v>1.9</v>
      </c>
      <c r="AD1709">
        <f t="shared" si="26"/>
        <v>1.1000000000000001</v>
      </c>
    </row>
    <row r="1710" spans="1:30" x14ac:dyDescent="0.25">
      <c r="A1710" t="s">
        <v>29</v>
      </c>
      <c r="B1710" s="1">
        <v>307800000</v>
      </c>
      <c r="C1710" t="s">
        <v>30</v>
      </c>
      <c r="D1710" t="s">
        <v>31</v>
      </c>
      <c r="E1710">
        <v>3252</v>
      </c>
      <c r="F1710" s="1">
        <v>8548950000</v>
      </c>
      <c r="G1710" s="1">
        <v>2628828</v>
      </c>
      <c r="H1710" s="1">
        <v>2000000</v>
      </c>
      <c r="I1710">
        <v>3252</v>
      </c>
      <c r="J1710" s="1">
        <v>8548950000</v>
      </c>
      <c r="K1710" s="1">
        <v>2628828</v>
      </c>
      <c r="L1710" s="1">
        <v>2000000</v>
      </c>
      <c r="M1710">
        <v>3252</v>
      </c>
      <c r="N1710" t="s">
        <v>1796</v>
      </c>
      <c r="O1710">
        <v>8064</v>
      </c>
      <c r="P1710" t="s">
        <v>64</v>
      </c>
      <c r="Q1710" t="s">
        <v>2800</v>
      </c>
      <c r="R1710" s="2">
        <v>43728</v>
      </c>
      <c r="S1710" t="s">
        <v>2801</v>
      </c>
      <c r="T1710">
        <v>2</v>
      </c>
      <c r="U1710" s="1">
        <v>2000000</v>
      </c>
      <c r="V1710" t="s">
        <v>2802</v>
      </c>
      <c r="W1710" t="s">
        <v>138</v>
      </c>
      <c r="X1710" t="s">
        <v>252</v>
      </c>
      <c r="Y1710" t="s">
        <v>64</v>
      </c>
      <c r="Z1710" t="s">
        <v>31</v>
      </c>
      <c r="AA1710">
        <v>1</v>
      </c>
      <c r="AB1710" t="s">
        <v>48</v>
      </c>
      <c r="AC1710">
        <v>2.1</v>
      </c>
      <c r="AD1710">
        <f t="shared" si="26"/>
        <v>0.10000000000000009</v>
      </c>
    </row>
    <row r="1711" spans="1:30" x14ac:dyDescent="0.25">
      <c r="A1711" t="s">
        <v>29</v>
      </c>
      <c r="B1711" s="1">
        <v>307800000</v>
      </c>
      <c r="C1711" t="s">
        <v>30</v>
      </c>
      <c r="D1711" t="s">
        <v>31</v>
      </c>
      <c r="E1711">
        <v>3252</v>
      </c>
      <c r="F1711" s="1">
        <v>8548950000</v>
      </c>
      <c r="G1711" s="1">
        <v>2628828</v>
      </c>
      <c r="H1711" s="1">
        <v>2000000</v>
      </c>
      <c r="I1711">
        <v>3252</v>
      </c>
      <c r="J1711" s="1">
        <v>8548950000</v>
      </c>
      <c r="K1711" s="1">
        <v>2628828</v>
      </c>
      <c r="L1711" s="1">
        <v>2000000</v>
      </c>
      <c r="M1711">
        <v>3252</v>
      </c>
      <c r="N1711" t="s">
        <v>1796</v>
      </c>
      <c r="O1711">
        <v>10907</v>
      </c>
      <c r="P1711" t="s">
        <v>64</v>
      </c>
      <c r="Q1711" t="s">
        <v>2803</v>
      </c>
      <c r="R1711" s="2">
        <v>43791</v>
      </c>
      <c r="S1711" t="s">
        <v>2804</v>
      </c>
      <c r="T1711">
        <v>2</v>
      </c>
      <c r="U1711" s="1">
        <v>2000000</v>
      </c>
      <c r="V1711" t="s">
        <v>2652</v>
      </c>
      <c r="W1711" t="s">
        <v>77</v>
      </c>
      <c r="X1711" t="s">
        <v>67</v>
      </c>
      <c r="Y1711" t="s">
        <v>167</v>
      </c>
      <c r="Z1711" s="1">
        <v>2000000</v>
      </c>
      <c r="AA1711">
        <v>1</v>
      </c>
      <c r="AB1711" t="s">
        <v>39</v>
      </c>
      <c r="AC1711">
        <v>1.9</v>
      </c>
      <c r="AD1711">
        <f t="shared" si="26"/>
        <v>0.10000000000000009</v>
      </c>
    </row>
    <row r="1712" spans="1:30" x14ac:dyDescent="0.25">
      <c r="A1712" t="s">
        <v>29</v>
      </c>
      <c r="B1712" s="1">
        <v>307800000</v>
      </c>
      <c r="C1712" t="s">
        <v>30</v>
      </c>
      <c r="D1712" t="s">
        <v>31</v>
      </c>
      <c r="E1712">
        <v>3252</v>
      </c>
      <c r="F1712" s="1">
        <v>8548950000</v>
      </c>
      <c r="G1712" s="1">
        <v>2628828</v>
      </c>
      <c r="H1712" s="1">
        <v>2000000</v>
      </c>
      <c r="I1712">
        <v>3252</v>
      </c>
      <c r="J1712" s="1">
        <v>8548950000</v>
      </c>
      <c r="K1712" s="1">
        <v>2628828</v>
      </c>
      <c r="L1712" s="1">
        <v>2000000</v>
      </c>
      <c r="M1712">
        <v>3252</v>
      </c>
      <c r="N1712" t="s">
        <v>1796</v>
      </c>
      <c r="O1712">
        <v>12578</v>
      </c>
      <c r="P1712" t="s">
        <v>160</v>
      </c>
      <c r="Q1712" t="s">
        <v>2731</v>
      </c>
      <c r="R1712" s="2">
        <v>43866</v>
      </c>
      <c r="S1712" t="s">
        <v>2732</v>
      </c>
      <c r="T1712">
        <v>3.5</v>
      </c>
      <c r="U1712" s="1">
        <v>3500000</v>
      </c>
      <c r="V1712" t="s">
        <v>2733</v>
      </c>
      <c r="W1712" t="s">
        <v>138</v>
      </c>
      <c r="X1712" t="s">
        <v>2805</v>
      </c>
      <c r="Y1712" t="s">
        <v>64</v>
      </c>
      <c r="Z1712" t="s">
        <v>31</v>
      </c>
      <c r="AA1712">
        <v>2</v>
      </c>
      <c r="AB1712" t="s">
        <v>39</v>
      </c>
      <c r="AC1712">
        <v>2.9</v>
      </c>
      <c r="AD1712">
        <f t="shared" si="26"/>
        <v>0.60000000000000009</v>
      </c>
    </row>
    <row r="1713" spans="1:30" x14ac:dyDescent="0.25">
      <c r="A1713" t="s">
        <v>29</v>
      </c>
      <c r="B1713" s="1">
        <v>307800000</v>
      </c>
      <c r="C1713" t="s">
        <v>30</v>
      </c>
      <c r="D1713" t="s">
        <v>31</v>
      </c>
      <c r="E1713">
        <v>3252</v>
      </c>
      <c r="F1713" s="1">
        <v>8548950000</v>
      </c>
      <c r="G1713" s="1">
        <v>2628828</v>
      </c>
      <c r="H1713" s="1">
        <v>2000000</v>
      </c>
      <c r="I1713">
        <v>3252</v>
      </c>
      <c r="J1713" s="1">
        <v>8548950000</v>
      </c>
      <c r="K1713" s="1">
        <v>2628828</v>
      </c>
      <c r="L1713" s="1">
        <v>2000000</v>
      </c>
      <c r="M1713">
        <v>3252</v>
      </c>
      <c r="N1713" t="s">
        <v>1796</v>
      </c>
      <c r="O1713">
        <v>19159</v>
      </c>
      <c r="P1713" t="s">
        <v>160</v>
      </c>
      <c r="Q1713" t="s">
        <v>2731</v>
      </c>
      <c r="R1713" s="2">
        <v>43937</v>
      </c>
      <c r="S1713" t="s">
        <v>2732</v>
      </c>
      <c r="T1713">
        <v>3</v>
      </c>
      <c r="U1713" s="1">
        <v>3000000</v>
      </c>
      <c r="V1713" t="s">
        <v>2733</v>
      </c>
      <c r="W1713" t="s">
        <v>138</v>
      </c>
      <c r="X1713" t="s">
        <v>2806</v>
      </c>
      <c r="Y1713" t="s">
        <v>64</v>
      </c>
      <c r="Z1713" t="s">
        <v>31</v>
      </c>
      <c r="AA1713">
        <v>6</v>
      </c>
      <c r="AB1713" t="s">
        <v>39</v>
      </c>
      <c r="AC1713">
        <v>3.15</v>
      </c>
      <c r="AD1713">
        <f t="shared" si="26"/>
        <v>0.14999999999999991</v>
      </c>
    </row>
    <row r="1714" spans="1:30" x14ac:dyDescent="0.25">
      <c r="A1714" t="s">
        <v>29</v>
      </c>
      <c r="B1714" s="1">
        <v>307800000</v>
      </c>
      <c r="C1714" t="s">
        <v>30</v>
      </c>
      <c r="D1714" t="s">
        <v>31</v>
      </c>
      <c r="E1714">
        <v>3252</v>
      </c>
      <c r="F1714" s="1">
        <v>8548950000</v>
      </c>
      <c r="G1714" s="1">
        <v>2628828</v>
      </c>
      <c r="H1714" s="1">
        <v>2000000</v>
      </c>
      <c r="I1714">
        <v>3252</v>
      </c>
      <c r="J1714" s="1">
        <v>8548950000</v>
      </c>
      <c r="K1714" s="1">
        <v>2628828</v>
      </c>
      <c r="L1714" s="1">
        <v>2000000</v>
      </c>
      <c r="M1714">
        <v>3252</v>
      </c>
      <c r="N1714" t="s">
        <v>1796</v>
      </c>
      <c r="O1714">
        <v>8444</v>
      </c>
      <c r="P1714" t="s">
        <v>64</v>
      </c>
      <c r="Q1714" t="s">
        <v>2807</v>
      </c>
      <c r="R1714" s="2">
        <v>43720</v>
      </c>
      <c r="S1714" t="s">
        <v>2808</v>
      </c>
      <c r="T1714">
        <v>2</v>
      </c>
      <c r="U1714" s="1">
        <v>2000000</v>
      </c>
      <c r="V1714" t="s">
        <v>2656</v>
      </c>
      <c r="W1714" t="s">
        <v>138</v>
      </c>
      <c r="X1714" t="s">
        <v>2809</v>
      </c>
      <c r="Y1714" t="s">
        <v>64</v>
      </c>
      <c r="Z1714" t="s">
        <v>31</v>
      </c>
      <c r="AA1714">
        <v>1</v>
      </c>
      <c r="AB1714" t="s">
        <v>39</v>
      </c>
      <c r="AC1714">
        <v>1.9</v>
      </c>
      <c r="AD1714">
        <f t="shared" si="26"/>
        <v>0.10000000000000009</v>
      </c>
    </row>
    <row r="1715" spans="1:30" x14ac:dyDescent="0.25">
      <c r="A1715" t="s">
        <v>29</v>
      </c>
      <c r="B1715" s="1">
        <v>307800000</v>
      </c>
      <c r="C1715" t="s">
        <v>30</v>
      </c>
      <c r="D1715" t="s">
        <v>31</v>
      </c>
      <c r="E1715">
        <v>3252</v>
      </c>
      <c r="F1715" s="1">
        <v>8548950000</v>
      </c>
      <c r="G1715" s="1">
        <v>2628828</v>
      </c>
      <c r="H1715" s="1">
        <v>2000000</v>
      </c>
      <c r="I1715">
        <v>3252</v>
      </c>
      <c r="J1715" s="1">
        <v>8548950000</v>
      </c>
      <c r="K1715" s="1">
        <v>2628828</v>
      </c>
      <c r="L1715" s="1">
        <v>2000000</v>
      </c>
      <c r="M1715">
        <v>3252</v>
      </c>
      <c r="N1715" t="s">
        <v>1796</v>
      </c>
      <c r="O1715">
        <v>8581</v>
      </c>
      <c r="P1715" t="s">
        <v>64</v>
      </c>
      <c r="Q1715" t="s">
        <v>2810</v>
      </c>
      <c r="R1715" s="2">
        <v>43717</v>
      </c>
      <c r="S1715" t="s">
        <v>2811</v>
      </c>
      <c r="T1715">
        <v>3</v>
      </c>
      <c r="U1715" s="1">
        <v>3000000</v>
      </c>
      <c r="V1715" t="s">
        <v>2812</v>
      </c>
      <c r="W1715" t="s">
        <v>77</v>
      </c>
      <c r="X1715" t="s">
        <v>252</v>
      </c>
      <c r="Y1715" t="s">
        <v>64</v>
      </c>
      <c r="Z1715" t="s">
        <v>31</v>
      </c>
      <c r="AA1715">
        <v>1</v>
      </c>
      <c r="AB1715" t="s">
        <v>39</v>
      </c>
      <c r="AC1715">
        <v>2.9</v>
      </c>
      <c r="AD1715">
        <f t="shared" si="26"/>
        <v>0.10000000000000009</v>
      </c>
    </row>
    <row r="1716" spans="1:30" x14ac:dyDescent="0.25">
      <c r="A1716" t="s">
        <v>29</v>
      </c>
      <c r="B1716" s="1">
        <v>307800000</v>
      </c>
      <c r="C1716" t="s">
        <v>30</v>
      </c>
      <c r="D1716" t="s">
        <v>31</v>
      </c>
      <c r="E1716">
        <v>3252</v>
      </c>
      <c r="F1716" s="1">
        <v>8548950000</v>
      </c>
      <c r="G1716" s="1">
        <v>2628828</v>
      </c>
      <c r="H1716" s="1">
        <v>2000000</v>
      </c>
      <c r="I1716">
        <v>3252</v>
      </c>
      <c r="J1716" s="1">
        <v>8548950000</v>
      </c>
      <c r="K1716" s="1">
        <v>2628828</v>
      </c>
      <c r="L1716" s="1">
        <v>2000000</v>
      </c>
      <c r="M1716">
        <v>3252</v>
      </c>
      <c r="N1716" t="s">
        <v>1796</v>
      </c>
      <c r="O1716">
        <v>12106</v>
      </c>
      <c r="P1716" t="s">
        <v>64</v>
      </c>
      <c r="Q1716" t="s">
        <v>2813</v>
      </c>
      <c r="R1716" s="2">
        <v>43815</v>
      </c>
      <c r="S1716" t="s">
        <v>2814</v>
      </c>
      <c r="T1716">
        <v>1</v>
      </c>
      <c r="U1716" s="1">
        <v>1000000</v>
      </c>
      <c r="V1716" t="s">
        <v>2815</v>
      </c>
      <c r="W1716" t="s">
        <v>138</v>
      </c>
      <c r="X1716" t="s">
        <v>252</v>
      </c>
      <c r="Y1716" t="s">
        <v>64</v>
      </c>
      <c r="Z1716" t="s">
        <v>31</v>
      </c>
      <c r="AA1716">
        <v>1</v>
      </c>
      <c r="AB1716" t="s">
        <v>39</v>
      </c>
      <c r="AC1716">
        <v>1.9</v>
      </c>
      <c r="AD1716">
        <f t="shared" si="26"/>
        <v>0.89999999999999991</v>
      </c>
    </row>
    <row r="1717" spans="1:30" x14ac:dyDescent="0.25">
      <c r="A1717" t="s">
        <v>29</v>
      </c>
      <c r="B1717" s="1">
        <v>307800000</v>
      </c>
      <c r="C1717" t="s">
        <v>30</v>
      </c>
      <c r="D1717" t="s">
        <v>31</v>
      </c>
      <c r="E1717">
        <v>3252</v>
      </c>
      <c r="F1717" s="1">
        <v>8548950000</v>
      </c>
      <c r="G1717" s="1">
        <v>2628828</v>
      </c>
      <c r="H1717" s="1">
        <v>2000000</v>
      </c>
      <c r="I1717">
        <v>3252</v>
      </c>
      <c r="J1717" s="1">
        <v>8548950000</v>
      </c>
      <c r="K1717" s="1">
        <v>2628828</v>
      </c>
      <c r="L1717" s="1">
        <v>2000000</v>
      </c>
      <c r="M1717">
        <v>3252</v>
      </c>
      <c r="N1717" t="s">
        <v>1796</v>
      </c>
      <c r="O1717">
        <v>10871</v>
      </c>
      <c r="P1717" t="s">
        <v>64</v>
      </c>
      <c r="Q1717" t="s">
        <v>2816</v>
      </c>
      <c r="R1717" s="2">
        <v>43791</v>
      </c>
      <c r="S1717" t="s">
        <v>2817</v>
      </c>
      <c r="T1717">
        <v>1</v>
      </c>
      <c r="U1717" s="1">
        <v>1000000</v>
      </c>
      <c r="V1717" t="s">
        <v>2648</v>
      </c>
      <c r="W1717" t="s">
        <v>138</v>
      </c>
      <c r="X1717" t="s">
        <v>67</v>
      </c>
      <c r="Y1717" t="s">
        <v>64</v>
      </c>
      <c r="Z1717" t="s">
        <v>31</v>
      </c>
      <c r="AA1717">
        <v>1</v>
      </c>
      <c r="AB1717" t="s">
        <v>39</v>
      </c>
      <c r="AC1717">
        <v>1.9</v>
      </c>
      <c r="AD1717">
        <f t="shared" si="26"/>
        <v>0.89999999999999991</v>
      </c>
    </row>
    <row r="1718" spans="1:30" x14ac:dyDescent="0.25">
      <c r="A1718" t="s">
        <v>29</v>
      </c>
      <c r="B1718" s="1">
        <v>307800000</v>
      </c>
      <c r="C1718" t="s">
        <v>30</v>
      </c>
      <c r="D1718" t="s">
        <v>31</v>
      </c>
      <c r="E1718">
        <v>3252</v>
      </c>
      <c r="F1718" s="1">
        <v>8548950000</v>
      </c>
      <c r="G1718" s="1">
        <v>2628828</v>
      </c>
      <c r="H1718" s="1">
        <v>2000000</v>
      </c>
      <c r="I1718">
        <v>3252</v>
      </c>
      <c r="J1718" s="1">
        <v>8548950000</v>
      </c>
      <c r="K1718" s="1">
        <v>2628828</v>
      </c>
      <c r="L1718" s="1">
        <v>2000000</v>
      </c>
      <c r="M1718">
        <v>3252</v>
      </c>
      <c r="N1718" t="s">
        <v>1796</v>
      </c>
      <c r="O1718">
        <v>8788</v>
      </c>
      <c r="P1718" t="s">
        <v>64</v>
      </c>
      <c r="Q1718" t="s">
        <v>2818</v>
      </c>
      <c r="R1718" s="2">
        <v>43775</v>
      </c>
      <c r="S1718" t="s">
        <v>2819</v>
      </c>
      <c r="T1718">
        <v>1</v>
      </c>
      <c r="U1718" s="1">
        <v>1000000</v>
      </c>
      <c r="V1718" t="s">
        <v>2648</v>
      </c>
      <c r="W1718" t="s">
        <v>138</v>
      </c>
      <c r="X1718" t="s">
        <v>252</v>
      </c>
      <c r="Y1718" t="s">
        <v>64</v>
      </c>
      <c r="Z1718" t="s">
        <v>31</v>
      </c>
      <c r="AA1718">
        <v>1</v>
      </c>
      <c r="AB1718" t="s">
        <v>48</v>
      </c>
      <c r="AC1718">
        <v>1.9</v>
      </c>
      <c r="AD1718">
        <f t="shared" si="26"/>
        <v>0.89999999999999991</v>
      </c>
    </row>
    <row r="1719" spans="1:30" x14ac:dyDescent="0.25">
      <c r="A1719" t="s">
        <v>29</v>
      </c>
      <c r="B1719" s="1">
        <v>307800000</v>
      </c>
      <c r="C1719" t="s">
        <v>30</v>
      </c>
      <c r="D1719" t="s">
        <v>31</v>
      </c>
      <c r="E1719">
        <v>3252</v>
      </c>
      <c r="F1719" s="1">
        <v>8548950000</v>
      </c>
      <c r="G1719" s="1">
        <v>2628828</v>
      </c>
      <c r="H1719" s="1">
        <v>2000000</v>
      </c>
      <c r="I1719">
        <v>3252</v>
      </c>
      <c r="J1719" s="1">
        <v>8548950000</v>
      </c>
      <c r="K1719" s="1">
        <v>2628828</v>
      </c>
      <c r="L1719" s="1">
        <v>2000000</v>
      </c>
      <c r="M1719">
        <v>3252</v>
      </c>
      <c r="N1719" t="s">
        <v>1796</v>
      </c>
      <c r="O1719">
        <v>8793</v>
      </c>
      <c r="P1719" t="s">
        <v>49</v>
      </c>
      <c r="Q1719" t="s">
        <v>2820</v>
      </c>
      <c r="R1719" s="2">
        <v>43774</v>
      </c>
      <c r="S1719" t="s">
        <v>2821</v>
      </c>
      <c r="T1719">
        <v>8</v>
      </c>
      <c r="U1719" s="1">
        <v>8000000</v>
      </c>
      <c r="V1719" t="s">
        <v>2648</v>
      </c>
      <c r="W1719" t="s">
        <v>138</v>
      </c>
      <c r="X1719" t="s">
        <v>2822</v>
      </c>
      <c r="Y1719" t="s">
        <v>64</v>
      </c>
      <c r="Z1719" t="s">
        <v>31</v>
      </c>
      <c r="AA1719">
        <v>19</v>
      </c>
      <c r="AB1719" t="s">
        <v>39</v>
      </c>
      <c r="AC1719">
        <v>4</v>
      </c>
      <c r="AD1719">
        <f t="shared" si="26"/>
        <v>4</v>
      </c>
    </row>
    <row r="1720" spans="1:30" x14ac:dyDescent="0.25">
      <c r="A1720" t="s">
        <v>29</v>
      </c>
      <c r="B1720" s="1">
        <v>307800000</v>
      </c>
      <c r="C1720" t="s">
        <v>30</v>
      </c>
      <c r="D1720" t="s">
        <v>31</v>
      </c>
      <c r="E1720">
        <v>3252</v>
      </c>
      <c r="F1720" s="1">
        <v>8548950000</v>
      </c>
      <c r="G1720" s="1">
        <v>2628828</v>
      </c>
      <c r="H1720" s="1">
        <v>2000000</v>
      </c>
      <c r="I1720">
        <v>3252</v>
      </c>
      <c r="J1720" s="1">
        <v>8548950000</v>
      </c>
      <c r="K1720" s="1">
        <v>2628828</v>
      </c>
      <c r="L1720" s="1">
        <v>2000000</v>
      </c>
      <c r="M1720">
        <v>3252</v>
      </c>
      <c r="N1720" t="s">
        <v>1796</v>
      </c>
      <c r="O1720">
        <v>12088</v>
      </c>
      <c r="P1720" t="s">
        <v>64</v>
      </c>
      <c r="Q1720" t="s">
        <v>2823</v>
      </c>
      <c r="R1720" s="2">
        <v>43815</v>
      </c>
      <c r="S1720" t="s">
        <v>2824</v>
      </c>
      <c r="T1720">
        <v>1</v>
      </c>
      <c r="U1720" s="1">
        <v>1000000</v>
      </c>
      <c r="V1720" t="s">
        <v>2665</v>
      </c>
      <c r="W1720" t="s">
        <v>138</v>
      </c>
      <c r="X1720" t="s">
        <v>67</v>
      </c>
      <c r="Y1720" t="s">
        <v>64</v>
      </c>
      <c r="Z1720" t="s">
        <v>31</v>
      </c>
      <c r="AA1720">
        <v>1</v>
      </c>
      <c r="AB1720" t="s">
        <v>48</v>
      </c>
      <c r="AC1720">
        <v>0.9</v>
      </c>
      <c r="AD1720">
        <f t="shared" si="26"/>
        <v>9.9999999999999978E-2</v>
      </c>
    </row>
    <row r="1721" spans="1:30" x14ac:dyDescent="0.25">
      <c r="A1721" t="s">
        <v>29</v>
      </c>
      <c r="B1721" s="1">
        <v>307800000</v>
      </c>
      <c r="C1721" t="s">
        <v>30</v>
      </c>
      <c r="D1721" t="s">
        <v>31</v>
      </c>
      <c r="E1721">
        <v>3252</v>
      </c>
      <c r="F1721" s="1">
        <v>8548950000</v>
      </c>
      <c r="G1721" s="1">
        <v>2628828</v>
      </c>
      <c r="H1721" s="1">
        <v>2000000</v>
      </c>
      <c r="I1721">
        <v>3252</v>
      </c>
      <c r="J1721" s="1">
        <v>8548950000</v>
      </c>
      <c r="K1721" s="1">
        <v>2628828</v>
      </c>
      <c r="L1721" s="1">
        <v>2000000</v>
      </c>
      <c r="M1721">
        <v>3252</v>
      </c>
      <c r="N1721" t="s">
        <v>1796</v>
      </c>
      <c r="O1721">
        <v>12087</v>
      </c>
      <c r="P1721" t="s">
        <v>64</v>
      </c>
      <c r="Q1721" t="s">
        <v>2825</v>
      </c>
      <c r="R1721" s="2">
        <v>43815</v>
      </c>
      <c r="S1721" t="s">
        <v>2826</v>
      </c>
      <c r="T1721">
        <v>1</v>
      </c>
      <c r="U1721" s="1">
        <v>1000000</v>
      </c>
      <c r="V1721" t="s">
        <v>2665</v>
      </c>
      <c r="W1721" t="s">
        <v>138</v>
      </c>
      <c r="X1721" t="s">
        <v>1482</v>
      </c>
      <c r="Y1721" t="s">
        <v>64</v>
      </c>
      <c r="Z1721" t="s">
        <v>31</v>
      </c>
      <c r="AA1721">
        <v>3</v>
      </c>
      <c r="AB1721" t="s">
        <v>48</v>
      </c>
      <c r="AC1721">
        <v>1</v>
      </c>
      <c r="AD1721">
        <f t="shared" si="26"/>
        <v>0</v>
      </c>
    </row>
    <row r="1722" spans="1:30" x14ac:dyDescent="0.25">
      <c r="A1722" t="s">
        <v>29</v>
      </c>
      <c r="B1722" s="1">
        <v>307800000</v>
      </c>
      <c r="C1722" t="s">
        <v>30</v>
      </c>
      <c r="D1722" t="s">
        <v>31</v>
      </c>
      <c r="E1722">
        <v>3252</v>
      </c>
      <c r="F1722" s="1">
        <v>8548950000</v>
      </c>
      <c r="G1722" s="1">
        <v>2628828</v>
      </c>
      <c r="H1722" s="1">
        <v>2000000</v>
      </c>
      <c r="I1722">
        <v>3252</v>
      </c>
      <c r="J1722" s="1">
        <v>8548950000</v>
      </c>
      <c r="K1722" s="1">
        <v>2628828</v>
      </c>
      <c r="L1722" s="1">
        <v>2000000</v>
      </c>
      <c r="M1722">
        <v>3252</v>
      </c>
      <c r="N1722" t="s">
        <v>1796</v>
      </c>
      <c r="O1722">
        <v>19100</v>
      </c>
      <c r="P1722" t="s">
        <v>160</v>
      </c>
      <c r="Q1722" t="s">
        <v>2731</v>
      </c>
      <c r="R1722" s="2">
        <v>43938</v>
      </c>
      <c r="S1722" t="s">
        <v>2732</v>
      </c>
      <c r="T1722">
        <v>0.5</v>
      </c>
      <c r="U1722" t="s">
        <v>52</v>
      </c>
      <c r="V1722" t="s">
        <v>2733</v>
      </c>
      <c r="W1722" t="s">
        <v>138</v>
      </c>
      <c r="X1722" t="s">
        <v>2827</v>
      </c>
      <c r="Y1722" t="s">
        <v>64</v>
      </c>
      <c r="Z1722" t="s">
        <v>31</v>
      </c>
      <c r="AA1722">
        <v>2</v>
      </c>
      <c r="AB1722" t="s">
        <v>48</v>
      </c>
      <c r="AC1722">
        <v>2.9</v>
      </c>
      <c r="AD1722">
        <f t="shared" si="26"/>
        <v>2.4</v>
      </c>
    </row>
    <row r="1723" spans="1:30" x14ac:dyDescent="0.25">
      <c r="A1723" t="s">
        <v>29</v>
      </c>
      <c r="B1723" s="1">
        <v>307800000</v>
      </c>
      <c r="C1723" t="s">
        <v>30</v>
      </c>
      <c r="D1723" t="s">
        <v>31</v>
      </c>
      <c r="E1723">
        <v>3252</v>
      </c>
      <c r="F1723" s="1">
        <v>8548950000</v>
      </c>
      <c r="G1723" s="1">
        <v>2628828</v>
      </c>
      <c r="H1723" s="1">
        <v>2000000</v>
      </c>
      <c r="I1723">
        <v>3252</v>
      </c>
      <c r="J1723" s="1">
        <v>8548950000</v>
      </c>
      <c r="K1723" s="1">
        <v>2628828</v>
      </c>
      <c r="L1723" s="1">
        <v>2000000</v>
      </c>
      <c r="M1723">
        <v>3252</v>
      </c>
      <c r="N1723" t="s">
        <v>1796</v>
      </c>
      <c r="O1723">
        <v>8845</v>
      </c>
      <c r="P1723" t="s">
        <v>64</v>
      </c>
      <c r="Q1723" t="s">
        <v>2646</v>
      </c>
      <c r="R1723" s="2">
        <v>43773</v>
      </c>
      <c r="S1723" t="s">
        <v>2647</v>
      </c>
      <c r="T1723">
        <v>5</v>
      </c>
      <c r="U1723" s="1">
        <v>5000000</v>
      </c>
      <c r="V1723" t="s">
        <v>2648</v>
      </c>
      <c r="W1723" t="s">
        <v>138</v>
      </c>
      <c r="X1723" t="s">
        <v>252</v>
      </c>
      <c r="Y1723" t="s">
        <v>64</v>
      </c>
      <c r="Z1723" t="s">
        <v>31</v>
      </c>
      <c r="AA1723">
        <v>1</v>
      </c>
      <c r="AB1723" t="s">
        <v>39</v>
      </c>
      <c r="AC1723">
        <v>1.9</v>
      </c>
      <c r="AD1723">
        <f t="shared" si="26"/>
        <v>3.1</v>
      </c>
    </row>
    <row r="1724" spans="1:30" x14ac:dyDescent="0.25">
      <c r="A1724" t="s">
        <v>29</v>
      </c>
      <c r="B1724" s="1">
        <v>307800000</v>
      </c>
      <c r="C1724" t="s">
        <v>30</v>
      </c>
      <c r="D1724" t="s">
        <v>31</v>
      </c>
      <c r="E1724">
        <v>3252</v>
      </c>
      <c r="F1724" s="1">
        <v>8548950000</v>
      </c>
      <c r="G1724" s="1">
        <v>2628828</v>
      </c>
      <c r="H1724" s="1">
        <v>2000000</v>
      </c>
      <c r="I1724">
        <v>3252</v>
      </c>
      <c r="J1724" s="1">
        <v>8548950000</v>
      </c>
      <c r="K1724" s="1">
        <v>2628828</v>
      </c>
      <c r="L1724" s="1">
        <v>2000000</v>
      </c>
      <c r="M1724">
        <v>3252</v>
      </c>
      <c r="N1724" t="s">
        <v>1796</v>
      </c>
      <c r="O1724">
        <v>8887</v>
      </c>
      <c r="P1724" t="s">
        <v>64</v>
      </c>
      <c r="Q1724" t="s">
        <v>2828</v>
      </c>
      <c r="R1724" s="2">
        <v>43773</v>
      </c>
      <c r="S1724" t="s">
        <v>2829</v>
      </c>
      <c r="T1724">
        <v>2</v>
      </c>
      <c r="U1724" s="1">
        <v>2000000</v>
      </c>
      <c r="V1724" t="s">
        <v>2648</v>
      </c>
      <c r="W1724" t="s">
        <v>138</v>
      </c>
      <c r="X1724" t="s">
        <v>252</v>
      </c>
      <c r="Y1724" t="s">
        <v>64</v>
      </c>
      <c r="Z1724" t="s">
        <v>31</v>
      </c>
      <c r="AA1724">
        <v>1</v>
      </c>
      <c r="AB1724" t="s">
        <v>39</v>
      </c>
      <c r="AC1724">
        <v>1.9</v>
      </c>
      <c r="AD1724">
        <f t="shared" si="26"/>
        <v>0.10000000000000009</v>
      </c>
    </row>
    <row r="1725" spans="1:30" x14ac:dyDescent="0.25">
      <c r="A1725" t="s">
        <v>29</v>
      </c>
      <c r="B1725" s="1">
        <v>307800000</v>
      </c>
      <c r="C1725" t="s">
        <v>30</v>
      </c>
      <c r="D1725" t="s">
        <v>31</v>
      </c>
      <c r="E1725">
        <v>3252</v>
      </c>
      <c r="F1725" s="1">
        <v>8548950000</v>
      </c>
      <c r="G1725" s="1">
        <v>2628828</v>
      </c>
      <c r="H1725" s="1">
        <v>2000000</v>
      </c>
      <c r="I1725">
        <v>3252</v>
      </c>
      <c r="J1725" s="1">
        <v>8548950000</v>
      </c>
      <c r="K1725" s="1">
        <v>2628828</v>
      </c>
      <c r="L1725" s="1">
        <v>2000000</v>
      </c>
      <c r="M1725">
        <v>3252</v>
      </c>
      <c r="N1725" t="s">
        <v>1796</v>
      </c>
      <c r="O1725">
        <v>15167</v>
      </c>
      <c r="P1725" t="s">
        <v>160</v>
      </c>
      <c r="Q1725" t="s">
        <v>2731</v>
      </c>
      <c r="R1725" s="2">
        <v>43878</v>
      </c>
      <c r="S1725" t="s">
        <v>2732</v>
      </c>
      <c r="T1725">
        <v>1.5</v>
      </c>
      <c r="U1725" s="1">
        <v>1500000</v>
      </c>
      <c r="V1725" t="s">
        <v>2733</v>
      </c>
      <c r="W1725" t="s">
        <v>138</v>
      </c>
      <c r="X1725" t="s">
        <v>2830</v>
      </c>
      <c r="Y1725" t="s">
        <v>64</v>
      </c>
      <c r="Z1725" t="s">
        <v>31</v>
      </c>
      <c r="AA1725">
        <v>2</v>
      </c>
      <c r="AB1725" t="s">
        <v>39</v>
      </c>
      <c r="AC1725">
        <v>2.9</v>
      </c>
      <c r="AD1725">
        <f t="shared" si="26"/>
        <v>1.4</v>
      </c>
    </row>
    <row r="1726" spans="1:30" x14ac:dyDescent="0.25">
      <c r="A1726" t="s">
        <v>29</v>
      </c>
      <c r="B1726" s="1">
        <v>307800000</v>
      </c>
      <c r="C1726" t="s">
        <v>30</v>
      </c>
      <c r="D1726" t="s">
        <v>31</v>
      </c>
      <c r="E1726">
        <v>3252</v>
      </c>
      <c r="F1726" s="1">
        <v>8548950000</v>
      </c>
      <c r="G1726" s="1">
        <v>2628828</v>
      </c>
      <c r="H1726" s="1">
        <v>2000000</v>
      </c>
      <c r="I1726">
        <v>3252</v>
      </c>
      <c r="J1726" s="1">
        <v>8548950000</v>
      </c>
      <c r="K1726" s="1">
        <v>2628828</v>
      </c>
      <c r="L1726" s="1">
        <v>2000000</v>
      </c>
      <c r="M1726">
        <v>3252</v>
      </c>
      <c r="N1726" t="s">
        <v>1796</v>
      </c>
      <c r="O1726">
        <v>13489</v>
      </c>
      <c r="P1726" t="s">
        <v>64</v>
      </c>
      <c r="Q1726" t="s">
        <v>2685</v>
      </c>
      <c r="R1726" s="2">
        <v>43850</v>
      </c>
      <c r="S1726" t="s">
        <v>2686</v>
      </c>
      <c r="T1726">
        <v>6</v>
      </c>
      <c r="U1726" s="1">
        <v>6000000</v>
      </c>
      <c r="V1726" t="s">
        <v>2668</v>
      </c>
      <c r="W1726" t="s">
        <v>138</v>
      </c>
      <c r="X1726" t="e">
        <f>- concept and checking whats possible with Gemalto</f>
        <v>#NAME?</v>
      </c>
      <c r="Y1726" t="s">
        <v>64</v>
      </c>
      <c r="Z1726" s="1">
        <v>10500000</v>
      </c>
      <c r="AA1726">
        <v>8</v>
      </c>
      <c r="AB1726" t="s">
        <v>48</v>
      </c>
      <c r="AC1726">
        <v>4.75</v>
      </c>
      <c r="AD1726">
        <f t="shared" si="26"/>
        <v>1.25</v>
      </c>
    </row>
    <row r="1727" spans="1:30" x14ac:dyDescent="0.25">
      <c r="A1727" t="s">
        <v>29</v>
      </c>
      <c r="B1727" s="1">
        <v>307800000</v>
      </c>
      <c r="C1727" t="s">
        <v>30</v>
      </c>
      <c r="D1727" t="s">
        <v>31</v>
      </c>
      <c r="E1727">
        <v>3252</v>
      </c>
      <c r="F1727" s="1">
        <v>8548950000</v>
      </c>
      <c r="G1727" s="1">
        <v>2628828</v>
      </c>
      <c r="H1727" s="1">
        <v>2000000</v>
      </c>
      <c r="I1727">
        <v>3252</v>
      </c>
      <c r="J1727" s="1">
        <v>8548950000</v>
      </c>
      <c r="K1727" s="1">
        <v>2628828</v>
      </c>
      <c r="L1727" s="1">
        <v>2000000</v>
      </c>
      <c r="M1727">
        <v>3252</v>
      </c>
      <c r="N1727" t="s">
        <v>1796</v>
      </c>
      <c r="O1727">
        <v>8931</v>
      </c>
      <c r="P1727" t="s">
        <v>64</v>
      </c>
      <c r="Q1727" t="s">
        <v>2831</v>
      </c>
      <c r="R1727" s="2">
        <v>43749</v>
      </c>
      <c r="S1727" t="s">
        <v>2832</v>
      </c>
      <c r="T1727">
        <v>2</v>
      </c>
      <c r="U1727" s="1">
        <v>2000000</v>
      </c>
      <c r="V1727" t="s">
        <v>2684</v>
      </c>
      <c r="W1727" t="s">
        <v>138</v>
      </c>
      <c r="X1727" t="s">
        <v>252</v>
      </c>
      <c r="Y1727" t="s">
        <v>64</v>
      </c>
      <c r="Z1727" t="s">
        <v>31</v>
      </c>
      <c r="AA1727">
        <v>1</v>
      </c>
      <c r="AB1727" t="s">
        <v>39</v>
      </c>
      <c r="AC1727">
        <v>1.9</v>
      </c>
      <c r="AD1727">
        <f t="shared" si="26"/>
        <v>0.10000000000000009</v>
      </c>
    </row>
    <row r="1728" spans="1:30" x14ac:dyDescent="0.25">
      <c r="A1728" t="s">
        <v>29</v>
      </c>
      <c r="B1728" s="1">
        <v>307800000</v>
      </c>
      <c r="C1728" t="s">
        <v>30</v>
      </c>
      <c r="D1728" t="s">
        <v>31</v>
      </c>
      <c r="E1728">
        <v>3252</v>
      </c>
      <c r="F1728" s="1">
        <v>8548950000</v>
      </c>
      <c r="G1728" s="1">
        <v>2628828</v>
      </c>
      <c r="H1728" s="1">
        <v>2000000</v>
      </c>
      <c r="I1728">
        <v>3252</v>
      </c>
      <c r="J1728" s="1">
        <v>8548950000</v>
      </c>
      <c r="K1728" s="1">
        <v>2628828</v>
      </c>
      <c r="L1728" s="1">
        <v>2000000</v>
      </c>
      <c r="M1728">
        <v>3252</v>
      </c>
      <c r="N1728" t="s">
        <v>1796</v>
      </c>
      <c r="O1728">
        <v>10839</v>
      </c>
      <c r="P1728" t="s">
        <v>64</v>
      </c>
      <c r="Q1728" t="s">
        <v>2650</v>
      </c>
      <c r="R1728" s="2">
        <v>43794</v>
      </c>
      <c r="S1728" t="s">
        <v>2651</v>
      </c>
      <c r="T1728">
        <v>2</v>
      </c>
      <c r="U1728" s="1">
        <v>2000000</v>
      </c>
      <c r="V1728" t="s">
        <v>2652</v>
      </c>
      <c r="W1728" t="s">
        <v>77</v>
      </c>
      <c r="X1728" t="s">
        <v>67</v>
      </c>
      <c r="Y1728" t="s">
        <v>167</v>
      </c>
      <c r="Z1728" t="s">
        <v>31</v>
      </c>
      <c r="AA1728">
        <v>1</v>
      </c>
      <c r="AB1728" t="s">
        <v>39</v>
      </c>
      <c r="AC1728">
        <v>1.64</v>
      </c>
      <c r="AD1728">
        <f t="shared" si="26"/>
        <v>0.3600000000000001</v>
      </c>
    </row>
    <row r="1729" spans="1:30" x14ac:dyDescent="0.25">
      <c r="A1729" t="s">
        <v>29</v>
      </c>
      <c r="B1729" s="1">
        <v>307800000</v>
      </c>
      <c r="C1729" t="s">
        <v>30</v>
      </c>
      <c r="D1729" t="s">
        <v>31</v>
      </c>
      <c r="E1729">
        <v>3252</v>
      </c>
      <c r="F1729" s="1">
        <v>8548950000</v>
      </c>
      <c r="G1729" s="1">
        <v>2628828</v>
      </c>
      <c r="H1729" s="1">
        <v>2000000</v>
      </c>
      <c r="I1729">
        <v>3252</v>
      </c>
      <c r="J1729" s="1">
        <v>8548950000</v>
      </c>
      <c r="K1729" s="1">
        <v>2628828</v>
      </c>
      <c r="L1729" s="1">
        <v>2000000</v>
      </c>
      <c r="M1729">
        <v>3252</v>
      </c>
      <c r="N1729" t="s">
        <v>1796</v>
      </c>
      <c r="O1729">
        <v>17695</v>
      </c>
      <c r="P1729" t="s">
        <v>64</v>
      </c>
      <c r="Q1729" t="s">
        <v>2833</v>
      </c>
      <c r="R1729" s="2">
        <v>43958</v>
      </c>
      <c r="S1729" t="s">
        <v>2834</v>
      </c>
      <c r="T1729">
        <v>4</v>
      </c>
      <c r="U1729" s="1">
        <v>4000000</v>
      </c>
      <c r="V1729" t="s">
        <v>2835</v>
      </c>
      <c r="W1729" t="s">
        <v>138</v>
      </c>
      <c r="X1729" t="s">
        <v>2836</v>
      </c>
      <c r="Y1729" t="s">
        <v>64</v>
      </c>
      <c r="Z1729" t="s">
        <v>31</v>
      </c>
      <c r="AA1729">
        <v>3</v>
      </c>
      <c r="AB1729" t="s">
        <v>39</v>
      </c>
      <c r="AC1729">
        <v>3</v>
      </c>
      <c r="AD1729">
        <f t="shared" si="26"/>
        <v>1</v>
      </c>
    </row>
    <row r="1730" spans="1:30" x14ac:dyDescent="0.25">
      <c r="A1730" t="s">
        <v>29</v>
      </c>
      <c r="B1730" s="1">
        <v>307800000</v>
      </c>
      <c r="C1730" t="s">
        <v>30</v>
      </c>
      <c r="D1730" t="s">
        <v>31</v>
      </c>
      <c r="E1730">
        <v>3252</v>
      </c>
      <c r="F1730" s="1">
        <v>8548950000</v>
      </c>
      <c r="G1730" s="1">
        <v>2628828</v>
      </c>
      <c r="H1730" s="1">
        <v>2000000</v>
      </c>
      <c r="I1730">
        <v>3252</v>
      </c>
      <c r="J1730" s="1">
        <v>8548950000</v>
      </c>
      <c r="K1730" s="1">
        <v>2628828</v>
      </c>
      <c r="L1730" s="1">
        <v>2000000</v>
      </c>
      <c r="M1730">
        <v>3252</v>
      </c>
      <c r="N1730" t="s">
        <v>1796</v>
      </c>
      <c r="O1730">
        <v>17693</v>
      </c>
      <c r="P1730" t="s">
        <v>64</v>
      </c>
      <c r="Q1730" t="s">
        <v>2837</v>
      </c>
      <c r="R1730" s="2">
        <v>43959</v>
      </c>
      <c r="S1730" t="s">
        <v>2838</v>
      </c>
      <c r="T1730">
        <v>0.5</v>
      </c>
      <c r="U1730" t="s">
        <v>52</v>
      </c>
      <c r="V1730" t="s">
        <v>2835</v>
      </c>
      <c r="W1730" t="s">
        <v>138</v>
      </c>
      <c r="X1730" t="s">
        <v>2839</v>
      </c>
      <c r="Y1730" t="s">
        <v>64</v>
      </c>
      <c r="Z1730" t="s">
        <v>31</v>
      </c>
      <c r="AA1730">
        <v>2</v>
      </c>
      <c r="AB1730" t="s">
        <v>39</v>
      </c>
      <c r="AC1730">
        <v>2.95</v>
      </c>
      <c r="AD1730">
        <f t="shared" si="26"/>
        <v>2.4500000000000002</v>
      </c>
    </row>
    <row r="1731" spans="1:30" x14ac:dyDescent="0.25">
      <c r="A1731" t="s">
        <v>29</v>
      </c>
      <c r="B1731" s="1">
        <v>307800000</v>
      </c>
      <c r="C1731" t="s">
        <v>30</v>
      </c>
      <c r="D1731" t="s">
        <v>31</v>
      </c>
      <c r="E1731">
        <v>3252</v>
      </c>
      <c r="F1731" s="1">
        <v>8548950000</v>
      </c>
      <c r="G1731" s="1">
        <v>2628828</v>
      </c>
      <c r="H1731" s="1">
        <v>2000000</v>
      </c>
      <c r="I1731">
        <v>3252</v>
      </c>
      <c r="J1731" s="1">
        <v>8548950000</v>
      </c>
      <c r="K1731" s="1">
        <v>2628828</v>
      </c>
      <c r="L1731" s="1">
        <v>2000000</v>
      </c>
      <c r="M1731">
        <v>3252</v>
      </c>
      <c r="N1731" t="s">
        <v>1796</v>
      </c>
      <c r="O1731">
        <v>10837</v>
      </c>
      <c r="P1731" t="s">
        <v>64</v>
      </c>
      <c r="Q1731" t="s">
        <v>2840</v>
      </c>
      <c r="R1731" s="2">
        <v>43794</v>
      </c>
      <c r="S1731" t="s">
        <v>2841</v>
      </c>
      <c r="T1731">
        <v>1</v>
      </c>
      <c r="U1731" s="1">
        <v>1000000</v>
      </c>
      <c r="V1731" t="s">
        <v>2648</v>
      </c>
      <c r="W1731" t="s">
        <v>138</v>
      </c>
      <c r="X1731" t="s">
        <v>252</v>
      </c>
      <c r="Y1731" t="s">
        <v>64</v>
      </c>
      <c r="Z1731" t="s">
        <v>31</v>
      </c>
      <c r="AA1731">
        <v>1</v>
      </c>
      <c r="AB1731" t="s">
        <v>39</v>
      </c>
      <c r="AC1731">
        <v>1.9</v>
      </c>
      <c r="AD1731">
        <f t="shared" si="26"/>
        <v>0.89999999999999991</v>
      </c>
    </row>
    <row r="1732" spans="1:30" x14ac:dyDescent="0.25">
      <c r="A1732" t="s">
        <v>29</v>
      </c>
      <c r="B1732" s="1">
        <v>307800000</v>
      </c>
      <c r="C1732" t="s">
        <v>30</v>
      </c>
      <c r="D1732" t="s">
        <v>31</v>
      </c>
      <c r="E1732">
        <v>3252</v>
      </c>
      <c r="F1732" s="1">
        <v>8548950000</v>
      </c>
      <c r="G1732" s="1">
        <v>2628828</v>
      </c>
      <c r="H1732" s="1">
        <v>2000000</v>
      </c>
      <c r="I1732">
        <v>3252</v>
      </c>
      <c r="J1732" s="1">
        <v>8548950000</v>
      </c>
      <c r="K1732" s="1">
        <v>2628828</v>
      </c>
      <c r="L1732" s="1">
        <v>2000000</v>
      </c>
      <c r="M1732">
        <v>3252</v>
      </c>
      <c r="N1732" t="s">
        <v>1796</v>
      </c>
      <c r="O1732">
        <v>12529</v>
      </c>
      <c r="P1732" t="s">
        <v>64</v>
      </c>
      <c r="Q1732" t="s">
        <v>2842</v>
      </c>
      <c r="R1732" s="2">
        <v>43867</v>
      </c>
      <c r="S1732" t="s">
        <v>2843</v>
      </c>
      <c r="T1732">
        <v>3</v>
      </c>
      <c r="U1732" s="1">
        <v>3000000</v>
      </c>
      <c r="V1732" t="s">
        <v>2844</v>
      </c>
      <c r="W1732" t="s">
        <v>138</v>
      </c>
      <c r="X1732" t="s">
        <v>252</v>
      </c>
      <c r="Y1732" t="s">
        <v>64</v>
      </c>
      <c r="Z1732" t="s">
        <v>31</v>
      </c>
      <c r="AA1732">
        <v>1</v>
      </c>
      <c r="AB1732" t="s">
        <v>39</v>
      </c>
      <c r="AC1732">
        <v>2.9</v>
      </c>
      <c r="AD1732">
        <f t="shared" si="26"/>
        <v>0.10000000000000009</v>
      </c>
    </row>
    <row r="1733" spans="1:30" x14ac:dyDescent="0.25">
      <c r="A1733" t="s">
        <v>29</v>
      </c>
      <c r="B1733" s="1">
        <v>307800000</v>
      </c>
      <c r="C1733" t="s">
        <v>30</v>
      </c>
      <c r="D1733" t="s">
        <v>31</v>
      </c>
      <c r="E1733">
        <v>3252</v>
      </c>
      <c r="F1733" s="1">
        <v>8548950000</v>
      </c>
      <c r="G1733" s="1">
        <v>2628828</v>
      </c>
      <c r="H1733" s="1">
        <v>2000000</v>
      </c>
      <c r="I1733">
        <v>3252</v>
      </c>
      <c r="J1733" s="1">
        <v>8548950000</v>
      </c>
      <c r="K1733" s="1">
        <v>2628828</v>
      </c>
      <c r="L1733" s="1">
        <v>2000000</v>
      </c>
      <c r="M1733">
        <v>3252</v>
      </c>
      <c r="N1733" t="s">
        <v>1796</v>
      </c>
      <c r="O1733">
        <v>13458</v>
      </c>
      <c r="P1733" t="s">
        <v>64</v>
      </c>
      <c r="Q1733" t="s">
        <v>2845</v>
      </c>
      <c r="R1733" s="2">
        <v>43851</v>
      </c>
      <c r="S1733" t="s">
        <v>2846</v>
      </c>
      <c r="T1733">
        <v>2</v>
      </c>
      <c r="U1733" s="1">
        <v>2000000</v>
      </c>
      <c r="V1733" t="s">
        <v>2668</v>
      </c>
      <c r="W1733" t="s">
        <v>138</v>
      </c>
      <c r="X1733" t="s">
        <v>67</v>
      </c>
      <c r="Y1733" t="s">
        <v>167</v>
      </c>
      <c r="Z1733" t="s">
        <v>31</v>
      </c>
      <c r="AA1733">
        <v>1</v>
      </c>
      <c r="AB1733" t="s">
        <v>39</v>
      </c>
      <c r="AC1733">
        <v>2.06</v>
      </c>
      <c r="AD1733">
        <f t="shared" si="26"/>
        <v>6.0000000000000053E-2</v>
      </c>
    </row>
    <row r="1734" spans="1:30" x14ac:dyDescent="0.25">
      <c r="A1734" t="s">
        <v>29</v>
      </c>
      <c r="B1734" s="1">
        <v>307800000</v>
      </c>
      <c r="C1734" t="s">
        <v>30</v>
      </c>
      <c r="D1734" t="s">
        <v>31</v>
      </c>
      <c r="E1734">
        <v>3252</v>
      </c>
      <c r="F1734" s="1">
        <v>8548950000</v>
      </c>
      <c r="G1734" s="1">
        <v>2628828</v>
      </c>
      <c r="H1734" s="1">
        <v>2000000</v>
      </c>
      <c r="I1734">
        <v>3252</v>
      </c>
      <c r="J1734" s="1">
        <v>8548950000</v>
      </c>
      <c r="K1734" s="1">
        <v>2628828</v>
      </c>
      <c r="L1734" s="1">
        <v>2000000</v>
      </c>
      <c r="M1734">
        <v>3252</v>
      </c>
      <c r="N1734" t="s">
        <v>1796</v>
      </c>
      <c r="O1734">
        <v>17684</v>
      </c>
      <c r="P1734" t="s">
        <v>64</v>
      </c>
      <c r="Q1734" t="s">
        <v>2833</v>
      </c>
      <c r="R1734" s="2">
        <v>43959</v>
      </c>
      <c r="S1734" t="s">
        <v>2834</v>
      </c>
      <c r="T1734">
        <v>3</v>
      </c>
      <c r="U1734" s="1">
        <v>3000000</v>
      </c>
      <c r="V1734" t="s">
        <v>2835</v>
      </c>
      <c r="W1734" t="s">
        <v>138</v>
      </c>
      <c r="X1734" t="s">
        <v>252</v>
      </c>
      <c r="Y1734" t="s">
        <v>64</v>
      </c>
      <c r="Z1734" t="s">
        <v>31</v>
      </c>
      <c r="AA1734">
        <v>1</v>
      </c>
      <c r="AB1734" t="s">
        <v>39</v>
      </c>
      <c r="AC1734">
        <v>2.9</v>
      </c>
      <c r="AD1734">
        <f t="shared" si="26"/>
        <v>0.10000000000000009</v>
      </c>
    </row>
    <row r="1735" spans="1:30" x14ac:dyDescent="0.25">
      <c r="A1735" t="s">
        <v>29</v>
      </c>
      <c r="B1735" s="1">
        <v>307800000</v>
      </c>
      <c r="C1735" t="s">
        <v>30</v>
      </c>
      <c r="D1735" t="s">
        <v>31</v>
      </c>
      <c r="E1735">
        <v>3252</v>
      </c>
      <c r="F1735" s="1">
        <v>8548950000</v>
      </c>
      <c r="G1735" s="1">
        <v>2628828</v>
      </c>
      <c r="H1735" s="1">
        <v>2000000</v>
      </c>
      <c r="I1735">
        <v>3252</v>
      </c>
      <c r="J1735" s="1">
        <v>8548950000</v>
      </c>
      <c r="K1735" s="1">
        <v>2628828</v>
      </c>
      <c r="L1735" s="1">
        <v>2000000</v>
      </c>
      <c r="M1735">
        <v>3252</v>
      </c>
      <c r="N1735" t="s">
        <v>1796</v>
      </c>
      <c r="O1735">
        <v>11248</v>
      </c>
      <c r="P1735" t="s">
        <v>64</v>
      </c>
      <c r="Q1735" t="s">
        <v>2847</v>
      </c>
      <c r="R1735" s="2">
        <v>43782</v>
      </c>
      <c r="S1735" t="s">
        <v>2848</v>
      </c>
      <c r="T1735">
        <v>2</v>
      </c>
      <c r="U1735" s="1">
        <v>2000000</v>
      </c>
      <c r="V1735" t="s">
        <v>2648</v>
      </c>
      <c r="W1735" t="s">
        <v>138</v>
      </c>
      <c r="X1735" t="s">
        <v>67</v>
      </c>
      <c r="Y1735" t="s">
        <v>64</v>
      </c>
      <c r="Z1735" t="s">
        <v>31</v>
      </c>
      <c r="AA1735">
        <v>1</v>
      </c>
      <c r="AB1735" t="s">
        <v>39</v>
      </c>
      <c r="AC1735">
        <v>1.9</v>
      </c>
      <c r="AD1735">
        <f t="shared" ref="AD1735:AD1798" si="27">ABS(T1735-AC1735)</f>
        <v>0.10000000000000009</v>
      </c>
    </row>
    <row r="1736" spans="1:30" x14ac:dyDescent="0.25">
      <c r="A1736" t="s">
        <v>29</v>
      </c>
      <c r="B1736" s="1">
        <v>307800000</v>
      </c>
      <c r="C1736" t="s">
        <v>30</v>
      </c>
      <c r="D1736" t="s">
        <v>31</v>
      </c>
      <c r="E1736">
        <v>3252</v>
      </c>
      <c r="F1736" s="1">
        <v>8548950000</v>
      </c>
      <c r="G1736" s="1">
        <v>2628828</v>
      </c>
      <c r="H1736" s="1">
        <v>2000000</v>
      </c>
      <c r="I1736">
        <v>3252</v>
      </c>
      <c r="J1736" s="1">
        <v>8548950000</v>
      </c>
      <c r="K1736" s="1">
        <v>2628828</v>
      </c>
      <c r="L1736" s="1">
        <v>2000000</v>
      </c>
      <c r="M1736">
        <v>3252</v>
      </c>
      <c r="N1736" t="s">
        <v>1796</v>
      </c>
      <c r="O1736">
        <v>12512</v>
      </c>
      <c r="P1736" t="s">
        <v>160</v>
      </c>
      <c r="Q1736" t="s">
        <v>2731</v>
      </c>
      <c r="R1736" s="2">
        <v>43867</v>
      </c>
      <c r="S1736" t="s">
        <v>2732</v>
      </c>
      <c r="T1736">
        <v>7</v>
      </c>
      <c r="U1736" s="1">
        <v>7000000</v>
      </c>
      <c r="V1736" t="s">
        <v>2733</v>
      </c>
      <c r="W1736" t="s">
        <v>138</v>
      </c>
      <c r="X1736" t="s">
        <v>2849</v>
      </c>
      <c r="Y1736" t="s">
        <v>64</v>
      </c>
      <c r="Z1736" t="s">
        <v>31</v>
      </c>
      <c r="AA1736">
        <v>11</v>
      </c>
      <c r="AB1736" t="s">
        <v>48</v>
      </c>
      <c r="AC1736">
        <v>3.45</v>
      </c>
      <c r="AD1736">
        <f t="shared" si="27"/>
        <v>3.55</v>
      </c>
    </row>
    <row r="1737" spans="1:30" x14ac:dyDescent="0.25">
      <c r="A1737" t="s">
        <v>29</v>
      </c>
      <c r="B1737" s="1">
        <v>307800000</v>
      </c>
      <c r="C1737" t="s">
        <v>30</v>
      </c>
      <c r="D1737" t="s">
        <v>31</v>
      </c>
      <c r="E1737">
        <v>3252</v>
      </c>
      <c r="F1737" s="1">
        <v>8548950000</v>
      </c>
      <c r="G1737" s="1">
        <v>2628828</v>
      </c>
      <c r="H1737" s="1">
        <v>2000000</v>
      </c>
      <c r="I1737">
        <v>3252</v>
      </c>
      <c r="J1737" s="1">
        <v>8548950000</v>
      </c>
      <c r="K1737" s="1">
        <v>2628828</v>
      </c>
      <c r="L1737" s="1">
        <v>2000000</v>
      </c>
      <c r="M1737">
        <v>3252</v>
      </c>
      <c r="N1737" t="s">
        <v>1796</v>
      </c>
      <c r="O1737">
        <v>9138</v>
      </c>
      <c r="P1737" t="s">
        <v>64</v>
      </c>
      <c r="Q1737" t="s">
        <v>2850</v>
      </c>
      <c r="R1737" s="2">
        <v>43767</v>
      </c>
      <c r="S1737" t="s">
        <v>2851</v>
      </c>
      <c r="T1737">
        <v>1</v>
      </c>
      <c r="U1737" s="1">
        <v>1000000</v>
      </c>
      <c r="V1737" t="s">
        <v>2684</v>
      </c>
      <c r="W1737" t="s">
        <v>77</v>
      </c>
      <c r="X1737" t="s">
        <v>67</v>
      </c>
      <c r="Y1737" t="s">
        <v>64</v>
      </c>
      <c r="Z1737" t="s">
        <v>31</v>
      </c>
      <c r="AA1737">
        <v>1</v>
      </c>
      <c r="AB1737" t="s">
        <v>48</v>
      </c>
      <c r="AC1737">
        <v>2.0299999999999998</v>
      </c>
      <c r="AD1737">
        <f t="shared" si="27"/>
        <v>1.0299999999999998</v>
      </c>
    </row>
    <row r="1738" spans="1:30" x14ac:dyDescent="0.25">
      <c r="A1738" t="s">
        <v>29</v>
      </c>
      <c r="B1738" s="1">
        <v>307800000</v>
      </c>
      <c r="C1738" t="s">
        <v>30</v>
      </c>
      <c r="D1738" t="s">
        <v>31</v>
      </c>
      <c r="E1738">
        <v>3252</v>
      </c>
      <c r="F1738" s="1">
        <v>8548950000</v>
      </c>
      <c r="G1738" s="1">
        <v>2628828</v>
      </c>
      <c r="H1738" s="1">
        <v>2000000</v>
      </c>
      <c r="I1738">
        <v>3252</v>
      </c>
      <c r="J1738" s="1">
        <v>8548950000</v>
      </c>
      <c r="K1738" s="1">
        <v>2628828</v>
      </c>
      <c r="L1738" s="1">
        <v>2000000</v>
      </c>
      <c r="M1738">
        <v>3252</v>
      </c>
      <c r="N1738" t="s">
        <v>1796</v>
      </c>
      <c r="O1738">
        <v>9189</v>
      </c>
      <c r="P1738" t="s">
        <v>64</v>
      </c>
      <c r="Q1738" t="s">
        <v>2840</v>
      </c>
      <c r="R1738" s="2">
        <v>43766</v>
      </c>
      <c r="S1738" t="s">
        <v>2841</v>
      </c>
      <c r="T1738">
        <v>1</v>
      </c>
      <c r="U1738" s="1">
        <v>1000000</v>
      </c>
      <c r="V1738" t="s">
        <v>2648</v>
      </c>
      <c r="W1738" t="s">
        <v>138</v>
      </c>
      <c r="X1738" t="s">
        <v>252</v>
      </c>
      <c r="Y1738" t="s">
        <v>64</v>
      </c>
      <c r="Z1738" t="s">
        <v>31</v>
      </c>
      <c r="AA1738">
        <v>1</v>
      </c>
      <c r="AB1738" t="s">
        <v>48</v>
      </c>
      <c r="AC1738">
        <v>1.9</v>
      </c>
      <c r="AD1738">
        <f t="shared" si="27"/>
        <v>0.89999999999999991</v>
      </c>
    </row>
    <row r="1739" spans="1:30" x14ac:dyDescent="0.25">
      <c r="A1739" t="s">
        <v>29</v>
      </c>
      <c r="B1739" s="1">
        <v>307800000</v>
      </c>
      <c r="C1739" t="s">
        <v>30</v>
      </c>
      <c r="D1739" t="s">
        <v>31</v>
      </c>
      <c r="E1739">
        <v>3252</v>
      </c>
      <c r="F1739" s="1">
        <v>8548950000</v>
      </c>
      <c r="G1739" s="1">
        <v>2628828</v>
      </c>
      <c r="H1739" s="1">
        <v>2000000</v>
      </c>
      <c r="I1739">
        <v>3252</v>
      </c>
      <c r="J1739" s="1">
        <v>8548950000</v>
      </c>
      <c r="K1739" s="1">
        <v>2628828</v>
      </c>
      <c r="L1739" s="1">
        <v>2000000</v>
      </c>
      <c r="M1739">
        <v>3252</v>
      </c>
      <c r="N1739" t="s">
        <v>1796</v>
      </c>
      <c r="O1739">
        <v>15084</v>
      </c>
      <c r="P1739" t="s">
        <v>160</v>
      </c>
      <c r="Q1739" t="s">
        <v>2731</v>
      </c>
      <c r="R1739" s="2">
        <v>43879</v>
      </c>
      <c r="S1739" t="s">
        <v>2732</v>
      </c>
      <c r="T1739">
        <v>3</v>
      </c>
      <c r="U1739" s="1">
        <v>3000000</v>
      </c>
      <c r="V1739" t="s">
        <v>2733</v>
      </c>
      <c r="W1739" t="s">
        <v>138</v>
      </c>
      <c r="X1739" t="s">
        <v>2852</v>
      </c>
      <c r="Y1739" t="s">
        <v>64</v>
      </c>
      <c r="Z1739" t="s">
        <v>31</v>
      </c>
      <c r="AA1739">
        <v>8</v>
      </c>
      <c r="AB1739" t="s">
        <v>39</v>
      </c>
      <c r="AC1739">
        <v>3.27</v>
      </c>
      <c r="AD1739">
        <f t="shared" si="27"/>
        <v>0.27</v>
      </c>
    </row>
    <row r="1740" spans="1:30" x14ac:dyDescent="0.25">
      <c r="A1740" t="s">
        <v>29</v>
      </c>
      <c r="B1740" s="1">
        <v>307800000</v>
      </c>
      <c r="C1740" t="s">
        <v>30</v>
      </c>
      <c r="D1740" t="s">
        <v>31</v>
      </c>
      <c r="E1740">
        <v>3252</v>
      </c>
      <c r="F1740" s="1">
        <v>8548950000</v>
      </c>
      <c r="G1740" s="1">
        <v>2628828</v>
      </c>
      <c r="H1740" s="1">
        <v>2000000</v>
      </c>
      <c r="I1740">
        <v>3252</v>
      </c>
      <c r="J1740" s="1">
        <v>8548950000</v>
      </c>
      <c r="K1740" s="1">
        <v>2628828</v>
      </c>
      <c r="L1740" s="1">
        <v>2000000</v>
      </c>
      <c r="M1740">
        <v>3252</v>
      </c>
      <c r="N1740" t="s">
        <v>2853</v>
      </c>
      <c r="O1740">
        <v>127</v>
      </c>
      <c r="P1740" t="s">
        <v>1673</v>
      </c>
      <c r="Q1740" t="s">
        <v>2854</v>
      </c>
      <c r="R1740" s="2">
        <v>43494</v>
      </c>
      <c r="S1740" t="s">
        <v>2855</v>
      </c>
      <c r="T1740">
        <v>3</v>
      </c>
      <c r="U1740" s="1">
        <v>3000000</v>
      </c>
      <c r="V1740" t="s">
        <v>471</v>
      </c>
      <c r="W1740" t="s">
        <v>36</v>
      </c>
      <c r="X1740" t="s">
        <v>1677</v>
      </c>
      <c r="Y1740" t="s">
        <v>167</v>
      </c>
      <c r="Z1740" t="s">
        <v>31</v>
      </c>
      <c r="AA1740">
        <v>1</v>
      </c>
      <c r="AB1740" t="s">
        <v>39</v>
      </c>
      <c r="AC1740">
        <v>3.9</v>
      </c>
      <c r="AD1740">
        <f t="shared" si="27"/>
        <v>0.89999999999999991</v>
      </c>
    </row>
    <row r="1741" spans="1:30" x14ac:dyDescent="0.25">
      <c r="A1741" t="s">
        <v>29</v>
      </c>
      <c r="B1741" s="1">
        <v>307800000</v>
      </c>
      <c r="C1741" t="s">
        <v>30</v>
      </c>
      <c r="D1741" t="s">
        <v>31</v>
      </c>
      <c r="E1741">
        <v>3252</v>
      </c>
      <c r="F1741" s="1">
        <v>8548950000</v>
      </c>
      <c r="G1741" s="1">
        <v>2628828</v>
      </c>
      <c r="H1741" s="1">
        <v>2000000</v>
      </c>
      <c r="I1741">
        <v>3252</v>
      </c>
      <c r="J1741" s="1">
        <v>8548950000</v>
      </c>
      <c r="K1741" s="1">
        <v>2628828</v>
      </c>
      <c r="L1741" s="1">
        <v>2000000</v>
      </c>
      <c r="M1741">
        <v>3252</v>
      </c>
      <c r="N1741" t="s">
        <v>1796</v>
      </c>
      <c r="O1741">
        <v>17643</v>
      </c>
      <c r="P1741" t="s">
        <v>64</v>
      </c>
      <c r="Q1741" t="s">
        <v>2856</v>
      </c>
      <c r="R1741" s="2">
        <v>43959</v>
      </c>
      <c r="S1741" t="s">
        <v>2857</v>
      </c>
      <c r="T1741">
        <v>1</v>
      </c>
      <c r="U1741" s="1">
        <v>1000000</v>
      </c>
      <c r="V1741" t="s">
        <v>2835</v>
      </c>
      <c r="W1741" t="s">
        <v>138</v>
      </c>
      <c r="X1741" t="s">
        <v>252</v>
      </c>
      <c r="Y1741" t="s">
        <v>64</v>
      </c>
      <c r="Z1741" t="s">
        <v>31</v>
      </c>
      <c r="AA1741">
        <v>1</v>
      </c>
      <c r="AB1741" t="s">
        <v>39</v>
      </c>
      <c r="AC1741">
        <v>2.9</v>
      </c>
      <c r="AD1741">
        <f t="shared" si="27"/>
        <v>1.9</v>
      </c>
    </row>
    <row r="1742" spans="1:30" x14ac:dyDescent="0.25">
      <c r="A1742" t="s">
        <v>29</v>
      </c>
      <c r="B1742" s="1">
        <v>307800000</v>
      </c>
      <c r="C1742" t="s">
        <v>30</v>
      </c>
      <c r="D1742" t="s">
        <v>31</v>
      </c>
      <c r="E1742">
        <v>3252</v>
      </c>
      <c r="F1742" s="1">
        <v>8548950000</v>
      </c>
      <c r="G1742" s="1">
        <v>2628828</v>
      </c>
      <c r="H1742" s="1">
        <v>2000000</v>
      </c>
      <c r="I1742">
        <v>3252</v>
      </c>
      <c r="J1742" s="1">
        <v>8548950000</v>
      </c>
      <c r="K1742" s="1">
        <v>2628828</v>
      </c>
      <c r="L1742" s="1">
        <v>2000000</v>
      </c>
      <c r="M1742">
        <v>3252</v>
      </c>
      <c r="N1742" t="s">
        <v>2853</v>
      </c>
      <c r="O1742">
        <v>2585</v>
      </c>
      <c r="P1742" t="s">
        <v>1814</v>
      </c>
      <c r="Q1742" t="s">
        <v>2858</v>
      </c>
      <c r="R1742" s="2">
        <v>43584</v>
      </c>
      <c r="S1742" t="s">
        <v>2859</v>
      </c>
      <c r="T1742">
        <v>0.5</v>
      </c>
      <c r="U1742" t="s">
        <v>52</v>
      </c>
      <c r="V1742" t="s">
        <v>2860</v>
      </c>
      <c r="W1742" t="s">
        <v>36</v>
      </c>
      <c r="X1742" t="s">
        <v>2861</v>
      </c>
      <c r="Y1742" t="s">
        <v>1726</v>
      </c>
      <c r="Z1742" t="s">
        <v>31</v>
      </c>
      <c r="AA1742">
        <v>3</v>
      </c>
      <c r="AB1742" t="s">
        <v>39</v>
      </c>
      <c r="AC1742">
        <v>0.28000000000000003</v>
      </c>
      <c r="AD1742">
        <f t="shared" si="27"/>
        <v>0.21999999999999997</v>
      </c>
    </row>
    <row r="1743" spans="1:30" x14ac:dyDescent="0.25">
      <c r="A1743" t="s">
        <v>29</v>
      </c>
      <c r="B1743" s="1">
        <v>307800000</v>
      </c>
      <c r="C1743" t="s">
        <v>30</v>
      </c>
      <c r="D1743" t="s">
        <v>31</v>
      </c>
      <c r="E1743">
        <v>3252</v>
      </c>
      <c r="F1743" s="1">
        <v>8548950000</v>
      </c>
      <c r="G1743" s="1">
        <v>2628828</v>
      </c>
      <c r="H1743" s="1">
        <v>2000000</v>
      </c>
      <c r="I1743">
        <v>3252</v>
      </c>
      <c r="J1743" s="1">
        <v>8548950000</v>
      </c>
      <c r="K1743" s="1">
        <v>2628828</v>
      </c>
      <c r="L1743" s="1">
        <v>2000000</v>
      </c>
      <c r="M1743">
        <v>3252</v>
      </c>
      <c r="N1743" t="s">
        <v>2853</v>
      </c>
      <c r="O1743">
        <v>2586</v>
      </c>
      <c r="P1743" t="s">
        <v>1814</v>
      </c>
      <c r="Q1743" t="s">
        <v>2858</v>
      </c>
      <c r="R1743" s="2">
        <v>43581</v>
      </c>
      <c r="S1743" t="s">
        <v>2859</v>
      </c>
      <c r="T1743">
        <v>0.25</v>
      </c>
      <c r="U1743" t="s">
        <v>62</v>
      </c>
      <c r="V1743" t="s">
        <v>2860</v>
      </c>
      <c r="W1743" t="s">
        <v>36</v>
      </c>
      <c r="X1743" t="s">
        <v>2862</v>
      </c>
      <c r="Y1743" t="s">
        <v>1726</v>
      </c>
      <c r="Z1743" t="s">
        <v>31</v>
      </c>
      <c r="AA1743">
        <v>5</v>
      </c>
      <c r="AB1743" t="s">
        <v>39</v>
      </c>
      <c r="AC1743">
        <v>0.35</v>
      </c>
      <c r="AD1743">
        <f t="shared" si="27"/>
        <v>9.9999999999999978E-2</v>
      </c>
    </row>
    <row r="1744" spans="1:30" x14ac:dyDescent="0.25">
      <c r="A1744" t="s">
        <v>29</v>
      </c>
      <c r="B1744" s="1">
        <v>307800000</v>
      </c>
      <c r="C1744" t="s">
        <v>30</v>
      </c>
      <c r="D1744" t="s">
        <v>31</v>
      </c>
      <c r="E1744">
        <v>3252</v>
      </c>
      <c r="F1744" s="1">
        <v>8548950000</v>
      </c>
      <c r="G1744" s="1">
        <v>2628828</v>
      </c>
      <c r="H1744" s="1">
        <v>2000000</v>
      </c>
      <c r="I1744">
        <v>3252</v>
      </c>
      <c r="J1744" s="1">
        <v>8548950000</v>
      </c>
      <c r="K1744" s="1">
        <v>2628828</v>
      </c>
      <c r="L1744" s="1">
        <v>2000000</v>
      </c>
      <c r="M1744">
        <v>3252</v>
      </c>
      <c r="N1744" t="s">
        <v>1796</v>
      </c>
      <c r="O1744">
        <v>10765</v>
      </c>
      <c r="P1744" t="s">
        <v>49</v>
      </c>
      <c r="Q1744" t="s">
        <v>2863</v>
      </c>
      <c r="R1744" s="2">
        <v>43795</v>
      </c>
      <c r="S1744" t="s">
        <v>2864</v>
      </c>
      <c r="T1744">
        <v>3.5</v>
      </c>
      <c r="U1744" s="1">
        <v>3500000</v>
      </c>
      <c r="V1744" t="s">
        <v>2865</v>
      </c>
      <c r="W1744" t="s">
        <v>138</v>
      </c>
      <c r="X1744" t="s">
        <v>230</v>
      </c>
      <c r="Y1744" t="s">
        <v>64</v>
      </c>
      <c r="Z1744" t="s">
        <v>31</v>
      </c>
      <c r="AA1744">
        <v>3</v>
      </c>
      <c r="AB1744" t="s">
        <v>39</v>
      </c>
      <c r="AC1744">
        <v>2.06</v>
      </c>
      <c r="AD1744">
        <f t="shared" si="27"/>
        <v>1.44</v>
      </c>
    </row>
    <row r="1745" spans="1:30" x14ac:dyDescent="0.25">
      <c r="A1745" t="s">
        <v>29</v>
      </c>
      <c r="B1745" s="1">
        <v>307800000</v>
      </c>
      <c r="C1745" t="s">
        <v>30</v>
      </c>
      <c r="D1745" t="s">
        <v>31</v>
      </c>
      <c r="E1745">
        <v>3252</v>
      </c>
      <c r="F1745" s="1">
        <v>8548950000</v>
      </c>
      <c r="G1745" s="1">
        <v>2628828</v>
      </c>
      <c r="H1745" s="1">
        <v>2000000</v>
      </c>
      <c r="I1745">
        <v>3252</v>
      </c>
      <c r="J1745" s="1">
        <v>8548950000</v>
      </c>
      <c r="K1745" s="1">
        <v>2628828</v>
      </c>
      <c r="L1745" s="1">
        <v>2000000</v>
      </c>
      <c r="M1745">
        <v>3252</v>
      </c>
      <c r="N1745" t="s">
        <v>1796</v>
      </c>
      <c r="O1745">
        <v>10752</v>
      </c>
      <c r="P1745" t="s">
        <v>64</v>
      </c>
      <c r="Q1745" t="s">
        <v>2866</v>
      </c>
      <c r="R1745" s="2">
        <v>43796</v>
      </c>
      <c r="S1745" t="s">
        <v>2867</v>
      </c>
      <c r="T1745">
        <v>1</v>
      </c>
      <c r="U1745" s="1">
        <v>1000000</v>
      </c>
      <c r="V1745" t="s">
        <v>1799</v>
      </c>
      <c r="W1745" t="s">
        <v>138</v>
      </c>
      <c r="X1745" t="s">
        <v>2868</v>
      </c>
      <c r="Y1745" t="s">
        <v>64</v>
      </c>
      <c r="Z1745" t="s">
        <v>31</v>
      </c>
      <c r="AA1745">
        <v>1</v>
      </c>
      <c r="AB1745" t="s">
        <v>39</v>
      </c>
      <c r="AC1745">
        <v>1.9</v>
      </c>
      <c r="AD1745">
        <f t="shared" si="27"/>
        <v>0.89999999999999991</v>
      </c>
    </row>
    <row r="1746" spans="1:30" x14ac:dyDescent="0.25">
      <c r="A1746" t="s">
        <v>29</v>
      </c>
      <c r="B1746" s="1">
        <v>307800000</v>
      </c>
      <c r="C1746" t="s">
        <v>30</v>
      </c>
      <c r="D1746" t="s">
        <v>31</v>
      </c>
      <c r="E1746">
        <v>3252</v>
      </c>
      <c r="F1746" s="1">
        <v>8548950000</v>
      </c>
      <c r="G1746" s="1">
        <v>2628828</v>
      </c>
      <c r="H1746" s="1">
        <v>2000000</v>
      </c>
      <c r="I1746">
        <v>3252</v>
      </c>
      <c r="J1746" s="1">
        <v>8548950000</v>
      </c>
      <c r="K1746" s="1">
        <v>2628828</v>
      </c>
      <c r="L1746" s="1">
        <v>2000000</v>
      </c>
      <c r="M1746">
        <v>3252</v>
      </c>
      <c r="N1746" t="s">
        <v>1796</v>
      </c>
      <c r="O1746">
        <v>6336</v>
      </c>
      <c r="P1746" t="s">
        <v>741</v>
      </c>
      <c r="Q1746" t="s">
        <v>2796</v>
      </c>
      <c r="R1746" s="2">
        <v>43663</v>
      </c>
      <c r="S1746" t="s">
        <v>2797</v>
      </c>
      <c r="T1746">
        <v>0.5</v>
      </c>
      <c r="U1746" t="s">
        <v>52</v>
      </c>
      <c r="V1746" t="s">
        <v>2793</v>
      </c>
      <c r="W1746" t="s">
        <v>77</v>
      </c>
      <c r="X1746" t="s">
        <v>2869</v>
      </c>
      <c r="Y1746" t="s">
        <v>167</v>
      </c>
      <c r="Z1746" t="s">
        <v>31</v>
      </c>
      <c r="AA1746">
        <v>7</v>
      </c>
      <c r="AB1746" t="s">
        <v>48</v>
      </c>
      <c r="AC1746">
        <v>2.2999999999999998</v>
      </c>
      <c r="AD1746">
        <f t="shared" si="27"/>
        <v>1.7999999999999998</v>
      </c>
    </row>
    <row r="1747" spans="1:30" x14ac:dyDescent="0.25">
      <c r="A1747" t="s">
        <v>29</v>
      </c>
      <c r="B1747" s="1">
        <v>307800000</v>
      </c>
      <c r="C1747" t="s">
        <v>30</v>
      </c>
      <c r="D1747" t="s">
        <v>31</v>
      </c>
      <c r="E1747">
        <v>3252</v>
      </c>
      <c r="F1747" s="1">
        <v>8548950000</v>
      </c>
      <c r="G1747" s="1">
        <v>2628828</v>
      </c>
      <c r="H1747" s="1">
        <v>2000000</v>
      </c>
      <c r="I1747">
        <v>3252</v>
      </c>
      <c r="J1747" s="1">
        <v>8548950000</v>
      </c>
      <c r="K1747" s="1">
        <v>2628828</v>
      </c>
      <c r="L1747" s="1">
        <v>2000000</v>
      </c>
      <c r="M1747">
        <v>3252</v>
      </c>
      <c r="N1747" t="s">
        <v>1796</v>
      </c>
      <c r="O1747">
        <v>10748</v>
      </c>
      <c r="P1747" t="s">
        <v>49</v>
      </c>
      <c r="Q1747" t="s">
        <v>2863</v>
      </c>
      <c r="R1747" s="2">
        <v>43796</v>
      </c>
      <c r="S1747" t="s">
        <v>2864</v>
      </c>
      <c r="T1747">
        <v>3.5</v>
      </c>
      <c r="U1747" s="1">
        <v>3500000</v>
      </c>
      <c r="V1747" t="s">
        <v>2865</v>
      </c>
      <c r="W1747" t="s">
        <v>138</v>
      </c>
      <c r="X1747" t="s">
        <v>2870</v>
      </c>
      <c r="Y1747" t="s">
        <v>64</v>
      </c>
      <c r="Z1747" t="s">
        <v>31</v>
      </c>
      <c r="AA1747">
        <v>36</v>
      </c>
      <c r="AB1747" t="s">
        <v>39</v>
      </c>
      <c r="AC1747">
        <v>3.6</v>
      </c>
      <c r="AD1747">
        <f t="shared" si="27"/>
        <v>0.10000000000000009</v>
      </c>
    </row>
    <row r="1748" spans="1:30" x14ac:dyDescent="0.25">
      <c r="A1748" t="s">
        <v>29</v>
      </c>
      <c r="B1748" s="1">
        <v>307800000</v>
      </c>
      <c r="C1748" t="s">
        <v>30</v>
      </c>
      <c r="D1748" t="s">
        <v>31</v>
      </c>
      <c r="E1748">
        <v>3252</v>
      </c>
      <c r="F1748" s="1">
        <v>8548950000</v>
      </c>
      <c r="G1748" s="1">
        <v>2628828</v>
      </c>
      <c r="H1748" s="1">
        <v>2000000</v>
      </c>
      <c r="I1748">
        <v>3252</v>
      </c>
      <c r="J1748" s="1">
        <v>8548950000</v>
      </c>
      <c r="K1748" s="1">
        <v>2628828</v>
      </c>
      <c r="L1748" s="1">
        <v>2000000</v>
      </c>
      <c r="M1748">
        <v>3252</v>
      </c>
      <c r="N1748" t="s">
        <v>1796</v>
      </c>
      <c r="O1748">
        <v>10745</v>
      </c>
      <c r="P1748" t="s">
        <v>64</v>
      </c>
      <c r="Q1748" t="s">
        <v>2863</v>
      </c>
      <c r="R1748" s="2">
        <v>43796</v>
      </c>
      <c r="S1748" t="s">
        <v>2864</v>
      </c>
      <c r="T1748">
        <v>1</v>
      </c>
      <c r="U1748" s="1">
        <v>1000000</v>
      </c>
      <c r="V1748" t="s">
        <v>2865</v>
      </c>
      <c r="W1748" t="s">
        <v>138</v>
      </c>
      <c r="X1748" t="s">
        <v>2871</v>
      </c>
      <c r="Y1748" t="s">
        <v>64</v>
      </c>
      <c r="Z1748" t="s">
        <v>31</v>
      </c>
      <c r="AA1748">
        <v>4</v>
      </c>
      <c r="AB1748" t="s">
        <v>39</v>
      </c>
      <c r="AC1748">
        <v>1.1399999999999999</v>
      </c>
      <c r="AD1748">
        <f t="shared" si="27"/>
        <v>0.1399999999999999</v>
      </c>
    </row>
    <row r="1749" spans="1:30" x14ac:dyDescent="0.25">
      <c r="A1749" t="s">
        <v>29</v>
      </c>
      <c r="B1749" s="1">
        <v>307800000</v>
      </c>
      <c r="C1749" t="s">
        <v>30</v>
      </c>
      <c r="D1749" t="s">
        <v>31</v>
      </c>
      <c r="E1749">
        <v>3252</v>
      </c>
      <c r="F1749" s="1">
        <v>8548950000</v>
      </c>
      <c r="G1749" s="1">
        <v>2628828</v>
      </c>
      <c r="H1749" s="1">
        <v>2000000</v>
      </c>
      <c r="I1749">
        <v>3252</v>
      </c>
      <c r="J1749" s="1">
        <v>8548950000</v>
      </c>
      <c r="K1749" s="1">
        <v>2628828</v>
      </c>
      <c r="L1749" s="1">
        <v>2000000</v>
      </c>
      <c r="M1749">
        <v>3252</v>
      </c>
      <c r="N1749" t="s">
        <v>2853</v>
      </c>
      <c r="O1749">
        <v>710</v>
      </c>
      <c r="P1749" t="s">
        <v>40</v>
      </c>
      <c r="Q1749" t="s">
        <v>2854</v>
      </c>
      <c r="R1749" s="2">
        <v>43525</v>
      </c>
      <c r="S1749" t="s">
        <v>2855</v>
      </c>
      <c r="T1749">
        <v>3</v>
      </c>
      <c r="U1749" s="1">
        <v>3000000</v>
      </c>
      <c r="V1749" t="s">
        <v>471</v>
      </c>
      <c r="W1749" t="s">
        <v>36</v>
      </c>
      <c r="X1749" t="s">
        <v>2872</v>
      </c>
      <c r="Y1749" t="s">
        <v>167</v>
      </c>
      <c r="Z1749" t="s">
        <v>31</v>
      </c>
      <c r="AA1749">
        <v>4</v>
      </c>
      <c r="AB1749" t="s">
        <v>39</v>
      </c>
      <c r="AC1749">
        <v>1.96</v>
      </c>
      <c r="AD1749">
        <f t="shared" si="27"/>
        <v>1.04</v>
      </c>
    </row>
    <row r="1750" spans="1:30" x14ac:dyDescent="0.25">
      <c r="A1750" t="s">
        <v>29</v>
      </c>
      <c r="B1750" s="1">
        <v>307800000</v>
      </c>
      <c r="C1750" t="s">
        <v>30</v>
      </c>
      <c r="D1750" t="s">
        <v>31</v>
      </c>
      <c r="E1750">
        <v>3252</v>
      </c>
      <c r="F1750" s="1">
        <v>8548950000</v>
      </c>
      <c r="G1750" s="1">
        <v>2628828</v>
      </c>
      <c r="H1750" s="1">
        <v>2000000</v>
      </c>
      <c r="I1750">
        <v>3252</v>
      </c>
      <c r="J1750" s="1">
        <v>8548950000</v>
      </c>
      <c r="K1750" s="1">
        <v>2628828</v>
      </c>
      <c r="L1750" s="1">
        <v>2000000</v>
      </c>
      <c r="M1750">
        <v>3252</v>
      </c>
      <c r="N1750" t="s">
        <v>2853</v>
      </c>
      <c r="O1750">
        <v>17558</v>
      </c>
      <c r="P1750" t="s">
        <v>1667</v>
      </c>
      <c r="Q1750" t="s">
        <v>2873</v>
      </c>
      <c r="R1750" s="2">
        <v>43955</v>
      </c>
      <c r="S1750" t="s">
        <v>2874</v>
      </c>
      <c r="T1750">
        <v>4</v>
      </c>
      <c r="U1750" s="1">
        <v>4000000</v>
      </c>
      <c r="V1750" t="s">
        <v>2875</v>
      </c>
      <c r="W1750" t="s">
        <v>138</v>
      </c>
      <c r="Y1750" t="s">
        <v>322</v>
      </c>
      <c r="Z1750" t="s">
        <v>31</v>
      </c>
      <c r="AA1750">
        <v>1</v>
      </c>
      <c r="AB1750" t="s">
        <v>39</v>
      </c>
      <c r="AC1750">
        <v>3.9</v>
      </c>
      <c r="AD1750">
        <f t="shared" si="27"/>
        <v>0.10000000000000009</v>
      </c>
    </row>
    <row r="1751" spans="1:30" x14ac:dyDescent="0.25">
      <c r="A1751" t="s">
        <v>29</v>
      </c>
      <c r="B1751" s="1">
        <v>307800000</v>
      </c>
      <c r="C1751" t="s">
        <v>30</v>
      </c>
      <c r="D1751" t="s">
        <v>31</v>
      </c>
      <c r="E1751">
        <v>3252</v>
      </c>
      <c r="F1751" s="1">
        <v>8548950000</v>
      </c>
      <c r="G1751" s="1">
        <v>2628828</v>
      </c>
      <c r="H1751" s="1">
        <v>2000000</v>
      </c>
      <c r="I1751">
        <v>3252</v>
      </c>
      <c r="J1751" s="1">
        <v>8548950000</v>
      </c>
      <c r="K1751" s="1">
        <v>2628828</v>
      </c>
      <c r="L1751" s="1">
        <v>2000000</v>
      </c>
      <c r="M1751">
        <v>3252</v>
      </c>
      <c r="N1751" t="s">
        <v>1796</v>
      </c>
      <c r="O1751">
        <v>541</v>
      </c>
      <c r="P1751" t="s">
        <v>49</v>
      </c>
      <c r="Q1751" t="s">
        <v>2876</v>
      </c>
      <c r="R1751" s="2">
        <v>43474</v>
      </c>
      <c r="S1751" t="s">
        <v>2877</v>
      </c>
      <c r="T1751">
        <v>8</v>
      </c>
      <c r="U1751" s="1">
        <v>8000000</v>
      </c>
      <c r="V1751" t="s">
        <v>2633</v>
      </c>
      <c r="W1751" t="s">
        <v>36</v>
      </c>
      <c r="X1751" t="e">
        <f>- Merge branches BRANCH_20181130_22043_VOSTRA and BRANCH_20181214_22313_SUISSE_POL to trunk.- Solve Merge issues.- Fix issue.</f>
        <v>#NAME?</v>
      </c>
      <c r="Y1751" t="s">
        <v>1645</v>
      </c>
      <c r="Z1751" t="s">
        <v>31</v>
      </c>
      <c r="AA1751">
        <v>13</v>
      </c>
      <c r="AB1751" t="s">
        <v>39</v>
      </c>
      <c r="AC1751">
        <v>4.6900000000000004</v>
      </c>
      <c r="AD1751">
        <f t="shared" si="27"/>
        <v>3.3099999999999996</v>
      </c>
    </row>
    <row r="1752" spans="1:30" x14ac:dyDescent="0.25">
      <c r="A1752" t="s">
        <v>29</v>
      </c>
      <c r="B1752" s="1">
        <v>307800000</v>
      </c>
      <c r="C1752" t="s">
        <v>30</v>
      </c>
      <c r="D1752" t="s">
        <v>31</v>
      </c>
      <c r="E1752">
        <v>3252</v>
      </c>
      <c r="F1752" s="1">
        <v>8548950000</v>
      </c>
      <c r="G1752" s="1">
        <v>2628828</v>
      </c>
      <c r="H1752" s="1">
        <v>2000000</v>
      </c>
      <c r="I1752">
        <v>3252</v>
      </c>
      <c r="J1752" s="1">
        <v>8548950000</v>
      </c>
      <c r="K1752" s="1">
        <v>2628828</v>
      </c>
      <c r="L1752" s="1">
        <v>2000000</v>
      </c>
      <c r="M1752">
        <v>3252</v>
      </c>
      <c r="N1752" t="s">
        <v>1796</v>
      </c>
      <c r="O1752">
        <v>6351</v>
      </c>
      <c r="P1752" t="s">
        <v>741</v>
      </c>
      <c r="Q1752" t="s">
        <v>2878</v>
      </c>
      <c r="R1752" s="2">
        <v>43663</v>
      </c>
      <c r="S1752" t="s">
        <v>2879</v>
      </c>
      <c r="T1752">
        <v>1</v>
      </c>
      <c r="U1752" s="1">
        <v>1000000</v>
      </c>
      <c r="V1752" t="s">
        <v>2793</v>
      </c>
      <c r="W1752" t="s">
        <v>77</v>
      </c>
      <c r="X1752" t="s">
        <v>2880</v>
      </c>
      <c r="Y1752" t="s">
        <v>167</v>
      </c>
      <c r="Z1752" s="1">
        <v>2000000</v>
      </c>
      <c r="AA1752">
        <v>6</v>
      </c>
      <c r="AB1752" t="s">
        <v>48</v>
      </c>
      <c r="AC1752">
        <v>2.4900000000000002</v>
      </c>
      <c r="AD1752">
        <f t="shared" si="27"/>
        <v>1.4900000000000002</v>
      </c>
    </row>
    <row r="1753" spans="1:30" x14ac:dyDescent="0.25">
      <c r="A1753" t="s">
        <v>29</v>
      </c>
      <c r="B1753" s="1">
        <v>307800000</v>
      </c>
      <c r="C1753" t="s">
        <v>30</v>
      </c>
      <c r="D1753" t="s">
        <v>31</v>
      </c>
      <c r="E1753">
        <v>3252</v>
      </c>
      <c r="F1753" s="1">
        <v>8548950000</v>
      </c>
      <c r="G1753" s="1">
        <v>2628828</v>
      </c>
      <c r="H1753" s="1">
        <v>2000000</v>
      </c>
      <c r="I1753">
        <v>3252</v>
      </c>
      <c r="J1753" s="1">
        <v>8548950000</v>
      </c>
      <c r="K1753" s="1">
        <v>2628828</v>
      </c>
      <c r="L1753" s="1">
        <v>2000000</v>
      </c>
      <c r="M1753">
        <v>3252</v>
      </c>
      <c r="N1753" t="s">
        <v>2853</v>
      </c>
      <c r="O1753">
        <v>19368</v>
      </c>
      <c r="P1753" t="s">
        <v>1667</v>
      </c>
      <c r="Q1753" t="s">
        <v>2873</v>
      </c>
      <c r="R1753" s="2">
        <v>43934</v>
      </c>
      <c r="S1753" t="s">
        <v>2874</v>
      </c>
      <c r="T1753">
        <v>4</v>
      </c>
      <c r="U1753" s="1">
        <v>4000000</v>
      </c>
      <c r="V1753" t="s">
        <v>2875</v>
      </c>
      <c r="W1753" t="s">
        <v>138</v>
      </c>
      <c r="Y1753" t="s">
        <v>322</v>
      </c>
      <c r="Z1753" t="s">
        <v>31</v>
      </c>
      <c r="AA1753">
        <v>1</v>
      </c>
      <c r="AB1753" t="s">
        <v>39</v>
      </c>
      <c r="AC1753">
        <v>3.9</v>
      </c>
      <c r="AD1753">
        <f t="shared" si="27"/>
        <v>0.10000000000000009</v>
      </c>
    </row>
    <row r="1754" spans="1:30" x14ac:dyDescent="0.25">
      <c r="A1754" t="s">
        <v>29</v>
      </c>
      <c r="B1754" s="1">
        <v>307800000</v>
      </c>
      <c r="C1754" t="s">
        <v>30</v>
      </c>
      <c r="D1754" t="s">
        <v>31</v>
      </c>
      <c r="E1754">
        <v>3252</v>
      </c>
      <c r="F1754" s="1">
        <v>8548950000</v>
      </c>
      <c r="G1754" s="1">
        <v>2628828</v>
      </c>
      <c r="H1754" s="1">
        <v>2000000</v>
      </c>
      <c r="I1754">
        <v>3252</v>
      </c>
      <c r="J1754" s="1">
        <v>8548950000</v>
      </c>
      <c r="K1754" s="1">
        <v>2628828</v>
      </c>
      <c r="L1754" s="1">
        <v>2000000</v>
      </c>
      <c r="M1754">
        <v>3252</v>
      </c>
      <c r="N1754" t="s">
        <v>1796</v>
      </c>
      <c r="O1754">
        <v>584</v>
      </c>
      <c r="P1754" t="s">
        <v>49</v>
      </c>
      <c r="Q1754" t="s">
        <v>2876</v>
      </c>
      <c r="R1754" s="2">
        <v>43473</v>
      </c>
      <c r="S1754" t="s">
        <v>2877</v>
      </c>
      <c r="T1754">
        <v>4</v>
      </c>
      <c r="U1754" s="1">
        <v>4000000</v>
      </c>
      <c r="V1754" t="s">
        <v>2633</v>
      </c>
      <c r="W1754" t="s">
        <v>36</v>
      </c>
      <c r="X1754" t="s">
        <v>2881</v>
      </c>
      <c r="Y1754" t="s">
        <v>1645</v>
      </c>
      <c r="Z1754" t="s">
        <v>31</v>
      </c>
      <c r="AA1754">
        <v>7</v>
      </c>
      <c r="AB1754" t="s">
        <v>48</v>
      </c>
      <c r="AC1754">
        <v>4.38</v>
      </c>
      <c r="AD1754">
        <f t="shared" si="27"/>
        <v>0.37999999999999989</v>
      </c>
    </row>
    <row r="1755" spans="1:30" x14ac:dyDescent="0.25">
      <c r="A1755" t="s">
        <v>29</v>
      </c>
      <c r="B1755" s="1">
        <v>307800000</v>
      </c>
      <c r="C1755" t="s">
        <v>30</v>
      </c>
      <c r="D1755" t="s">
        <v>31</v>
      </c>
      <c r="E1755">
        <v>3252</v>
      </c>
      <c r="F1755" s="1">
        <v>8548950000</v>
      </c>
      <c r="G1755" s="1">
        <v>2628828</v>
      </c>
      <c r="H1755" s="1">
        <v>2000000</v>
      </c>
      <c r="I1755">
        <v>3252</v>
      </c>
      <c r="J1755" s="1">
        <v>8548950000</v>
      </c>
      <c r="K1755" s="1">
        <v>2628828</v>
      </c>
      <c r="L1755" s="1">
        <v>2000000</v>
      </c>
      <c r="M1755">
        <v>3252</v>
      </c>
      <c r="N1755" t="s">
        <v>1796</v>
      </c>
      <c r="O1755">
        <v>613</v>
      </c>
      <c r="P1755" t="s">
        <v>64</v>
      </c>
      <c r="Q1755" t="s">
        <v>2882</v>
      </c>
      <c r="R1755" s="2">
        <v>43473</v>
      </c>
      <c r="S1755" t="s">
        <v>2883</v>
      </c>
      <c r="T1755">
        <v>0.5</v>
      </c>
      <c r="U1755" t="s">
        <v>52</v>
      </c>
      <c r="V1755" t="s">
        <v>2656</v>
      </c>
      <c r="W1755" t="s">
        <v>36</v>
      </c>
      <c r="X1755" t="s">
        <v>2884</v>
      </c>
      <c r="Y1755" t="s">
        <v>64</v>
      </c>
      <c r="Z1755" t="s">
        <v>31</v>
      </c>
      <c r="AA1755">
        <v>3</v>
      </c>
      <c r="AB1755" t="s">
        <v>39</v>
      </c>
      <c r="AC1755">
        <v>1.05</v>
      </c>
      <c r="AD1755">
        <f t="shared" si="27"/>
        <v>0.55000000000000004</v>
      </c>
    </row>
    <row r="1756" spans="1:30" x14ac:dyDescent="0.25">
      <c r="A1756" t="s">
        <v>29</v>
      </c>
      <c r="B1756" s="1">
        <v>307800000</v>
      </c>
      <c r="C1756" t="s">
        <v>30</v>
      </c>
      <c r="D1756" t="s">
        <v>31</v>
      </c>
      <c r="E1756">
        <v>3252</v>
      </c>
      <c r="F1756" s="1">
        <v>8548950000</v>
      </c>
      <c r="G1756" s="1">
        <v>2628828</v>
      </c>
      <c r="H1756" s="1">
        <v>2000000</v>
      </c>
      <c r="I1756">
        <v>3252</v>
      </c>
      <c r="J1756" s="1">
        <v>8548950000</v>
      </c>
      <c r="K1756" s="1">
        <v>2628828</v>
      </c>
      <c r="L1756" s="1">
        <v>2000000</v>
      </c>
      <c r="M1756">
        <v>3252</v>
      </c>
      <c r="N1756" t="s">
        <v>2853</v>
      </c>
      <c r="O1756">
        <v>19326</v>
      </c>
      <c r="P1756" t="s">
        <v>1667</v>
      </c>
      <c r="Q1756" t="s">
        <v>2873</v>
      </c>
      <c r="R1756" s="2">
        <v>43935</v>
      </c>
      <c r="S1756" t="s">
        <v>2874</v>
      </c>
      <c r="T1756">
        <v>1</v>
      </c>
      <c r="U1756" s="1">
        <v>1000000</v>
      </c>
      <c r="V1756" t="s">
        <v>2875</v>
      </c>
      <c r="W1756" t="s">
        <v>138</v>
      </c>
      <c r="Y1756" t="s">
        <v>322</v>
      </c>
      <c r="Z1756" t="s">
        <v>31</v>
      </c>
      <c r="AA1756">
        <v>1</v>
      </c>
      <c r="AB1756" t="s">
        <v>39</v>
      </c>
      <c r="AC1756">
        <v>3.9</v>
      </c>
      <c r="AD1756">
        <f t="shared" si="27"/>
        <v>2.9</v>
      </c>
    </row>
    <row r="1757" spans="1:30" x14ac:dyDescent="0.25">
      <c r="A1757" t="s">
        <v>29</v>
      </c>
      <c r="B1757" s="1">
        <v>307800000</v>
      </c>
      <c r="C1757" t="s">
        <v>30</v>
      </c>
      <c r="D1757" t="s">
        <v>31</v>
      </c>
      <c r="E1757">
        <v>3252</v>
      </c>
      <c r="F1757" s="1">
        <v>8548950000</v>
      </c>
      <c r="G1757" s="1">
        <v>2628828</v>
      </c>
      <c r="H1757" s="1">
        <v>2000000</v>
      </c>
      <c r="I1757">
        <v>3252</v>
      </c>
      <c r="J1757" s="1">
        <v>8548950000</v>
      </c>
      <c r="K1757" s="1">
        <v>2628828</v>
      </c>
      <c r="L1757" s="1">
        <v>2000000</v>
      </c>
      <c r="M1757">
        <v>3252</v>
      </c>
      <c r="N1757" t="s">
        <v>1796</v>
      </c>
      <c r="O1757">
        <v>10724</v>
      </c>
      <c r="P1757" t="s">
        <v>239</v>
      </c>
      <c r="Q1757" t="s">
        <v>2866</v>
      </c>
      <c r="R1757" s="2">
        <v>43797</v>
      </c>
      <c r="S1757" t="s">
        <v>2867</v>
      </c>
      <c r="T1757">
        <v>2</v>
      </c>
      <c r="U1757" s="1">
        <v>2000000</v>
      </c>
      <c r="V1757" t="s">
        <v>1799</v>
      </c>
      <c r="W1757" t="s">
        <v>138</v>
      </c>
      <c r="X1757" t="s">
        <v>2885</v>
      </c>
      <c r="Y1757" t="s">
        <v>64</v>
      </c>
      <c r="Z1757" t="s">
        <v>31</v>
      </c>
      <c r="AA1757">
        <v>3</v>
      </c>
      <c r="AB1757" t="s">
        <v>39</v>
      </c>
      <c r="AC1757">
        <v>2.1</v>
      </c>
      <c r="AD1757">
        <f t="shared" si="27"/>
        <v>0.10000000000000009</v>
      </c>
    </row>
    <row r="1758" spans="1:30" x14ac:dyDescent="0.25">
      <c r="A1758" t="s">
        <v>29</v>
      </c>
      <c r="B1758" s="1">
        <v>307800000</v>
      </c>
      <c r="C1758" t="s">
        <v>30</v>
      </c>
      <c r="D1758" t="s">
        <v>31</v>
      </c>
      <c r="E1758">
        <v>3252</v>
      </c>
      <c r="F1758" s="1">
        <v>8548950000</v>
      </c>
      <c r="G1758" s="1">
        <v>2628828</v>
      </c>
      <c r="H1758" s="1">
        <v>2000000</v>
      </c>
      <c r="I1758">
        <v>3252</v>
      </c>
      <c r="J1758" s="1">
        <v>8548950000</v>
      </c>
      <c r="K1758" s="1">
        <v>2628828</v>
      </c>
      <c r="L1758" s="1">
        <v>2000000</v>
      </c>
      <c r="M1758">
        <v>3252</v>
      </c>
      <c r="N1758" t="s">
        <v>1796</v>
      </c>
      <c r="O1758">
        <v>879</v>
      </c>
      <c r="P1758" t="s">
        <v>49</v>
      </c>
      <c r="Q1758" t="s">
        <v>2886</v>
      </c>
      <c r="R1758" s="2">
        <v>43518</v>
      </c>
      <c r="S1758" t="s">
        <v>2887</v>
      </c>
      <c r="T1758">
        <v>1</v>
      </c>
      <c r="U1758" s="1">
        <v>1000000</v>
      </c>
      <c r="V1758" t="s">
        <v>2656</v>
      </c>
      <c r="W1758" t="s">
        <v>36</v>
      </c>
      <c r="X1758" t="s">
        <v>284</v>
      </c>
      <c r="Y1758" t="s">
        <v>64</v>
      </c>
      <c r="Z1758" t="s">
        <v>31</v>
      </c>
      <c r="AA1758">
        <v>2</v>
      </c>
      <c r="AB1758" t="s">
        <v>39</v>
      </c>
      <c r="AC1758">
        <v>3.2</v>
      </c>
      <c r="AD1758">
        <f t="shared" si="27"/>
        <v>2.2000000000000002</v>
      </c>
    </row>
    <row r="1759" spans="1:30" x14ac:dyDescent="0.25">
      <c r="A1759" t="s">
        <v>29</v>
      </c>
      <c r="B1759" s="1">
        <v>307800000</v>
      </c>
      <c r="C1759" t="s">
        <v>30</v>
      </c>
      <c r="D1759" t="s">
        <v>31</v>
      </c>
      <c r="E1759">
        <v>3252</v>
      </c>
      <c r="F1759" s="1">
        <v>8548950000</v>
      </c>
      <c r="G1759" s="1">
        <v>2628828</v>
      </c>
      <c r="H1759" s="1">
        <v>2000000</v>
      </c>
      <c r="I1759">
        <v>3252</v>
      </c>
      <c r="J1759" s="1">
        <v>8548950000</v>
      </c>
      <c r="K1759" s="1">
        <v>2628828</v>
      </c>
      <c r="L1759" s="1">
        <v>2000000</v>
      </c>
      <c r="M1759">
        <v>3252</v>
      </c>
      <c r="N1759" t="s">
        <v>2853</v>
      </c>
      <c r="O1759">
        <v>8683</v>
      </c>
      <c r="P1759" t="s">
        <v>1667</v>
      </c>
      <c r="Q1759" t="s">
        <v>2888</v>
      </c>
      <c r="R1759" s="2">
        <v>43773</v>
      </c>
      <c r="S1759" t="s">
        <v>2889</v>
      </c>
      <c r="T1759">
        <v>4</v>
      </c>
      <c r="U1759" s="1">
        <v>4000000</v>
      </c>
      <c r="V1759" t="s">
        <v>2875</v>
      </c>
      <c r="W1759" t="s">
        <v>138</v>
      </c>
      <c r="Y1759" t="s">
        <v>322</v>
      </c>
      <c r="Z1759" t="s">
        <v>31</v>
      </c>
      <c r="AA1759">
        <v>1</v>
      </c>
      <c r="AB1759" t="s">
        <v>39</v>
      </c>
      <c r="AC1759">
        <v>3.9</v>
      </c>
      <c r="AD1759">
        <f t="shared" si="27"/>
        <v>0.10000000000000009</v>
      </c>
    </row>
    <row r="1760" spans="1:30" x14ac:dyDescent="0.25">
      <c r="A1760" t="s">
        <v>29</v>
      </c>
      <c r="B1760" s="1">
        <v>307800000</v>
      </c>
      <c r="C1760" t="s">
        <v>30</v>
      </c>
      <c r="D1760" t="s">
        <v>31</v>
      </c>
      <c r="E1760">
        <v>3252</v>
      </c>
      <c r="F1760" s="1">
        <v>8548950000</v>
      </c>
      <c r="G1760" s="1">
        <v>2628828</v>
      </c>
      <c r="H1760" s="1">
        <v>2000000</v>
      </c>
      <c r="I1760">
        <v>3252</v>
      </c>
      <c r="J1760" s="1">
        <v>8548950000</v>
      </c>
      <c r="K1760" s="1">
        <v>2628828</v>
      </c>
      <c r="L1760" s="1">
        <v>2000000</v>
      </c>
      <c r="M1760">
        <v>3252</v>
      </c>
      <c r="N1760" t="s">
        <v>2853</v>
      </c>
      <c r="O1760">
        <v>728</v>
      </c>
      <c r="P1760" t="s">
        <v>1673</v>
      </c>
      <c r="Q1760" t="s">
        <v>2854</v>
      </c>
      <c r="R1760" s="2">
        <v>43525</v>
      </c>
      <c r="S1760" t="s">
        <v>2855</v>
      </c>
      <c r="T1760">
        <v>0.5</v>
      </c>
      <c r="U1760" t="s">
        <v>52</v>
      </c>
      <c r="V1760" t="s">
        <v>471</v>
      </c>
      <c r="W1760" t="s">
        <v>36</v>
      </c>
      <c r="X1760" t="s">
        <v>2890</v>
      </c>
      <c r="Y1760" t="s">
        <v>167</v>
      </c>
      <c r="Z1760" t="s">
        <v>31</v>
      </c>
      <c r="AA1760">
        <v>1</v>
      </c>
      <c r="AB1760" t="s">
        <v>48</v>
      </c>
      <c r="AC1760">
        <v>3.9</v>
      </c>
      <c r="AD1760">
        <f t="shared" si="27"/>
        <v>3.4</v>
      </c>
    </row>
    <row r="1761" spans="1:30" x14ac:dyDescent="0.25">
      <c r="A1761" t="s">
        <v>29</v>
      </c>
      <c r="B1761" s="1">
        <v>307800000</v>
      </c>
      <c r="C1761" t="s">
        <v>30</v>
      </c>
      <c r="D1761" t="s">
        <v>31</v>
      </c>
      <c r="E1761">
        <v>3252</v>
      </c>
      <c r="F1761" s="1">
        <v>8548950000</v>
      </c>
      <c r="G1761" s="1">
        <v>2628828</v>
      </c>
      <c r="H1761" s="1">
        <v>2000000</v>
      </c>
      <c r="I1761">
        <v>3252</v>
      </c>
      <c r="J1761" s="1">
        <v>8548950000</v>
      </c>
      <c r="K1761" s="1">
        <v>2628828</v>
      </c>
      <c r="L1761" s="1">
        <v>2000000</v>
      </c>
      <c r="M1761">
        <v>3252</v>
      </c>
      <c r="N1761" t="s">
        <v>2853</v>
      </c>
      <c r="O1761">
        <v>8682</v>
      </c>
      <c r="P1761" t="s">
        <v>1667</v>
      </c>
      <c r="Q1761" t="s">
        <v>2888</v>
      </c>
      <c r="R1761" s="2">
        <v>43774</v>
      </c>
      <c r="S1761" t="s">
        <v>2889</v>
      </c>
      <c r="T1761">
        <v>4</v>
      </c>
      <c r="U1761" s="1">
        <v>4000000</v>
      </c>
      <c r="V1761" t="s">
        <v>2875</v>
      </c>
      <c r="W1761" t="s">
        <v>138</v>
      </c>
      <c r="Y1761" t="s">
        <v>322</v>
      </c>
      <c r="Z1761" t="s">
        <v>31</v>
      </c>
      <c r="AA1761">
        <v>1</v>
      </c>
      <c r="AB1761" t="s">
        <v>39</v>
      </c>
      <c r="AC1761">
        <v>3.9</v>
      </c>
      <c r="AD1761">
        <f t="shared" si="27"/>
        <v>0.10000000000000009</v>
      </c>
    </row>
    <row r="1762" spans="1:30" x14ac:dyDescent="0.25">
      <c r="A1762" t="s">
        <v>29</v>
      </c>
      <c r="B1762" s="1">
        <v>307800000</v>
      </c>
      <c r="C1762" t="s">
        <v>30</v>
      </c>
      <c r="D1762" t="s">
        <v>31</v>
      </c>
      <c r="E1762">
        <v>3252</v>
      </c>
      <c r="F1762" s="1">
        <v>8548950000</v>
      </c>
      <c r="G1762" s="1">
        <v>2628828</v>
      </c>
      <c r="H1762" s="1">
        <v>2000000</v>
      </c>
      <c r="I1762">
        <v>3252</v>
      </c>
      <c r="J1762" s="1">
        <v>8548950000</v>
      </c>
      <c r="K1762" s="1">
        <v>2628828</v>
      </c>
      <c r="L1762" s="1">
        <v>2000000</v>
      </c>
      <c r="M1762">
        <v>3252</v>
      </c>
      <c r="N1762" t="s">
        <v>2853</v>
      </c>
      <c r="O1762">
        <v>19238</v>
      </c>
      <c r="P1762" t="s">
        <v>1667</v>
      </c>
      <c r="Q1762" t="s">
        <v>2873</v>
      </c>
      <c r="R1762" s="2">
        <v>43936</v>
      </c>
      <c r="S1762" t="s">
        <v>2874</v>
      </c>
      <c r="T1762">
        <v>1</v>
      </c>
      <c r="U1762" s="1">
        <v>1000000</v>
      </c>
      <c r="V1762" t="s">
        <v>2875</v>
      </c>
      <c r="W1762" t="s">
        <v>138</v>
      </c>
      <c r="Y1762" t="s">
        <v>322</v>
      </c>
      <c r="Z1762" t="s">
        <v>31</v>
      </c>
      <c r="AA1762">
        <v>1</v>
      </c>
      <c r="AB1762" t="s">
        <v>48</v>
      </c>
      <c r="AC1762">
        <v>3.9</v>
      </c>
      <c r="AD1762">
        <f t="shared" si="27"/>
        <v>2.9</v>
      </c>
    </row>
    <row r="1763" spans="1:30" x14ac:dyDescent="0.25">
      <c r="A1763" t="s">
        <v>29</v>
      </c>
      <c r="B1763" s="1">
        <v>307800000</v>
      </c>
      <c r="C1763" t="s">
        <v>30</v>
      </c>
      <c r="D1763" t="s">
        <v>31</v>
      </c>
      <c r="E1763">
        <v>3252</v>
      </c>
      <c r="F1763" s="1">
        <v>8548950000</v>
      </c>
      <c r="G1763" s="1">
        <v>2628828</v>
      </c>
      <c r="H1763" s="1">
        <v>2000000</v>
      </c>
      <c r="I1763">
        <v>3252</v>
      </c>
      <c r="J1763" s="1">
        <v>8548950000</v>
      </c>
      <c r="K1763" s="1">
        <v>2628828</v>
      </c>
      <c r="L1763" s="1">
        <v>2000000</v>
      </c>
      <c r="M1763">
        <v>3252</v>
      </c>
      <c r="N1763" t="s">
        <v>1796</v>
      </c>
      <c r="O1763">
        <v>14969</v>
      </c>
      <c r="P1763" t="s">
        <v>160</v>
      </c>
      <c r="Q1763" t="s">
        <v>2731</v>
      </c>
      <c r="R1763" s="2">
        <v>43881</v>
      </c>
      <c r="S1763" t="s">
        <v>2732</v>
      </c>
      <c r="T1763">
        <v>1</v>
      </c>
      <c r="U1763" s="1">
        <v>1000000</v>
      </c>
      <c r="V1763" t="s">
        <v>2733</v>
      </c>
      <c r="W1763" t="s">
        <v>138</v>
      </c>
      <c r="X1763" t="s">
        <v>2891</v>
      </c>
      <c r="Y1763" t="s">
        <v>64</v>
      </c>
      <c r="Z1763" t="s">
        <v>31</v>
      </c>
      <c r="AA1763">
        <v>4</v>
      </c>
      <c r="AB1763" t="s">
        <v>48</v>
      </c>
      <c r="AC1763">
        <v>3.02</v>
      </c>
      <c r="AD1763">
        <f t="shared" si="27"/>
        <v>2.02</v>
      </c>
    </row>
    <row r="1764" spans="1:30" x14ac:dyDescent="0.25">
      <c r="A1764" t="s">
        <v>29</v>
      </c>
      <c r="B1764" s="1">
        <v>307800000</v>
      </c>
      <c r="C1764" t="s">
        <v>30</v>
      </c>
      <c r="D1764" t="s">
        <v>31</v>
      </c>
      <c r="E1764">
        <v>3252</v>
      </c>
      <c r="F1764" s="1">
        <v>8548950000</v>
      </c>
      <c r="G1764" s="1">
        <v>2628828</v>
      </c>
      <c r="H1764" s="1">
        <v>2000000</v>
      </c>
      <c r="I1764">
        <v>3252</v>
      </c>
      <c r="J1764" s="1">
        <v>8548950000</v>
      </c>
      <c r="K1764" s="1">
        <v>2628828</v>
      </c>
      <c r="L1764" s="1">
        <v>2000000</v>
      </c>
      <c r="M1764">
        <v>3252</v>
      </c>
      <c r="N1764" t="s">
        <v>2853</v>
      </c>
      <c r="O1764">
        <v>741</v>
      </c>
      <c r="P1764" t="s">
        <v>40</v>
      </c>
      <c r="Q1764" t="s">
        <v>2854</v>
      </c>
      <c r="R1764" s="2">
        <v>43524</v>
      </c>
      <c r="S1764" t="s">
        <v>2855</v>
      </c>
      <c r="T1764">
        <v>5.5</v>
      </c>
      <c r="U1764" s="1">
        <v>5500000</v>
      </c>
      <c r="V1764" t="s">
        <v>471</v>
      </c>
      <c r="W1764" t="s">
        <v>36</v>
      </c>
      <c r="X1764" t="s">
        <v>1677</v>
      </c>
      <c r="Y1764" t="s">
        <v>167</v>
      </c>
      <c r="Z1764" t="s">
        <v>31</v>
      </c>
      <c r="AA1764">
        <v>1</v>
      </c>
      <c r="AB1764" t="s">
        <v>48</v>
      </c>
      <c r="AC1764">
        <v>1.87</v>
      </c>
      <c r="AD1764">
        <f t="shared" si="27"/>
        <v>3.63</v>
      </c>
    </row>
    <row r="1765" spans="1:30" x14ac:dyDescent="0.25">
      <c r="A1765" t="s">
        <v>29</v>
      </c>
      <c r="B1765" s="1">
        <v>307800000</v>
      </c>
      <c r="C1765" t="s">
        <v>30</v>
      </c>
      <c r="D1765" t="s">
        <v>31</v>
      </c>
      <c r="E1765">
        <v>3252</v>
      </c>
      <c r="F1765" s="1">
        <v>8548950000</v>
      </c>
      <c r="G1765" s="1">
        <v>2628828</v>
      </c>
      <c r="H1765" s="1">
        <v>2000000</v>
      </c>
      <c r="I1765">
        <v>3252</v>
      </c>
      <c r="J1765" s="1">
        <v>8548950000</v>
      </c>
      <c r="K1765" s="1">
        <v>2628828</v>
      </c>
      <c r="L1765" s="1">
        <v>2000000</v>
      </c>
      <c r="M1765">
        <v>3252</v>
      </c>
      <c r="N1765" t="s">
        <v>1796</v>
      </c>
      <c r="O1765">
        <v>6633</v>
      </c>
      <c r="P1765" t="s">
        <v>64</v>
      </c>
      <c r="Q1765" t="s">
        <v>2892</v>
      </c>
      <c r="R1765" s="2">
        <v>43710</v>
      </c>
      <c r="S1765" t="s">
        <v>2893</v>
      </c>
      <c r="T1765">
        <v>4</v>
      </c>
      <c r="U1765" s="1">
        <v>4000000</v>
      </c>
      <c r="V1765" t="s">
        <v>2656</v>
      </c>
      <c r="W1765" t="s">
        <v>77</v>
      </c>
      <c r="X1765" t="s">
        <v>67</v>
      </c>
      <c r="Y1765" t="s">
        <v>64</v>
      </c>
      <c r="Z1765" t="s">
        <v>31</v>
      </c>
      <c r="AA1765">
        <v>1</v>
      </c>
      <c r="AB1765" t="s">
        <v>48</v>
      </c>
      <c r="AC1765">
        <v>2.1</v>
      </c>
      <c r="AD1765">
        <f t="shared" si="27"/>
        <v>1.9</v>
      </c>
    </row>
    <row r="1766" spans="1:30" x14ac:dyDescent="0.25">
      <c r="A1766" t="s">
        <v>29</v>
      </c>
      <c r="B1766" s="1">
        <v>307800000</v>
      </c>
      <c r="C1766" t="s">
        <v>30</v>
      </c>
      <c r="D1766" t="s">
        <v>31</v>
      </c>
      <c r="E1766">
        <v>3252</v>
      </c>
      <c r="F1766" s="1">
        <v>8548950000</v>
      </c>
      <c r="G1766" s="1">
        <v>2628828</v>
      </c>
      <c r="H1766" s="1">
        <v>2000000</v>
      </c>
      <c r="I1766">
        <v>3252</v>
      </c>
      <c r="J1766" s="1">
        <v>8548950000</v>
      </c>
      <c r="K1766" s="1">
        <v>2628828</v>
      </c>
      <c r="L1766" s="1">
        <v>2000000</v>
      </c>
      <c r="M1766">
        <v>3252</v>
      </c>
      <c r="N1766" t="s">
        <v>1796</v>
      </c>
      <c r="O1766">
        <v>14904</v>
      </c>
      <c r="P1766" t="s">
        <v>160</v>
      </c>
      <c r="Q1766" t="s">
        <v>2731</v>
      </c>
      <c r="R1766" s="2">
        <v>43882</v>
      </c>
      <c r="S1766" t="s">
        <v>2732</v>
      </c>
      <c r="T1766">
        <v>3</v>
      </c>
      <c r="U1766" s="1">
        <v>3000000</v>
      </c>
      <c r="V1766" t="s">
        <v>2733</v>
      </c>
      <c r="W1766" t="s">
        <v>138</v>
      </c>
      <c r="X1766" t="s">
        <v>2894</v>
      </c>
      <c r="Y1766" t="s">
        <v>64</v>
      </c>
      <c r="Z1766" t="s">
        <v>31</v>
      </c>
      <c r="AA1766">
        <v>2</v>
      </c>
      <c r="AB1766" t="s">
        <v>39</v>
      </c>
      <c r="AC1766">
        <v>2.9</v>
      </c>
      <c r="AD1766">
        <f t="shared" si="27"/>
        <v>0.10000000000000009</v>
      </c>
    </row>
    <row r="1767" spans="1:30" x14ac:dyDescent="0.25">
      <c r="A1767" t="s">
        <v>29</v>
      </c>
      <c r="B1767" s="1">
        <v>307800000</v>
      </c>
      <c r="C1767" t="s">
        <v>30</v>
      </c>
      <c r="D1767" t="s">
        <v>31</v>
      </c>
      <c r="E1767">
        <v>3252</v>
      </c>
      <c r="F1767" s="1">
        <v>8548950000</v>
      </c>
      <c r="G1767" s="1">
        <v>2628828</v>
      </c>
      <c r="H1767" s="1">
        <v>2000000</v>
      </c>
      <c r="I1767">
        <v>3252</v>
      </c>
      <c r="J1767" s="1">
        <v>8548950000</v>
      </c>
      <c r="K1767" s="1">
        <v>2628828</v>
      </c>
      <c r="L1767" s="1">
        <v>2000000</v>
      </c>
      <c r="M1767">
        <v>3252</v>
      </c>
      <c r="N1767" t="s">
        <v>2853</v>
      </c>
      <c r="O1767">
        <v>9441</v>
      </c>
      <c r="P1767" t="s">
        <v>1667</v>
      </c>
      <c r="Q1767" t="s">
        <v>2895</v>
      </c>
      <c r="R1767" s="2">
        <v>43761</v>
      </c>
      <c r="S1767" t="s">
        <v>2896</v>
      </c>
      <c r="T1767">
        <v>1</v>
      </c>
      <c r="U1767" s="1">
        <v>1000000</v>
      </c>
      <c r="V1767" t="s">
        <v>2875</v>
      </c>
      <c r="W1767" t="s">
        <v>138</v>
      </c>
      <c r="Y1767" t="s">
        <v>167</v>
      </c>
      <c r="Z1767" t="s">
        <v>31</v>
      </c>
      <c r="AA1767">
        <v>1</v>
      </c>
      <c r="AB1767" t="s">
        <v>48</v>
      </c>
      <c r="AC1767">
        <v>1.65</v>
      </c>
      <c r="AD1767">
        <f t="shared" si="27"/>
        <v>0.64999999999999991</v>
      </c>
    </row>
    <row r="1768" spans="1:30" x14ac:dyDescent="0.25">
      <c r="A1768" t="s">
        <v>29</v>
      </c>
      <c r="B1768" s="1">
        <v>307800000</v>
      </c>
      <c r="C1768" t="s">
        <v>30</v>
      </c>
      <c r="D1768" t="s">
        <v>31</v>
      </c>
      <c r="E1768">
        <v>3252</v>
      </c>
      <c r="F1768" s="1">
        <v>8548950000</v>
      </c>
      <c r="G1768" s="1">
        <v>2628828</v>
      </c>
      <c r="H1768" s="1">
        <v>2000000</v>
      </c>
      <c r="I1768">
        <v>3252</v>
      </c>
      <c r="J1768" s="1">
        <v>8548950000</v>
      </c>
      <c r="K1768" s="1">
        <v>2628828</v>
      </c>
      <c r="L1768" s="1">
        <v>2000000</v>
      </c>
      <c r="M1768">
        <v>3252</v>
      </c>
      <c r="N1768" t="s">
        <v>1796</v>
      </c>
      <c r="O1768">
        <v>12422</v>
      </c>
      <c r="P1768" t="s">
        <v>160</v>
      </c>
      <c r="Q1768" t="s">
        <v>2731</v>
      </c>
      <c r="R1768" s="2">
        <v>43868</v>
      </c>
      <c r="S1768" t="s">
        <v>2732</v>
      </c>
      <c r="T1768">
        <v>8</v>
      </c>
      <c r="U1768" s="1">
        <v>8000000</v>
      </c>
      <c r="V1768" t="s">
        <v>2733</v>
      </c>
      <c r="W1768" t="s">
        <v>138</v>
      </c>
      <c r="X1768" t="s">
        <v>2897</v>
      </c>
      <c r="Y1768" t="s">
        <v>64</v>
      </c>
      <c r="Z1768" t="s">
        <v>31</v>
      </c>
      <c r="AA1768">
        <v>8</v>
      </c>
      <c r="AB1768" t="s">
        <v>39</v>
      </c>
      <c r="AC1768">
        <v>3.27</v>
      </c>
      <c r="AD1768">
        <f t="shared" si="27"/>
        <v>4.7300000000000004</v>
      </c>
    </row>
    <row r="1769" spans="1:30" x14ac:dyDescent="0.25">
      <c r="A1769" t="s">
        <v>29</v>
      </c>
      <c r="B1769" s="1">
        <v>307800000</v>
      </c>
      <c r="C1769" t="s">
        <v>30</v>
      </c>
      <c r="D1769" t="s">
        <v>31</v>
      </c>
      <c r="E1769">
        <v>3252</v>
      </c>
      <c r="F1769" s="1">
        <v>8548950000</v>
      </c>
      <c r="G1769" s="1">
        <v>2628828</v>
      </c>
      <c r="H1769" s="1">
        <v>2000000</v>
      </c>
      <c r="I1769">
        <v>3252</v>
      </c>
      <c r="J1769" s="1">
        <v>8548950000</v>
      </c>
      <c r="K1769" s="1">
        <v>2628828</v>
      </c>
      <c r="L1769" s="1">
        <v>2000000</v>
      </c>
      <c r="M1769">
        <v>3252</v>
      </c>
      <c r="N1769" t="s">
        <v>2853</v>
      </c>
      <c r="O1769">
        <v>750</v>
      </c>
      <c r="P1769" t="s">
        <v>1673</v>
      </c>
      <c r="Q1769" t="s">
        <v>2854</v>
      </c>
      <c r="R1769" s="2">
        <v>43524</v>
      </c>
      <c r="S1769" t="s">
        <v>2855</v>
      </c>
      <c r="T1769">
        <v>1</v>
      </c>
      <c r="U1769" s="1">
        <v>1000000</v>
      </c>
      <c r="V1769" t="s">
        <v>471</v>
      </c>
      <c r="W1769" t="s">
        <v>36</v>
      </c>
      <c r="X1769" t="s">
        <v>2898</v>
      </c>
      <c r="Y1769" t="s">
        <v>167</v>
      </c>
      <c r="Z1769" t="s">
        <v>31</v>
      </c>
      <c r="AA1769">
        <v>2</v>
      </c>
      <c r="AB1769" t="s">
        <v>48</v>
      </c>
      <c r="AC1769">
        <v>3.93</v>
      </c>
      <c r="AD1769">
        <f t="shared" si="27"/>
        <v>2.93</v>
      </c>
    </row>
    <row r="1770" spans="1:30" x14ac:dyDescent="0.25">
      <c r="A1770" t="s">
        <v>29</v>
      </c>
      <c r="B1770" s="1">
        <v>307800000</v>
      </c>
      <c r="C1770" t="s">
        <v>30</v>
      </c>
      <c r="D1770" t="s">
        <v>31</v>
      </c>
      <c r="E1770">
        <v>3252</v>
      </c>
      <c r="F1770" s="1">
        <v>8548950000</v>
      </c>
      <c r="G1770" s="1">
        <v>2628828</v>
      </c>
      <c r="H1770" s="1">
        <v>2000000</v>
      </c>
      <c r="I1770">
        <v>3252</v>
      </c>
      <c r="J1770" s="1">
        <v>8548950000</v>
      </c>
      <c r="K1770" s="1">
        <v>2628828</v>
      </c>
      <c r="L1770" s="1">
        <v>2000000</v>
      </c>
      <c r="M1770">
        <v>3252</v>
      </c>
      <c r="N1770" t="s">
        <v>2899</v>
      </c>
      <c r="O1770">
        <v>558</v>
      </c>
      <c r="P1770" t="s">
        <v>128</v>
      </c>
      <c r="Q1770" t="s">
        <v>2900</v>
      </c>
      <c r="R1770" s="2">
        <v>43474</v>
      </c>
      <c r="S1770" t="s">
        <v>2901</v>
      </c>
      <c r="T1770">
        <v>1</v>
      </c>
      <c r="U1770" s="1">
        <v>1000000</v>
      </c>
      <c r="V1770" t="s">
        <v>2902</v>
      </c>
      <c r="W1770" t="s">
        <v>36</v>
      </c>
      <c r="X1770" t="s">
        <v>378</v>
      </c>
      <c r="Y1770" t="s">
        <v>128</v>
      </c>
      <c r="Z1770" t="s">
        <v>31</v>
      </c>
      <c r="AA1770">
        <v>1</v>
      </c>
      <c r="AB1770" t="s">
        <v>39</v>
      </c>
      <c r="AC1770">
        <v>0.6</v>
      </c>
      <c r="AD1770">
        <f t="shared" si="27"/>
        <v>0.4</v>
      </c>
    </row>
    <row r="1771" spans="1:30" x14ac:dyDescent="0.25">
      <c r="A1771" t="s">
        <v>29</v>
      </c>
      <c r="B1771" s="1">
        <v>307800000</v>
      </c>
      <c r="C1771" t="s">
        <v>30</v>
      </c>
      <c r="D1771" t="s">
        <v>31</v>
      </c>
      <c r="E1771">
        <v>3252</v>
      </c>
      <c r="F1771" s="1">
        <v>8548950000</v>
      </c>
      <c r="G1771" s="1">
        <v>2628828</v>
      </c>
      <c r="H1771" s="1">
        <v>2000000</v>
      </c>
      <c r="I1771">
        <v>3252</v>
      </c>
      <c r="J1771" s="1">
        <v>8548950000</v>
      </c>
      <c r="K1771" s="1">
        <v>2628828</v>
      </c>
      <c r="L1771" s="1">
        <v>2000000</v>
      </c>
      <c r="M1771">
        <v>3252</v>
      </c>
      <c r="N1771" t="s">
        <v>2899</v>
      </c>
      <c r="O1771">
        <v>566</v>
      </c>
      <c r="P1771" t="s">
        <v>193</v>
      </c>
      <c r="Q1771" t="s">
        <v>2900</v>
      </c>
      <c r="R1771" s="2">
        <v>43474</v>
      </c>
      <c r="S1771" t="s">
        <v>2901</v>
      </c>
      <c r="T1771">
        <v>4</v>
      </c>
      <c r="U1771" s="1">
        <v>4000000</v>
      </c>
      <c r="V1771" t="s">
        <v>2902</v>
      </c>
      <c r="W1771" t="s">
        <v>36</v>
      </c>
      <c r="X1771" t="s">
        <v>571</v>
      </c>
      <c r="Y1771" t="s">
        <v>128</v>
      </c>
      <c r="Z1771" t="s">
        <v>31</v>
      </c>
      <c r="AA1771">
        <v>1</v>
      </c>
      <c r="AB1771" t="s">
        <v>48</v>
      </c>
      <c r="AC1771">
        <v>1.05</v>
      </c>
      <c r="AD1771">
        <f t="shared" si="27"/>
        <v>2.95</v>
      </c>
    </row>
    <row r="1772" spans="1:30" x14ac:dyDescent="0.25">
      <c r="A1772" t="s">
        <v>29</v>
      </c>
      <c r="B1772" s="1">
        <v>307800000</v>
      </c>
      <c r="C1772" t="s">
        <v>30</v>
      </c>
      <c r="D1772" t="s">
        <v>31</v>
      </c>
      <c r="E1772">
        <v>3252</v>
      </c>
      <c r="F1772" s="1">
        <v>8548950000</v>
      </c>
      <c r="G1772" s="1">
        <v>2628828</v>
      </c>
      <c r="H1772" s="1">
        <v>2000000</v>
      </c>
      <c r="I1772">
        <v>3252</v>
      </c>
      <c r="J1772" s="1">
        <v>8548950000</v>
      </c>
      <c r="K1772" s="1">
        <v>2628828</v>
      </c>
      <c r="L1772" s="1">
        <v>2000000</v>
      </c>
      <c r="M1772">
        <v>3252</v>
      </c>
      <c r="N1772" t="s">
        <v>2853</v>
      </c>
      <c r="O1772">
        <v>16183</v>
      </c>
      <c r="P1772" t="s">
        <v>1667</v>
      </c>
      <c r="Q1772" t="s">
        <v>2873</v>
      </c>
      <c r="R1772" s="2">
        <v>43921</v>
      </c>
      <c r="S1772" t="s">
        <v>2874</v>
      </c>
      <c r="T1772">
        <v>4</v>
      </c>
      <c r="U1772" s="1">
        <v>4000000</v>
      </c>
      <c r="V1772" t="s">
        <v>2875</v>
      </c>
      <c r="W1772" t="s">
        <v>138</v>
      </c>
      <c r="Y1772" t="s">
        <v>322</v>
      </c>
      <c r="Z1772" t="s">
        <v>31</v>
      </c>
      <c r="AA1772">
        <v>1</v>
      </c>
      <c r="AB1772" t="s">
        <v>39</v>
      </c>
      <c r="AC1772">
        <v>3.9</v>
      </c>
      <c r="AD1772">
        <f t="shared" si="27"/>
        <v>0.10000000000000009</v>
      </c>
    </row>
    <row r="1773" spans="1:30" x14ac:dyDescent="0.25">
      <c r="A1773" t="s">
        <v>29</v>
      </c>
      <c r="B1773" s="1">
        <v>307800000</v>
      </c>
      <c r="C1773" t="s">
        <v>30</v>
      </c>
      <c r="D1773" t="s">
        <v>31</v>
      </c>
      <c r="E1773">
        <v>3252</v>
      </c>
      <c r="F1773" s="1">
        <v>8548950000</v>
      </c>
      <c r="G1773" s="1">
        <v>2628828</v>
      </c>
      <c r="H1773" s="1">
        <v>2000000</v>
      </c>
      <c r="I1773">
        <v>3252</v>
      </c>
      <c r="J1773" s="1">
        <v>8548950000</v>
      </c>
      <c r="K1773" s="1">
        <v>2628828</v>
      </c>
      <c r="L1773" s="1">
        <v>2000000</v>
      </c>
      <c r="M1773">
        <v>3252</v>
      </c>
      <c r="N1773" t="s">
        <v>2853</v>
      </c>
      <c r="O1773">
        <v>9646</v>
      </c>
      <c r="P1773" t="s">
        <v>1667</v>
      </c>
      <c r="Q1773" t="s">
        <v>2895</v>
      </c>
      <c r="R1773" s="2">
        <v>43755</v>
      </c>
      <c r="S1773" t="s">
        <v>2896</v>
      </c>
      <c r="T1773">
        <v>1</v>
      </c>
      <c r="U1773" s="1">
        <v>1000000</v>
      </c>
      <c r="V1773" t="s">
        <v>2875</v>
      </c>
      <c r="W1773" t="s">
        <v>138</v>
      </c>
      <c r="Y1773" t="s">
        <v>167</v>
      </c>
      <c r="Z1773" t="s">
        <v>31</v>
      </c>
      <c r="AA1773">
        <v>1</v>
      </c>
      <c r="AB1773" t="s">
        <v>39</v>
      </c>
      <c r="AC1773">
        <v>1.65</v>
      </c>
      <c r="AD1773">
        <f t="shared" si="27"/>
        <v>0.64999999999999991</v>
      </c>
    </row>
    <row r="1774" spans="1:30" x14ac:dyDescent="0.25">
      <c r="A1774" t="s">
        <v>29</v>
      </c>
      <c r="B1774" s="1">
        <v>307800000</v>
      </c>
      <c r="C1774" t="s">
        <v>30</v>
      </c>
      <c r="D1774" t="s">
        <v>31</v>
      </c>
      <c r="E1774">
        <v>3252</v>
      </c>
      <c r="F1774" s="1">
        <v>8548950000</v>
      </c>
      <c r="G1774" s="1">
        <v>2628828</v>
      </c>
      <c r="H1774" s="1">
        <v>2000000</v>
      </c>
      <c r="I1774">
        <v>3252</v>
      </c>
      <c r="J1774" s="1">
        <v>8548950000</v>
      </c>
      <c r="K1774" s="1">
        <v>2628828</v>
      </c>
      <c r="L1774" s="1">
        <v>2000000</v>
      </c>
      <c r="M1774">
        <v>3252</v>
      </c>
      <c r="N1774" t="s">
        <v>2899</v>
      </c>
      <c r="O1774">
        <v>573</v>
      </c>
      <c r="P1774" t="s">
        <v>193</v>
      </c>
      <c r="Q1774" t="s">
        <v>2903</v>
      </c>
      <c r="R1774" s="2">
        <v>43473</v>
      </c>
      <c r="S1774" t="s">
        <v>2904</v>
      </c>
      <c r="T1774">
        <v>2</v>
      </c>
      <c r="U1774" s="1">
        <v>2000000</v>
      </c>
      <c r="V1774" t="s">
        <v>2902</v>
      </c>
      <c r="W1774" t="s">
        <v>36</v>
      </c>
      <c r="X1774" t="s">
        <v>571</v>
      </c>
      <c r="Y1774" t="s">
        <v>128</v>
      </c>
      <c r="Z1774" t="s">
        <v>31</v>
      </c>
      <c r="AA1774">
        <v>1</v>
      </c>
      <c r="AB1774" t="s">
        <v>48</v>
      </c>
      <c r="AC1774">
        <v>1.05</v>
      </c>
      <c r="AD1774">
        <f t="shared" si="27"/>
        <v>0.95</v>
      </c>
    </row>
    <row r="1775" spans="1:30" x14ac:dyDescent="0.25">
      <c r="A1775" t="s">
        <v>29</v>
      </c>
      <c r="B1775" s="1">
        <v>307800000</v>
      </c>
      <c r="C1775" t="s">
        <v>30</v>
      </c>
      <c r="D1775" t="s">
        <v>31</v>
      </c>
      <c r="E1775">
        <v>3252</v>
      </c>
      <c r="F1775" s="1">
        <v>8548950000</v>
      </c>
      <c r="G1775" s="1">
        <v>2628828</v>
      </c>
      <c r="H1775" s="1">
        <v>2000000</v>
      </c>
      <c r="I1775">
        <v>3252</v>
      </c>
      <c r="J1775" s="1">
        <v>8548950000</v>
      </c>
      <c r="K1775" s="1">
        <v>2628828</v>
      </c>
      <c r="L1775" s="1">
        <v>2000000</v>
      </c>
      <c r="M1775">
        <v>3252</v>
      </c>
      <c r="N1775" t="s">
        <v>2853</v>
      </c>
      <c r="O1775">
        <v>19024</v>
      </c>
      <c r="P1775" t="s">
        <v>1667</v>
      </c>
      <c r="Q1775" t="s">
        <v>2873</v>
      </c>
      <c r="R1775" s="2">
        <v>43938</v>
      </c>
      <c r="S1775" t="s">
        <v>2874</v>
      </c>
      <c r="T1775">
        <v>2</v>
      </c>
      <c r="U1775" s="1">
        <v>2000000</v>
      </c>
      <c r="V1775" t="s">
        <v>2875</v>
      </c>
      <c r="W1775" t="s">
        <v>138</v>
      </c>
      <c r="Y1775" t="s">
        <v>322</v>
      </c>
      <c r="Z1775" t="s">
        <v>31</v>
      </c>
      <c r="AA1775">
        <v>1</v>
      </c>
      <c r="AB1775" t="s">
        <v>39</v>
      </c>
      <c r="AC1775">
        <v>3.9</v>
      </c>
      <c r="AD1775">
        <f t="shared" si="27"/>
        <v>1.9</v>
      </c>
    </row>
    <row r="1776" spans="1:30" x14ac:dyDescent="0.25">
      <c r="A1776" t="s">
        <v>29</v>
      </c>
      <c r="B1776" s="1">
        <v>307800000</v>
      </c>
      <c r="C1776" t="s">
        <v>30</v>
      </c>
      <c r="D1776" t="s">
        <v>31</v>
      </c>
      <c r="E1776">
        <v>3252</v>
      </c>
      <c r="F1776" s="1">
        <v>8548950000</v>
      </c>
      <c r="G1776" s="1">
        <v>2628828</v>
      </c>
      <c r="H1776" s="1">
        <v>2000000</v>
      </c>
      <c r="I1776">
        <v>3252</v>
      </c>
      <c r="J1776" s="1">
        <v>8548950000</v>
      </c>
      <c r="K1776" s="1">
        <v>2628828</v>
      </c>
      <c r="L1776" s="1">
        <v>2000000</v>
      </c>
      <c r="M1776">
        <v>3252</v>
      </c>
      <c r="N1776" t="s">
        <v>1796</v>
      </c>
      <c r="O1776">
        <v>15631</v>
      </c>
      <c r="P1776" t="s">
        <v>64</v>
      </c>
      <c r="Q1776" t="s">
        <v>2676</v>
      </c>
      <c r="R1776" s="2">
        <v>43929</v>
      </c>
      <c r="S1776" t="s">
        <v>2677</v>
      </c>
      <c r="T1776">
        <v>1</v>
      </c>
      <c r="U1776" s="1">
        <v>1000000</v>
      </c>
      <c r="V1776" t="s">
        <v>2671</v>
      </c>
      <c r="W1776" t="s">
        <v>77</v>
      </c>
      <c r="X1776" t="s">
        <v>67</v>
      </c>
      <c r="Y1776" t="s">
        <v>64</v>
      </c>
      <c r="Z1776" t="s">
        <v>31</v>
      </c>
      <c r="AA1776">
        <v>1</v>
      </c>
      <c r="AB1776" t="s">
        <v>48</v>
      </c>
      <c r="AC1776">
        <v>2.2000000000000002</v>
      </c>
      <c r="AD1776">
        <f t="shared" si="27"/>
        <v>1.2000000000000002</v>
      </c>
    </row>
    <row r="1777" spans="1:30" x14ac:dyDescent="0.25">
      <c r="A1777" t="s">
        <v>29</v>
      </c>
      <c r="B1777" s="1">
        <v>307800000</v>
      </c>
      <c r="C1777" t="s">
        <v>30</v>
      </c>
      <c r="D1777" t="s">
        <v>31</v>
      </c>
      <c r="E1777">
        <v>3252</v>
      </c>
      <c r="F1777" s="1">
        <v>8548950000</v>
      </c>
      <c r="G1777" s="1">
        <v>2628828</v>
      </c>
      <c r="H1777" s="1">
        <v>2000000</v>
      </c>
      <c r="I1777">
        <v>3252</v>
      </c>
      <c r="J1777" s="1">
        <v>8548950000</v>
      </c>
      <c r="K1777" s="1">
        <v>2628828</v>
      </c>
      <c r="L1777" s="1">
        <v>2000000</v>
      </c>
      <c r="M1777">
        <v>3252</v>
      </c>
      <c r="N1777" t="s">
        <v>1796</v>
      </c>
      <c r="O1777">
        <v>15630</v>
      </c>
      <c r="P1777" t="s">
        <v>64</v>
      </c>
      <c r="Q1777" t="s">
        <v>2761</v>
      </c>
      <c r="R1777" s="2">
        <v>43929</v>
      </c>
      <c r="S1777" t="s">
        <v>2762</v>
      </c>
      <c r="T1777">
        <v>2</v>
      </c>
      <c r="U1777" s="1">
        <v>2000000</v>
      </c>
      <c r="V1777" t="s">
        <v>2671</v>
      </c>
      <c r="W1777" t="s">
        <v>825</v>
      </c>
      <c r="X1777" t="s">
        <v>2905</v>
      </c>
      <c r="Y1777" t="s">
        <v>64</v>
      </c>
      <c r="Z1777" t="s">
        <v>31</v>
      </c>
      <c r="AA1777">
        <v>1</v>
      </c>
      <c r="AB1777" t="s">
        <v>48</v>
      </c>
      <c r="AC1777">
        <v>3.51</v>
      </c>
      <c r="AD1777">
        <f t="shared" si="27"/>
        <v>1.5099999999999998</v>
      </c>
    </row>
    <row r="1778" spans="1:30" x14ac:dyDescent="0.25">
      <c r="A1778" t="s">
        <v>29</v>
      </c>
      <c r="B1778" s="1">
        <v>307800000</v>
      </c>
      <c r="C1778" t="s">
        <v>30</v>
      </c>
      <c r="D1778" t="s">
        <v>31</v>
      </c>
      <c r="E1778">
        <v>3252</v>
      </c>
      <c r="F1778" s="1">
        <v>8548950000</v>
      </c>
      <c r="G1778" s="1">
        <v>2628828</v>
      </c>
      <c r="H1778" s="1">
        <v>2000000</v>
      </c>
      <c r="I1778">
        <v>3252</v>
      </c>
      <c r="J1778" s="1">
        <v>8548950000</v>
      </c>
      <c r="K1778" s="1">
        <v>2628828</v>
      </c>
      <c r="L1778" s="1">
        <v>2000000</v>
      </c>
      <c r="M1778">
        <v>3252</v>
      </c>
      <c r="N1778" t="s">
        <v>1796</v>
      </c>
      <c r="O1778">
        <v>13894</v>
      </c>
      <c r="P1778" t="s">
        <v>64</v>
      </c>
      <c r="Q1778" t="s">
        <v>2906</v>
      </c>
      <c r="R1778" s="2">
        <v>43839</v>
      </c>
      <c r="S1778" t="s">
        <v>2907</v>
      </c>
      <c r="T1778">
        <v>1</v>
      </c>
      <c r="U1778" s="1">
        <v>1000000</v>
      </c>
      <c r="V1778" t="s">
        <v>2908</v>
      </c>
      <c r="W1778" t="s">
        <v>138</v>
      </c>
      <c r="X1778" t="s">
        <v>67</v>
      </c>
      <c r="Y1778" t="s">
        <v>64</v>
      </c>
      <c r="Z1778" t="s">
        <v>31</v>
      </c>
      <c r="AA1778">
        <v>1</v>
      </c>
      <c r="AB1778" t="s">
        <v>39</v>
      </c>
      <c r="AC1778">
        <v>1.1000000000000001</v>
      </c>
      <c r="AD1778">
        <f t="shared" si="27"/>
        <v>0.10000000000000009</v>
      </c>
    </row>
    <row r="1779" spans="1:30" x14ac:dyDescent="0.25">
      <c r="A1779" t="s">
        <v>29</v>
      </c>
      <c r="B1779" s="1">
        <v>307800000</v>
      </c>
      <c r="C1779" t="s">
        <v>30</v>
      </c>
      <c r="D1779" t="s">
        <v>31</v>
      </c>
      <c r="E1779">
        <v>3252</v>
      </c>
      <c r="F1779" s="1">
        <v>8548950000</v>
      </c>
      <c r="G1779" s="1">
        <v>2628828</v>
      </c>
      <c r="H1779" s="1">
        <v>2000000</v>
      </c>
      <c r="I1779">
        <v>3252</v>
      </c>
      <c r="J1779" s="1">
        <v>8548950000</v>
      </c>
      <c r="K1779" s="1">
        <v>2628828</v>
      </c>
      <c r="L1779" s="1">
        <v>2000000</v>
      </c>
      <c r="M1779">
        <v>3252</v>
      </c>
      <c r="N1779" t="s">
        <v>1796</v>
      </c>
      <c r="O1779">
        <v>1670</v>
      </c>
      <c r="P1779" t="s">
        <v>64</v>
      </c>
      <c r="Q1779" t="s">
        <v>2909</v>
      </c>
      <c r="R1779" s="2">
        <v>43552</v>
      </c>
      <c r="S1779" t="s">
        <v>2910</v>
      </c>
      <c r="T1779">
        <v>1</v>
      </c>
      <c r="U1779" s="1">
        <v>1000000</v>
      </c>
      <c r="V1779" t="s">
        <v>2633</v>
      </c>
      <c r="W1779" t="s">
        <v>36</v>
      </c>
      <c r="X1779" t="s">
        <v>67</v>
      </c>
      <c r="Y1779" t="s">
        <v>1645</v>
      </c>
      <c r="Z1779" t="s">
        <v>31</v>
      </c>
      <c r="AA1779">
        <v>1</v>
      </c>
      <c r="AB1779" t="s">
        <v>39</v>
      </c>
      <c r="AC1779">
        <v>1.45</v>
      </c>
      <c r="AD1779">
        <f t="shared" si="27"/>
        <v>0.44999999999999996</v>
      </c>
    </row>
    <row r="1780" spans="1:30" x14ac:dyDescent="0.25">
      <c r="A1780" t="s">
        <v>29</v>
      </c>
      <c r="B1780" s="1">
        <v>307800000</v>
      </c>
      <c r="C1780" t="s">
        <v>30</v>
      </c>
      <c r="D1780" t="s">
        <v>31</v>
      </c>
      <c r="E1780">
        <v>3252</v>
      </c>
      <c r="F1780" s="1">
        <v>8548950000</v>
      </c>
      <c r="G1780" s="1">
        <v>2628828</v>
      </c>
      <c r="H1780" s="1">
        <v>2000000</v>
      </c>
      <c r="I1780">
        <v>3252</v>
      </c>
      <c r="J1780" s="1">
        <v>8548950000</v>
      </c>
      <c r="K1780" s="1">
        <v>2628828</v>
      </c>
      <c r="L1780" s="1">
        <v>2000000</v>
      </c>
      <c r="M1780">
        <v>3252</v>
      </c>
      <c r="N1780" t="s">
        <v>1796</v>
      </c>
      <c r="O1780">
        <v>10032</v>
      </c>
      <c r="P1780" t="s">
        <v>64</v>
      </c>
      <c r="Q1780" t="s">
        <v>2831</v>
      </c>
      <c r="R1780" s="2">
        <v>43748</v>
      </c>
      <c r="S1780" t="s">
        <v>2832</v>
      </c>
      <c r="T1780">
        <v>1</v>
      </c>
      <c r="U1780" s="1">
        <v>1000000</v>
      </c>
      <c r="V1780" t="s">
        <v>2684</v>
      </c>
      <c r="W1780" t="s">
        <v>138</v>
      </c>
      <c r="X1780" t="s">
        <v>907</v>
      </c>
      <c r="Y1780" t="s">
        <v>64</v>
      </c>
      <c r="Z1780" t="s">
        <v>31</v>
      </c>
      <c r="AA1780">
        <v>1</v>
      </c>
      <c r="AB1780" t="s">
        <v>48</v>
      </c>
      <c r="AC1780">
        <v>1.9</v>
      </c>
      <c r="AD1780">
        <f t="shared" si="27"/>
        <v>0.89999999999999991</v>
      </c>
    </row>
    <row r="1781" spans="1:30" x14ac:dyDescent="0.25">
      <c r="A1781" t="s">
        <v>29</v>
      </c>
      <c r="B1781" s="1">
        <v>307800000</v>
      </c>
      <c r="C1781" t="s">
        <v>30</v>
      </c>
      <c r="D1781" t="s">
        <v>31</v>
      </c>
      <c r="E1781">
        <v>3252</v>
      </c>
      <c r="F1781" s="1">
        <v>8548950000</v>
      </c>
      <c r="G1781" s="1">
        <v>2628828</v>
      </c>
      <c r="H1781" s="1">
        <v>2000000</v>
      </c>
      <c r="I1781">
        <v>3252</v>
      </c>
      <c r="J1781" s="1">
        <v>8548950000</v>
      </c>
      <c r="K1781" s="1">
        <v>2628828</v>
      </c>
      <c r="L1781" s="1">
        <v>2000000</v>
      </c>
      <c r="M1781">
        <v>3252</v>
      </c>
      <c r="N1781" t="s">
        <v>2899</v>
      </c>
      <c r="O1781">
        <v>544</v>
      </c>
      <c r="P1781" t="s">
        <v>128</v>
      </c>
      <c r="Q1781" t="s">
        <v>2903</v>
      </c>
      <c r="R1781" s="2">
        <v>43474</v>
      </c>
      <c r="S1781" t="s">
        <v>2904</v>
      </c>
      <c r="T1781">
        <v>0.5</v>
      </c>
      <c r="U1781" t="s">
        <v>52</v>
      </c>
      <c r="V1781" t="s">
        <v>2902</v>
      </c>
      <c r="W1781" t="s">
        <v>36</v>
      </c>
      <c r="Y1781" t="s">
        <v>128</v>
      </c>
      <c r="Z1781" t="s">
        <v>31</v>
      </c>
      <c r="AA1781">
        <v>1</v>
      </c>
      <c r="AB1781" t="s">
        <v>39</v>
      </c>
      <c r="AC1781">
        <v>0.6</v>
      </c>
      <c r="AD1781">
        <f t="shared" si="27"/>
        <v>9.9999999999999978E-2</v>
      </c>
    </row>
    <row r="1782" spans="1:30" x14ac:dyDescent="0.25">
      <c r="A1782" t="s">
        <v>29</v>
      </c>
      <c r="B1782" s="1">
        <v>307800000</v>
      </c>
      <c r="C1782" t="s">
        <v>30</v>
      </c>
      <c r="D1782" t="s">
        <v>31</v>
      </c>
      <c r="E1782">
        <v>3252</v>
      </c>
      <c r="F1782" s="1">
        <v>8548950000</v>
      </c>
      <c r="G1782" s="1">
        <v>2628828</v>
      </c>
      <c r="H1782" s="1">
        <v>2000000</v>
      </c>
      <c r="I1782">
        <v>3252</v>
      </c>
      <c r="J1782" s="1">
        <v>8548950000</v>
      </c>
      <c r="K1782" s="1">
        <v>2628828</v>
      </c>
      <c r="L1782" s="1">
        <v>2000000</v>
      </c>
      <c r="M1782">
        <v>3252</v>
      </c>
      <c r="N1782" t="s">
        <v>2853</v>
      </c>
      <c r="O1782">
        <v>773</v>
      </c>
      <c r="P1782" t="s">
        <v>40</v>
      </c>
      <c r="Q1782" t="s">
        <v>2854</v>
      </c>
      <c r="R1782" s="2">
        <v>43523</v>
      </c>
      <c r="S1782" t="s">
        <v>2855</v>
      </c>
      <c r="T1782">
        <v>2</v>
      </c>
      <c r="U1782" s="1">
        <v>2000000</v>
      </c>
      <c r="V1782" t="s">
        <v>471</v>
      </c>
      <c r="W1782" t="s">
        <v>36</v>
      </c>
      <c r="X1782" t="s">
        <v>2911</v>
      </c>
      <c r="Y1782" t="s">
        <v>167</v>
      </c>
      <c r="Z1782" t="s">
        <v>31</v>
      </c>
      <c r="AA1782">
        <v>12</v>
      </c>
      <c r="AB1782" t="s">
        <v>39</v>
      </c>
      <c r="AC1782">
        <v>2.2000000000000002</v>
      </c>
      <c r="AD1782">
        <f t="shared" si="27"/>
        <v>0.20000000000000018</v>
      </c>
    </row>
    <row r="1783" spans="1:30" x14ac:dyDescent="0.25">
      <c r="A1783" t="s">
        <v>29</v>
      </c>
      <c r="B1783" s="1">
        <v>307800000</v>
      </c>
      <c r="C1783" t="s">
        <v>30</v>
      </c>
      <c r="D1783" t="s">
        <v>31</v>
      </c>
      <c r="E1783">
        <v>3252</v>
      </c>
      <c r="F1783" s="1">
        <v>8548950000</v>
      </c>
      <c r="G1783" s="1">
        <v>2628828</v>
      </c>
      <c r="H1783" s="1">
        <v>2000000</v>
      </c>
      <c r="I1783">
        <v>3252</v>
      </c>
      <c r="J1783" s="1">
        <v>8548950000</v>
      </c>
      <c r="K1783" s="1">
        <v>2628828</v>
      </c>
      <c r="L1783" s="1">
        <v>2000000</v>
      </c>
      <c r="M1783">
        <v>3252</v>
      </c>
      <c r="N1783" t="s">
        <v>2853</v>
      </c>
      <c r="O1783">
        <v>18840</v>
      </c>
      <c r="P1783" t="s">
        <v>1667</v>
      </c>
      <c r="Q1783" t="s">
        <v>2873</v>
      </c>
      <c r="R1783" s="2">
        <v>43937</v>
      </c>
      <c r="S1783" t="s">
        <v>2874</v>
      </c>
      <c r="T1783">
        <v>3.5</v>
      </c>
      <c r="U1783" s="1">
        <v>3500000</v>
      </c>
      <c r="V1783" t="s">
        <v>2875</v>
      </c>
      <c r="W1783" t="s">
        <v>138</v>
      </c>
      <c r="Y1783" t="s">
        <v>322</v>
      </c>
      <c r="Z1783" t="s">
        <v>31</v>
      </c>
      <c r="AA1783">
        <v>1</v>
      </c>
      <c r="AB1783" t="s">
        <v>39</v>
      </c>
      <c r="AC1783">
        <v>3.9</v>
      </c>
      <c r="AD1783">
        <f t="shared" si="27"/>
        <v>0.39999999999999991</v>
      </c>
    </row>
    <row r="1784" spans="1:30" x14ac:dyDescent="0.25">
      <c r="A1784" t="s">
        <v>29</v>
      </c>
      <c r="B1784" s="1">
        <v>307800000</v>
      </c>
      <c r="C1784" t="s">
        <v>30</v>
      </c>
      <c r="D1784" t="s">
        <v>31</v>
      </c>
      <c r="E1784">
        <v>3252</v>
      </c>
      <c r="F1784" s="1">
        <v>8548950000</v>
      </c>
      <c r="G1784" s="1">
        <v>2628828</v>
      </c>
      <c r="H1784" s="1">
        <v>2000000</v>
      </c>
      <c r="I1784">
        <v>3252</v>
      </c>
      <c r="J1784" s="1">
        <v>8548950000</v>
      </c>
      <c r="K1784" s="1">
        <v>2628828</v>
      </c>
      <c r="L1784" s="1">
        <v>2000000</v>
      </c>
      <c r="M1784">
        <v>3252</v>
      </c>
      <c r="N1784" t="s">
        <v>1796</v>
      </c>
      <c r="O1784">
        <v>18741</v>
      </c>
      <c r="P1784" t="s">
        <v>64</v>
      </c>
      <c r="Q1784" t="s">
        <v>2912</v>
      </c>
      <c r="R1784" s="2">
        <v>43943</v>
      </c>
      <c r="S1784" t="s">
        <v>2913</v>
      </c>
      <c r="T1784">
        <v>2</v>
      </c>
      <c r="U1784" s="1">
        <v>2000000</v>
      </c>
      <c r="V1784" t="s">
        <v>2914</v>
      </c>
      <c r="W1784" t="s">
        <v>138</v>
      </c>
      <c r="X1784" t="s">
        <v>67</v>
      </c>
      <c r="Y1784" t="s">
        <v>167</v>
      </c>
      <c r="Z1784" t="s">
        <v>31</v>
      </c>
      <c r="AA1784">
        <v>1</v>
      </c>
      <c r="AB1784" t="s">
        <v>39</v>
      </c>
      <c r="AC1784">
        <v>2.1</v>
      </c>
      <c r="AD1784">
        <f t="shared" si="27"/>
        <v>0.10000000000000009</v>
      </c>
    </row>
    <row r="1785" spans="1:30" x14ac:dyDescent="0.25">
      <c r="A1785" t="s">
        <v>29</v>
      </c>
      <c r="B1785" s="1">
        <v>307800000</v>
      </c>
      <c r="C1785" t="s">
        <v>30</v>
      </c>
      <c r="D1785" t="s">
        <v>31</v>
      </c>
      <c r="E1785">
        <v>3252</v>
      </c>
      <c r="F1785" s="1">
        <v>8548950000</v>
      </c>
      <c r="G1785" s="1">
        <v>2628828</v>
      </c>
      <c r="H1785" s="1">
        <v>2000000</v>
      </c>
      <c r="I1785">
        <v>3252</v>
      </c>
      <c r="J1785" s="1">
        <v>8548950000</v>
      </c>
      <c r="K1785" s="1">
        <v>2628828</v>
      </c>
      <c r="L1785" s="1">
        <v>2000000</v>
      </c>
      <c r="M1785">
        <v>3252</v>
      </c>
      <c r="N1785" t="s">
        <v>2853</v>
      </c>
      <c r="O1785">
        <v>18829</v>
      </c>
      <c r="P1785" t="s">
        <v>1667</v>
      </c>
      <c r="Q1785" t="s">
        <v>2873</v>
      </c>
      <c r="R1785" s="2">
        <v>43941</v>
      </c>
      <c r="S1785" t="s">
        <v>2874</v>
      </c>
      <c r="T1785">
        <v>2</v>
      </c>
      <c r="U1785" s="1">
        <v>2000000</v>
      </c>
      <c r="V1785" t="s">
        <v>2875</v>
      </c>
      <c r="W1785" t="s">
        <v>138</v>
      </c>
      <c r="Y1785" t="s">
        <v>322</v>
      </c>
      <c r="Z1785" t="s">
        <v>31</v>
      </c>
      <c r="AA1785">
        <v>1</v>
      </c>
      <c r="AB1785" t="s">
        <v>39</v>
      </c>
      <c r="AC1785">
        <v>3.9</v>
      </c>
      <c r="AD1785">
        <f t="shared" si="27"/>
        <v>1.9</v>
      </c>
    </row>
    <row r="1786" spans="1:30" x14ac:dyDescent="0.25">
      <c r="A1786" t="s">
        <v>29</v>
      </c>
      <c r="B1786" s="1">
        <v>307800000</v>
      </c>
      <c r="C1786" t="s">
        <v>30</v>
      </c>
      <c r="D1786" t="s">
        <v>31</v>
      </c>
      <c r="E1786">
        <v>3252</v>
      </c>
      <c r="F1786" s="1">
        <v>8548950000</v>
      </c>
      <c r="G1786" s="1">
        <v>2628828</v>
      </c>
      <c r="H1786" s="1">
        <v>2000000</v>
      </c>
      <c r="I1786">
        <v>3252</v>
      </c>
      <c r="J1786" s="1">
        <v>8548950000</v>
      </c>
      <c r="K1786" s="1">
        <v>2628828</v>
      </c>
      <c r="L1786" s="1">
        <v>2000000</v>
      </c>
      <c r="M1786">
        <v>3252</v>
      </c>
      <c r="N1786" t="s">
        <v>1796</v>
      </c>
      <c r="O1786">
        <v>6785</v>
      </c>
      <c r="P1786" t="s">
        <v>64</v>
      </c>
      <c r="Q1786" t="s">
        <v>2915</v>
      </c>
      <c r="R1786" s="2">
        <v>43711</v>
      </c>
      <c r="S1786" t="s">
        <v>2916</v>
      </c>
      <c r="T1786">
        <v>3</v>
      </c>
      <c r="U1786" s="1">
        <v>3000000</v>
      </c>
      <c r="V1786" t="s">
        <v>2793</v>
      </c>
      <c r="W1786" t="s">
        <v>77</v>
      </c>
      <c r="X1786" t="s">
        <v>67</v>
      </c>
      <c r="Y1786" t="s">
        <v>167</v>
      </c>
      <c r="Z1786" t="s">
        <v>31</v>
      </c>
      <c r="AA1786">
        <v>1</v>
      </c>
      <c r="AB1786" t="s">
        <v>39</v>
      </c>
      <c r="AC1786">
        <v>1.73</v>
      </c>
      <c r="AD1786">
        <f t="shared" si="27"/>
        <v>1.27</v>
      </c>
    </row>
    <row r="1787" spans="1:30" x14ac:dyDescent="0.25">
      <c r="A1787" t="s">
        <v>29</v>
      </c>
      <c r="B1787" s="1">
        <v>307800000</v>
      </c>
      <c r="C1787" t="s">
        <v>30</v>
      </c>
      <c r="D1787" t="s">
        <v>31</v>
      </c>
      <c r="E1787">
        <v>3252</v>
      </c>
      <c r="F1787" s="1">
        <v>8548950000</v>
      </c>
      <c r="G1787" s="1">
        <v>2628828</v>
      </c>
      <c r="H1787" s="1">
        <v>2000000</v>
      </c>
      <c r="I1787">
        <v>3252</v>
      </c>
      <c r="J1787" s="1">
        <v>8548950000</v>
      </c>
      <c r="K1787" s="1">
        <v>2628828</v>
      </c>
      <c r="L1787" s="1">
        <v>2000000</v>
      </c>
      <c r="M1787">
        <v>3252</v>
      </c>
      <c r="N1787" t="s">
        <v>1796</v>
      </c>
      <c r="O1787">
        <v>1807</v>
      </c>
      <c r="P1787" t="s">
        <v>49</v>
      </c>
      <c r="Q1787" t="s">
        <v>2886</v>
      </c>
      <c r="R1787" s="2">
        <v>43549</v>
      </c>
      <c r="S1787" t="s">
        <v>2887</v>
      </c>
      <c r="T1787">
        <v>5.5</v>
      </c>
      <c r="U1787" s="1">
        <v>5500000</v>
      </c>
      <c r="V1787" t="s">
        <v>2656</v>
      </c>
      <c r="W1787" t="s">
        <v>36</v>
      </c>
      <c r="X1787" t="s">
        <v>230</v>
      </c>
      <c r="Y1787" t="s">
        <v>64</v>
      </c>
      <c r="Z1787" t="s">
        <v>31</v>
      </c>
      <c r="AA1787">
        <v>3</v>
      </c>
      <c r="AB1787" t="s">
        <v>39</v>
      </c>
      <c r="AC1787">
        <v>3.25</v>
      </c>
      <c r="AD1787">
        <f t="shared" si="27"/>
        <v>2.25</v>
      </c>
    </row>
    <row r="1788" spans="1:30" x14ac:dyDescent="0.25">
      <c r="A1788" t="s">
        <v>29</v>
      </c>
      <c r="B1788" s="1">
        <v>307800000</v>
      </c>
      <c r="C1788" t="s">
        <v>30</v>
      </c>
      <c r="D1788" t="s">
        <v>31</v>
      </c>
      <c r="E1788">
        <v>3252</v>
      </c>
      <c r="F1788" s="1">
        <v>8548950000</v>
      </c>
      <c r="G1788" s="1">
        <v>2628828</v>
      </c>
      <c r="H1788" s="1">
        <v>2000000</v>
      </c>
      <c r="I1788">
        <v>3252</v>
      </c>
      <c r="J1788" s="1">
        <v>8548950000</v>
      </c>
      <c r="K1788" s="1">
        <v>2628828</v>
      </c>
      <c r="L1788" s="1">
        <v>2000000</v>
      </c>
      <c r="M1788">
        <v>3252</v>
      </c>
      <c r="N1788" t="s">
        <v>2853</v>
      </c>
      <c r="O1788">
        <v>18828</v>
      </c>
      <c r="P1788" t="s">
        <v>1667</v>
      </c>
      <c r="Q1788" t="s">
        <v>2873</v>
      </c>
      <c r="R1788" s="2">
        <v>43942</v>
      </c>
      <c r="S1788" t="s">
        <v>2874</v>
      </c>
      <c r="T1788">
        <v>2</v>
      </c>
      <c r="U1788" s="1">
        <v>2000000</v>
      </c>
      <c r="V1788" t="s">
        <v>2875</v>
      </c>
      <c r="W1788" t="s">
        <v>138</v>
      </c>
      <c r="Y1788" t="s">
        <v>322</v>
      </c>
      <c r="Z1788" t="s">
        <v>31</v>
      </c>
      <c r="AA1788">
        <v>1</v>
      </c>
      <c r="AB1788" t="s">
        <v>39</v>
      </c>
      <c r="AC1788">
        <v>3.9</v>
      </c>
      <c r="AD1788">
        <f t="shared" si="27"/>
        <v>1.9</v>
      </c>
    </row>
    <row r="1789" spans="1:30" x14ac:dyDescent="0.25">
      <c r="A1789" t="s">
        <v>29</v>
      </c>
      <c r="B1789" s="1">
        <v>307800000</v>
      </c>
      <c r="C1789" t="s">
        <v>30</v>
      </c>
      <c r="D1789" t="s">
        <v>31</v>
      </c>
      <c r="E1789">
        <v>3252</v>
      </c>
      <c r="F1789" s="1">
        <v>8548950000</v>
      </c>
      <c r="G1789" s="1">
        <v>2628828</v>
      </c>
      <c r="H1789" s="1">
        <v>2000000</v>
      </c>
      <c r="I1789">
        <v>3252</v>
      </c>
      <c r="J1789" s="1">
        <v>8548950000</v>
      </c>
      <c r="K1789" s="1">
        <v>2628828</v>
      </c>
      <c r="L1789" s="1">
        <v>2000000</v>
      </c>
      <c r="M1789">
        <v>3252</v>
      </c>
      <c r="N1789" t="s">
        <v>2853</v>
      </c>
      <c r="O1789">
        <v>16035</v>
      </c>
      <c r="P1789" t="s">
        <v>1667</v>
      </c>
      <c r="Q1789" t="s">
        <v>2873</v>
      </c>
      <c r="R1789" s="2">
        <v>43922</v>
      </c>
      <c r="S1789" t="s">
        <v>2874</v>
      </c>
      <c r="T1789">
        <v>2.5</v>
      </c>
      <c r="U1789" s="1">
        <v>2500000</v>
      </c>
      <c r="V1789" t="s">
        <v>2875</v>
      </c>
      <c r="W1789" t="s">
        <v>138</v>
      </c>
      <c r="Y1789" t="s">
        <v>322</v>
      </c>
      <c r="Z1789" t="s">
        <v>31</v>
      </c>
      <c r="AA1789">
        <v>1</v>
      </c>
      <c r="AB1789" t="s">
        <v>39</v>
      </c>
      <c r="AC1789">
        <v>3.9</v>
      </c>
      <c r="AD1789">
        <f t="shared" si="27"/>
        <v>1.4</v>
      </c>
    </row>
    <row r="1790" spans="1:30" x14ac:dyDescent="0.25">
      <c r="A1790" t="s">
        <v>29</v>
      </c>
      <c r="B1790" s="1">
        <v>307800000</v>
      </c>
      <c r="C1790" t="s">
        <v>30</v>
      </c>
      <c r="D1790" t="s">
        <v>31</v>
      </c>
      <c r="E1790">
        <v>3252</v>
      </c>
      <c r="F1790" s="1">
        <v>8548950000</v>
      </c>
      <c r="G1790" s="1">
        <v>2628828</v>
      </c>
      <c r="H1790" s="1">
        <v>2000000</v>
      </c>
      <c r="I1790">
        <v>3252</v>
      </c>
      <c r="J1790" s="1">
        <v>8548950000</v>
      </c>
      <c r="K1790" s="1">
        <v>2628828</v>
      </c>
      <c r="L1790" s="1">
        <v>2000000</v>
      </c>
      <c r="M1790">
        <v>3252</v>
      </c>
      <c r="N1790" t="s">
        <v>2853</v>
      </c>
      <c r="O1790">
        <v>1384</v>
      </c>
      <c r="P1790" t="s">
        <v>1773</v>
      </c>
      <c r="Q1790" t="s">
        <v>2854</v>
      </c>
      <c r="R1790" s="2">
        <v>43497</v>
      </c>
      <c r="S1790" t="s">
        <v>2855</v>
      </c>
      <c r="T1790">
        <v>4</v>
      </c>
      <c r="U1790" s="1">
        <v>4000000</v>
      </c>
      <c r="V1790" t="s">
        <v>471</v>
      </c>
      <c r="W1790" t="s">
        <v>36</v>
      </c>
      <c r="X1790" t="s">
        <v>1776</v>
      </c>
      <c r="Y1790" t="s">
        <v>167</v>
      </c>
      <c r="Z1790" t="s">
        <v>31</v>
      </c>
      <c r="AA1790">
        <v>0</v>
      </c>
      <c r="AB1790" t="s">
        <v>39</v>
      </c>
      <c r="AC1790">
        <v>4.0999999999999996</v>
      </c>
      <c r="AD1790">
        <f t="shared" si="27"/>
        <v>9.9999999999999645E-2</v>
      </c>
    </row>
    <row r="1791" spans="1:30" x14ac:dyDescent="0.25">
      <c r="A1791" t="s">
        <v>29</v>
      </c>
      <c r="B1791" s="1">
        <v>307800000</v>
      </c>
      <c r="C1791" t="s">
        <v>30</v>
      </c>
      <c r="D1791" t="s">
        <v>31</v>
      </c>
      <c r="E1791">
        <v>3252</v>
      </c>
      <c r="F1791" s="1">
        <v>8548950000</v>
      </c>
      <c r="G1791" s="1">
        <v>2628828</v>
      </c>
      <c r="H1791" s="1">
        <v>2000000</v>
      </c>
      <c r="I1791">
        <v>3252</v>
      </c>
      <c r="J1791" s="1">
        <v>8548950000</v>
      </c>
      <c r="K1791" s="1">
        <v>2628828</v>
      </c>
      <c r="L1791" s="1">
        <v>2000000</v>
      </c>
      <c r="M1791">
        <v>3252</v>
      </c>
      <c r="N1791" t="s">
        <v>1796</v>
      </c>
      <c r="O1791">
        <v>17491</v>
      </c>
      <c r="P1791" t="s">
        <v>64</v>
      </c>
      <c r="Q1791" t="s">
        <v>2917</v>
      </c>
      <c r="R1791" s="2">
        <v>43959</v>
      </c>
      <c r="S1791" t="s">
        <v>2918</v>
      </c>
      <c r="T1791">
        <v>4</v>
      </c>
      <c r="U1791" s="1">
        <v>4000000</v>
      </c>
      <c r="V1791" t="s">
        <v>2835</v>
      </c>
      <c r="W1791" t="s">
        <v>138</v>
      </c>
      <c r="X1791" t="s">
        <v>67</v>
      </c>
      <c r="Y1791" t="s">
        <v>64</v>
      </c>
      <c r="Z1791" t="s">
        <v>31</v>
      </c>
      <c r="AA1791">
        <v>1</v>
      </c>
      <c r="AB1791" t="s">
        <v>39</v>
      </c>
      <c r="AC1791">
        <v>2.9</v>
      </c>
      <c r="AD1791">
        <f t="shared" si="27"/>
        <v>1.1000000000000001</v>
      </c>
    </row>
    <row r="1792" spans="1:30" x14ac:dyDescent="0.25">
      <c r="A1792" t="s">
        <v>29</v>
      </c>
      <c r="B1792" s="1">
        <v>307800000</v>
      </c>
      <c r="C1792" t="s">
        <v>30</v>
      </c>
      <c r="D1792" t="s">
        <v>31</v>
      </c>
      <c r="E1792">
        <v>3252</v>
      </c>
      <c r="F1792" s="1">
        <v>8548950000</v>
      </c>
      <c r="G1792" s="1">
        <v>2628828</v>
      </c>
      <c r="H1792" s="1">
        <v>2000000</v>
      </c>
      <c r="I1792">
        <v>3252</v>
      </c>
      <c r="J1792" s="1">
        <v>8548950000</v>
      </c>
      <c r="K1792" s="1">
        <v>2628828</v>
      </c>
      <c r="L1792" s="1">
        <v>2000000</v>
      </c>
      <c r="M1792">
        <v>3252</v>
      </c>
      <c r="N1792" t="s">
        <v>1796</v>
      </c>
      <c r="O1792">
        <v>18666</v>
      </c>
      <c r="P1792" t="s">
        <v>64</v>
      </c>
      <c r="Q1792" t="s">
        <v>2813</v>
      </c>
      <c r="R1792" s="2">
        <v>43944</v>
      </c>
      <c r="S1792" t="s">
        <v>2814</v>
      </c>
      <c r="T1792">
        <v>2</v>
      </c>
      <c r="U1792" s="1">
        <v>2000000</v>
      </c>
      <c r="V1792" t="s">
        <v>2815</v>
      </c>
      <c r="W1792" t="s">
        <v>138</v>
      </c>
      <c r="X1792" t="s">
        <v>252</v>
      </c>
      <c r="Y1792" t="s">
        <v>64</v>
      </c>
      <c r="Z1792" t="s">
        <v>31</v>
      </c>
      <c r="AA1792">
        <v>1</v>
      </c>
      <c r="AB1792" t="s">
        <v>39</v>
      </c>
      <c r="AC1792">
        <v>1.9</v>
      </c>
      <c r="AD1792">
        <f t="shared" si="27"/>
        <v>0.10000000000000009</v>
      </c>
    </row>
    <row r="1793" spans="1:30" x14ac:dyDescent="0.25">
      <c r="A1793" t="s">
        <v>29</v>
      </c>
      <c r="B1793" s="1">
        <v>307800000</v>
      </c>
      <c r="C1793" t="s">
        <v>30</v>
      </c>
      <c r="D1793" t="s">
        <v>31</v>
      </c>
      <c r="E1793">
        <v>3252</v>
      </c>
      <c r="F1793" s="1">
        <v>8548950000</v>
      </c>
      <c r="G1793" s="1">
        <v>2628828</v>
      </c>
      <c r="H1793" s="1">
        <v>2000000</v>
      </c>
      <c r="I1793">
        <v>3252</v>
      </c>
      <c r="J1793" s="1">
        <v>8548950000</v>
      </c>
      <c r="K1793" s="1">
        <v>2628828</v>
      </c>
      <c r="L1793" s="1">
        <v>2000000</v>
      </c>
      <c r="M1793">
        <v>3252</v>
      </c>
      <c r="N1793" t="s">
        <v>1796</v>
      </c>
      <c r="O1793">
        <v>14807</v>
      </c>
      <c r="P1793" t="s">
        <v>64</v>
      </c>
      <c r="Q1793" t="s">
        <v>2919</v>
      </c>
      <c r="R1793" s="2">
        <v>43885</v>
      </c>
      <c r="S1793" t="s">
        <v>2920</v>
      </c>
      <c r="T1793">
        <v>5</v>
      </c>
      <c r="U1793" s="1">
        <v>5000000</v>
      </c>
      <c r="V1793" t="s">
        <v>2921</v>
      </c>
      <c r="W1793" t="s">
        <v>77</v>
      </c>
      <c r="X1793" t="s">
        <v>2922</v>
      </c>
      <c r="Y1793" t="s">
        <v>64</v>
      </c>
      <c r="Z1793" t="s">
        <v>31</v>
      </c>
      <c r="AA1793">
        <v>3</v>
      </c>
      <c r="AB1793" t="s">
        <v>39</v>
      </c>
      <c r="AC1793">
        <v>4.1100000000000003</v>
      </c>
      <c r="AD1793">
        <f t="shared" si="27"/>
        <v>0.88999999999999968</v>
      </c>
    </row>
    <row r="1794" spans="1:30" x14ac:dyDescent="0.25">
      <c r="A1794" t="s">
        <v>29</v>
      </c>
      <c r="B1794" s="1">
        <v>307800000</v>
      </c>
      <c r="C1794" t="s">
        <v>30</v>
      </c>
      <c r="D1794" t="s">
        <v>31</v>
      </c>
      <c r="E1794">
        <v>3252</v>
      </c>
      <c r="F1794" s="1">
        <v>8548950000</v>
      </c>
      <c r="G1794" s="1">
        <v>2628828</v>
      </c>
      <c r="H1794" s="1">
        <v>2000000</v>
      </c>
      <c r="I1794">
        <v>3252</v>
      </c>
      <c r="J1794" s="1">
        <v>8548950000</v>
      </c>
      <c r="K1794" s="1">
        <v>2628828</v>
      </c>
      <c r="L1794" s="1">
        <v>2000000</v>
      </c>
      <c r="M1794">
        <v>3252</v>
      </c>
      <c r="N1794" t="s">
        <v>1796</v>
      </c>
      <c r="O1794">
        <v>14795</v>
      </c>
      <c r="P1794" t="s">
        <v>160</v>
      </c>
      <c r="Q1794" t="s">
        <v>2731</v>
      </c>
      <c r="R1794" s="2">
        <v>43885</v>
      </c>
      <c r="S1794" t="s">
        <v>2732</v>
      </c>
      <c r="T1794">
        <v>2.5</v>
      </c>
      <c r="U1794" s="1">
        <v>2500000</v>
      </c>
      <c r="V1794" t="s">
        <v>2733</v>
      </c>
      <c r="W1794" t="s">
        <v>138</v>
      </c>
      <c r="X1794" t="s">
        <v>2923</v>
      </c>
      <c r="Y1794" t="s">
        <v>64</v>
      </c>
      <c r="Z1794" t="s">
        <v>31</v>
      </c>
      <c r="AA1794">
        <v>3</v>
      </c>
      <c r="AB1794" t="s">
        <v>39</v>
      </c>
      <c r="AC1794">
        <v>2.96</v>
      </c>
      <c r="AD1794">
        <f t="shared" si="27"/>
        <v>0.45999999999999996</v>
      </c>
    </row>
    <row r="1795" spans="1:30" x14ac:dyDescent="0.25">
      <c r="A1795" t="s">
        <v>29</v>
      </c>
      <c r="B1795" s="1">
        <v>307800000</v>
      </c>
      <c r="C1795" t="s">
        <v>30</v>
      </c>
      <c r="D1795" t="s">
        <v>31</v>
      </c>
      <c r="E1795">
        <v>3252</v>
      </c>
      <c r="F1795" s="1">
        <v>8548950000</v>
      </c>
      <c r="G1795" s="1">
        <v>2628828</v>
      </c>
      <c r="H1795" s="1">
        <v>2000000</v>
      </c>
      <c r="I1795">
        <v>3252</v>
      </c>
      <c r="J1795" s="1">
        <v>8548950000</v>
      </c>
      <c r="K1795" s="1">
        <v>2628828</v>
      </c>
      <c r="L1795" s="1">
        <v>2000000</v>
      </c>
      <c r="M1795">
        <v>3252</v>
      </c>
      <c r="N1795" t="s">
        <v>1796</v>
      </c>
      <c r="O1795">
        <v>14771</v>
      </c>
      <c r="P1795" t="s">
        <v>64</v>
      </c>
      <c r="Q1795" t="s">
        <v>2666</v>
      </c>
      <c r="R1795" s="2">
        <v>43885</v>
      </c>
      <c r="S1795" t="s">
        <v>2667</v>
      </c>
      <c r="T1795">
        <v>2</v>
      </c>
      <c r="U1795" s="1">
        <v>2000000</v>
      </c>
      <c r="V1795" t="s">
        <v>2668</v>
      </c>
      <c r="W1795" t="s">
        <v>138</v>
      </c>
      <c r="X1795" t="s">
        <v>2924</v>
      </c>
      <c r="Y1795" t="s">
        <v>64</v>
      </c>
      <c r="Z1795" t="s">
        <v>31</v>
      </c>
      <c r="AA1795">
        <v>1</v>
      </c>
      <c r="AB1795" t="s">
        <v>39</v>
      </c>
      <c r="AC1795">
        <v>2.1</v>
      </c>
      <c r="AD1795">
        <f t="shared" si="27"/>
        <v>0.10000000000000009</v>
      </c>
    </row>
    <row r="1796" spans="1:30" x14ac:dyDescent="0.25">
      <c r="A1796" t="s">
        <v>29</v>
      </c>
      <c r="B1796" s="1">
        <v>307800000</v>
      </c>
      <c r="C1796" t="s">
        <v>30</v>
      </c>
      <c r="D1796" t="s">
        <v>31</v>
      </c>
      <c r="E1796">
        <v>3252</v>
      </c>
      <c r="F1796" s="1">
        <v>8548950000</v>
      </c>
      <c r="G1796" s="1">
        <v>2628828</v>
      </c>
      <c r="H1796" s="1">
        <v>2000000</v>
      </c>
      <c r="I1796">
        <v>3252</v>
      </c>
      <c r="J1796" s="1">
        <v>8548950000</v>
      </c>
      <c r="K1796" s="1">
        <v>2628828</v>
      </c>
      <c r="L1796" s="1">
        <v>2000000</v>
      </c>
      <c r="M1796">
        <v>3252</v>
      </c>
      <c r="N1796" t="s">
        <v>1796</v>
      </c>
      <c r="O1796">
        <v>11116</v>
      </c>
      <c r="P1796" t="s">
        <v>64</v>
      </c>
      <c r="Q1796" t="s">
        <v>2925</v>
      </c>
      <c r="R1796" s="2">
        <v>43787</v>
      </c>
      <c r="S1796" t="s">
        <v>2926</v>
      </c>
      <c r="T1796">
        <v>2</v>
      </c>
      <c r="U1796" s="1">
        <v>2000000</v>
      </c>
      <c r="V1796" t="s">
        <v>2648</v>
      </c>
      <c r="W1796" t="s">
        <v>138</v>
      </c>
      <c r="X1796" t="s">
        <v>67</v>
      </c>
      <c r="Y1796" t="s">
        <v>64</v>
      </c>
      <c r="Z1796" t="s">
        <v>31</v>
      </c>
      <c r="AA1796">
        <v>1</v>
      </c>
      <c r="AB1796" t="s">
        <v>48</v>
      </c>
      <c r="AC1796">
        <v>1.9</v>
      </c>
      <c r="AD1796">
        <f t="shared" si="27"/>
        <v>0.10000000000000009</v>
      </c>
    </row>
    <row r="1797" spans="1:30" x14ac:dyDescent="0.25">
      <c r="A1797" t="s">
        <v>29</v>
      </c>
      <c r="B1797" s="1">
        <v>307800000</v>
      </c>
      <c r="C1797" t="s">
        <v>30</v>
      </c>
      <c r="D1797" t="s">
        <v>31</v>
      </c>
      <c r="E1797">
        <v>3252</v>
      </c>
      <c r="F1797" s="1">
        <v>8548950000</v>
      </c>
      <c r="G1797" s="1">
        <v>2628828</v>
      </c>
      <c r="H1797" s="1">
        <v>2000000</v>
      </c>
      <c r="I1797">
        <v>3252</v>
      </c>
      <c r="J1797" s="1">
        <v>8548950000</v>
      </c>
      <c r="K1797" s="1">
        <v>2628828</v>
      </c>
      <c r="L1797" s="1">
        <v>2000000</v>
      </c>
      <c r="M1797">
        <v>3252</v>
      </c>
      <c r="N1797" t="s">
        <v>1796</v>
      </c>
      <c r="O1797">
        <v>6875</v>
      </c>
      <c r="P1797" t="s">
        <v>64</v>
      </c>
      <c r="Q1797" t="s">
        <v>2927</v>
      </c>
      <c r="R1797" s="2">
        <v>43707</v>
      </c>
      <c r="S1797" t="s">
        <v>2928</v>
      </c>
      <c r="T1797">
        <v>1</v>
      </c>
      <c r="U1797" s="1">
        <v>1000000</v>
      </c>
      <c r="V1797" t="s">
        <v>2793</v>
      </c>
      <c r="W1797" t="s">
        <v>77</v>
      </c>
      <c r="X1797" t="s">
        <v>2929</v>
      </c>
      <c r="Y1797" t="s">
        <v>167</v>
      </c>
      <c r="Z1797" t="s">
        <v>31</v>
      </c>
      <c r="AA1797">
        <v>9</v>
      </c>
      <c r="AB1797" t="s">
        <v>39</v>
      </c>
      <c r="AC1797">
        <v>2.0699999999999998</v>
      </c>
      <c r="AD1797">
        <f t="shared" si="27"/>
        <v>1.0699999999999998</v>
      </c>
    </row>
    <row r="1798" spans="1:30" x14ac:dyDescent="0.25">
      <c r="A1798" t="s">
        <v>29</v>
      </c>
      <c r="B1798" s="1">
        <v>307800000</v>
      </c>
      <c r="C1798" t="s">
        <v>30</v>
      </c>
      <c r="D1798" t="s">
        <v>31</v>
      </c>
      <c r="E1798">
        <v>3252</v>
      </c>
      <c r="F1798" s="1">
        <v>8548950000</v>
      </c>
      <c r="G1798" s="1">
        <v>2628828</v>
      </c>
      <c r="H1798" s="1">
        <v>2000000</v>
      </c>
      <c r="I1798">
        <v>3252</v>
      </c>
      <c r="J1798" s="1">
        <v>8548950000</v>
      </c>
      <c r="K1798" s="1">
        <v>2628828</v>
      </c>
      <c r="L1798" s="1">
        <v>2000000</v>
      </c>
      <c r="M1798">
        <v>3252</v>
      </c>
      <c r="N1798" t="s">
        <v>1796</v>
      </c>
      <c r="O1798">
        <v>14703</v>
      </c>
      <c r="P1798" t="s">
        <v>64</v>
      </c>
      <c r="Q1798" t="s">
        <v>2930</v>
      </c>
      <c r="R1798" s="2">
        <v>43886</v>
      </c>
      <c r="S1798" t="s">
        <v>2931</v>
      </c>
      <c r="T1798">
        <v>1</v>
      </c>
      <c r="U1798" s="1">
        <v>1000000</v>
      </c>
      <c r="V1798" t="s">
        <v>2769</v>
      </c>
      <c r="W1798" t="s">
        <v>138</v>
      </c>
      <c r="X1798" t="s">
        <v>252</v>
      </c>
      <c r="Y1798" t="s">
        <v>64</v>
      </c>
      <c r="Z1798" t="s">
        <v>31</v>
      </c>
      <c r="AA1798">
        <v>1</v>
      </c>
      <c r="AB1798" t="s">
        <v>48</v>
      </c>
      <c r="AC1798">
        <v>1.1000000000000001</v>
      </c>
      <c r="AD1798">
        <f t="shared" si="27"/>
        <v>0.10000000000000009</v>
      </c>
    </row>
    <row r="1799" spans="1:30" x14ac:dyDescent="0.25">
      <c r="A1799" t="s">
        <v>29</v>
      </c>
      <c r="B1799" s="1">
        <v>307800000</v>
      </c>
      <c r="C1799" t="s">
        <v>30</v>
      </c>
      <c r="D1799" t="s">
        <v>31</v>
      </c>
      <c r="E1799">
        <v>3252</v>
      </c>
      <c r="F1799" s="1">
        <v>8548950000</v>
      </c>
      <c r="G1799" s="1">
        <v>2628828</v>
      </c>
      <c r="H1799" s="1">
        <v>2000000</v>
      </c>
      <c r="I1799">
        <v>3252</v>
      </c>
      <c r="J1799" s="1">
        <v>8548950000</v>
      </c>
      <c r="K1799" s="1">
        <v>2628828</v>
      </c>
      <c r="L1799" s="1">
        <v>2000000</v>
      </c>
      <c r="M1799">
        <v>3252</v>
      </c>
      <c r="N1799" t="s">
        <v>1796</v>
      </c>
      <c r="O1799">
        <v>6952</v>
      </c>
      <c r="P1799" t="s">
        <v>49</v>
      </c>
      <c r="Q1799" t="s">
        <v>2932</v>
      </c>
      <c r="R1799" s="2">
        <v>43705</v>
      </c>
      <c r="S1799" t="s">
        <v>2933</v>
      </c>
      <c r="T1799">
        <v>2</v>
      </c>
      <c r="U1799" s="1">
        <v>2000000</v>
      </c>
      <c r="V1799" t="s">
        <v>2684</v>
      </c>
      <c r="W1799" t="s">
        <v>138</v>
      </c>
      <c r="X1799" t="s">
        <v>230</v>
      </c>
      <c r="Y1799" t="s">
        <v>64</v>
      </c>
      <c r="Z1799" t="s">
        <v>31</v>
      </c>
      <c r="AA1799">
        <v>3</v>
      </c>
      <c r="AB1799" t="s">
        <v>39</v>
      </c>
      <c r="AC1799">
        <v>1.91</v>
      </c>
      <c r="AD1799">
        <f t="shared" ref="AD1799:AD1862" si="28">ABS(T1799-AC1799)</f>
        <v>9.000000000000008E-2</v>
      </c>
    </row>
    <row r="1800" spans="1:30" x14ac:dyDescent="0.25">
      <c r="A1800" t="s">
        <v>29</v>
      </c>
      <c r="B1800" s="1">
        <v>307800000</v>
      </c>
      <c r="C1800" t="s">
        <v>30</v>
      </c>
      <c r="D1800" t="s">
        <v>31</v>
      </c>
      <c r="E1800">
        <v>3252</v>
      </c>
      <c r="F1800" s="1">
        <v>8548950000</v>
      </c>
      <c r="G1800" s="1">
        <v>2628828</v>
      </c>
      <c r="H1800" s="1">
        <v>2000000</v>
      </c>
      <c r="I1800">
        <v>3252</v>
      </c>
      <c r="J1800" s="1">
        <v>8548950000</v>
      </c>
      <c r="K1800" s="1">
        <v>2628828</v>
      </c>
      <c r="L1800" s="1">
        <v>2000000</v>
      </c>
      <c r="M1800">
        <v>3252</v>
      </c>
      <c r="N1800" t="s">
        <v>1796</v>
      </c>
      <c r="O1800">
        <v>6953</v>
      </c>
      <c r="P1800" t="s">
        <v>49</v>
      </c>
      <c r="Q1800" t="s">
        <v>2934</v>
      </c>
      <c r="R1800" s="2">
        <v>43705</v>
      </c>
      <c r="S1800" t="s">
        <v>2935</v>
      </c>
      <c r="T1800">
        <v>2</v>
      </c>
      <c r="U1800" s="1">
        <v>2000000</v>
      </c>
      <c r="V1800" t="s">
        <v>2684</v>
      </c>
      <c r="W1800" t="s">
        <v>138</v>
      </c>
      <c r="X1800" t="s">
        <v>230</v>
      </c>
      <c r="Y1800" t="s">
        <v>64</v>
      </c>
      <c r="Z1800" t="s">
        <v>31</v>
      </c>
      <c r="AA1800">
        <v>3</v>
      </c>
      <c r="AB1800" t="s">
        <v>48</v>
      </c>
      <c r="AC1800">
        <v>1.91</v>
      </c>
      <c r="AD1800">
        <f t="shared" si="28"/>
        <v>9.000000000000008E-2</v>
      </c>
    </row>
    <row r="1801" spans="1:30" x14ac:dyDescent="0.25">
      <c r="A1801" t="s">
        <v>29</v>
      </c>
      <c r="B1801" s="1">
        <v>307800000</v>
      </c>
      <c r="C1801" t="s">
        <v>30</v>
      </c>
      <c r="D1801" t="s">
        <v>31</v>
      </c>
      <c r="E1801">
        <v>3252</v>
      </c>
      <c r="F1801" s="1">
        <v>8548950000</v>
      </c>
      <c r="G1801" s="1">
        <v>2628828</v>
      </c>
      <c r="H1801" s="1">
        <v>2000000</v>
      </c>
      <c r="I1801">
        <v>3252</v>
      </c>
      <c r="J1801" s="1">
        <v>8548950000</v>
      </c>
      <c r="K1801" s="1">
        <v>2628828</v>
      </c>
      <c r="L1801" s="1">
        <v>2000000</v>
      </c>
      <c r="M1801">
        <v>3252</v>
      </c>
      <c r="N1801" t="s">
        <v>2853</v>
      </c>
      <c r="O1801">
        <v>15761</v>
      </c>
      <c r="P1801" t="s">
        <v>1667</v>
      </c>
      <c r="Q1801" t="s">
        <v>2873</v>
      </c>
      <c r="R1801" s="2">
        <v>43923</v>
      </c>
      <c r="S1801" t="s">
        <v>2874</v>
      </c>
      <c r="T1801">
        <v>4</v>
      </c>
      <c r="U1801" s="1">
        <v>4000000</v>
      </c>
      <c r="V1801" t="s">
        <v>2875</v>
      </c>
      <c r="W1801" t="s">
        <v>138</v>
      </c>
      <c r="Y1801" t="s">
        <v>322</v>
      </c>
      <c r="Z1801" t="s">
        <v>31</v>
      </c>
      <c r="AA1801">
        <v>1</v>
      </c>
      <c r="AB1801" t="s">
        <v>39</v>
      </c>
      <c r="AC1801">
        <v>3.9</v>
      </c>
      <c r="AD1801">
        <f t="shared" si="28"/>
        <v>0.10000000000000009</v>
      </c>
    </row>
    <row r="1802" spans="1:30" x14ac:dyDescent="0.25">
      <c r="A1802" t="s">
        <v>29</v>
      </c>
      <c r="B1802" s="1">
        <v>307800000</v>
      </c>
      <c r="C1802" t="s">
        <v>30</v>
      </c>
      <c r="D1802" t="s">
        <v>31</v>
      </c>
      <c r="E1802">
        <v>3252</v>
      </c>
      <c r="F1802" s="1">
        <v>8548950000</v>
      </c>
      <c r="G1802" s="1">
        <v>2628828</v>
      </c>
      <c r="H1802" s="1">
        <v>2000000</v>
      </c>
      <c r="I1802">
        <v>3252</v>
      </c>
      <c r="J1802" s="1">
        <v>8548950000</v>
      </c>
      <c r="K1802" s="1">
        <v>2628828</v>
      </c>
      <c r="L1802" s="1">
        <v>2000000</v>
      </c>
      <c r="M1802">
        <v>3252</v>
      </c>
      <c r="N1802" t="s">
        <v>1796</v>
      </c>
      <c r="O1802">
        <v>14682</v>
      </c>
      <c r="P1802" t="s">
        <v>64</v>
      </c>
      <c r="Q1802" t="s">
        <v>2936</v>
      </c>
      <c r="R1802" s="2">
        <v>43887</v>
      </c>
      <c r="S1802" t="s">
        <v>2937</v>
      </c>
      <c r="T1802">
        <v>1</v>
      </c>
      <c r="U1802" s="1">
        <v>1000000</v>
      </c>
      <c r="V1802" t="s">
        <v>2702</v>
      </c>
      <c r="W1802" t="s">
        <v>138</v>
      </c>
      <c r="X1802" t="s">
        <v>252</v>
      </c>
      <c r="Y1802" t="s">
        <v>64</v>
      </c>
      <c r="Z1802" t="s">
        <v>31</v>
      </c>
      <c r="AA1802">
        <v>1</v>
      </c>
      <c r="AB1802" t="s">
        <v>39</v>
      </c>
      <c r="AC1802">
        <v>1.9</v>
      </c>
      <c r="AD1802">
        <f t="shared" si="28"/>
        <v>0.89999999999999991</v>
      </c>
    </row>
    <row r="1803" spans="1:30" x14ac:dyDescent="0.25">
      <c r="A1803" t="s">
        <v>29</v>
      </c>
      <c r="B1803" s="1">
        <v>307800000</v>
      </c>
      <c r="C1803" t="s">
        <v>30</v>
      </c>
      <c r="D1803" t="s">
        <v>31</v>
      </c>
      <c r="E1803">
        <v>3252</v>
      </c>
      <c r="F1803" s="1">
        <v>8548950000</v>
      </c>
      <c r="G1803" s="1">
        <v>2628828</v>
      </c>
      <c r="H1803" s="1">
        <v>2000000</v>
      </c>
      <c r="I1803">
        <v>3252</v>
      </c>
      <c r="J1803" s="1">
        <v>8548950000</v>
      </c>
      <c r="K1803" s="1">
        <v>2628828</v>
      </c>
      <c r="L1803" s="1">
        <v>2000000</v>
      </c>
      <c r="M1803">
        <v>3252</v>
      </c>
      <c r="N1803" t="s">
        <v>2899</v>
      </c>
      <c r="O1803">
        <v>557</v>
      </c>
      <c r="P1803" t="s">
        <v>128</v>
      </c>
      <c r="Q1803" t="s">
        <v>2938</v>
      </c>
      <c r="R1803" s="2">
        <v>43474</v>
      </c>
      <c r="S1803" t="s">
        <v>2939</v>
      </c>
      <c r="T1803">
        <v>0.5</v>
      </c>
      <c r="U1803" t="s">
        <v>52</v>
      </c>
      <c r="V1803" t="s">
        <v>2902</v>
      </c>
      <c r="W1803" t="s">
        <v>36</v>
      </c>
      <c r="X1803" t="s">
        <v>378</v>
      </c>
      <c r="Y1803" t="s">
        <v>128</v>
      </c>
      <c r="Z1803" t="s">
        <v>31</v>
      </c>
      <c r="AA1803">
        <v>1</v>
      </c>
      <c r="AB1803" t="s">
        <v>39</v>
      </c>
      <c r="AC1803">
        <v>0.6</v>
      </c>
      <c r="AD1803">
        <f t="shared" si="28"/>
        <v>9.9999999999999978E-2</v>
      </c>
    </row>
    <row r="1804" spans="1:30" x14ac:dyDescent="0.25">
      <c r="A1804" t="s">
        <v>29</v>
      </c>
      <c r="B1804" s="1">
        <v>307800000</v>
      </c>
      <c r="C1804" t="s">
        <v>30</v>
      </c>
      <c r="D1804" t="s">
        <v>31</v>
      </c>
      <c r="E1804">
        <v>3252</v>
      </c>
      <c r="F1804" s="1">
        <v>8548950000</v>
      </c>
      <c r="G1804" s="1">
        <v>2628828</v>
      </c>
      <c r="H1804" s="1">
        <v>2000000</v>
      </c>
      <c r="I1804">
        <v>3252</v>
      </c>
      <c r="J1804" s="1">
        <v>8548950000</v>
      </c>
      <c r="K1804" s="1">
        <v>2628828</v>
      </c>
      <c r="L1804" s="1">
        <v>2000000</v>
      </c>
      <c r="M1804">
        <v>3252</v>
      </c>
      <c r="N1804" t="s">
        <v>2853</v>
      </c>
      <c r="O1804">
        <v>15752</v>
      </c>
      <c r="P1804" t="s">
        <v>1667</v>
      </c>
      <c r="Q1804" t="s">
        <v>2873</v>
      </c>
      <c r="R1804" s="2">
        <v>43924</v>
      </c>
      <c r="S1804" t="s">
        <v>2874</v>
      </c>
      <c r="T1804">
        <v>2</v>
      </c>
      <c r="U1804" s="1">
        <v>2000000</v>
      </c>
      <c r="V1804" t="s">
        <v>2875</v>
      </c>
      <c r="W1804" t="s">
        <v>138</v>
      </c>
      <c r="Y1804" t="s">
        <v>322</v>
      </c>
      <c r="Z1804" t="s">
        <v>31</v>
      </c>
      <c r="AA1804">
        <v>1</v>
      </c>
      <c r="AB1804" t="s">
        <v>48</v>
      </c>
      <c r="AC1804">
        <v>3.9</v>
      </c>
      <c r="AD1804">
        <f t="shared" si="28"/>
        <v>1.9</v>
      </c>
    </row>
    <row r="1805" spans="1:30" x14ac:dyDescent="0.25">
      <c r="A1805" t="s">
        <v>29</v>
      </c>
      <c r="B1805" s="1">
        <v>307800000</v>
      </c>
      <c r="C1805" t="s">
        <v>30</v>
      </c>
      <c r="D1805" t="s">
        <v>31</v>
      </c>
      <c r="E1805">
        <v>3252</v>
      </c>
      <c r="F1805" s="1">
        <v>8548950000</v>
      </c>
      <c r="G1805" s="1">
        <v>2628828</v>
      </c>
      <c r="H1805" s="1">
        <v>2000000</v>
      </c>
      <c r="I1805">
        <v>3252</v>
      </c>
      <c r="J1805" s="1">
        <v>8548950000</v>
      </c>
      <c r="K1805" s="1">
        <v>2628828</v>
      </c>
      <c r="L1805" s="1">
        <v>2000000</v>
      </c>
      <c r="M1805">
        <v>3252</v>
      </c>
      <c r="N1805" t="s">
        <v>2853</v>
      </c>
      <c r="O1805">
        <v>15750</v>
      </c>
      <c r="P1805" t="s">
        <v>1667</v>
      </c>
      <c r="Q1805" t="s">
        <v>2873</v>
      </c>
      <c r="R1805" s="2">
        <v>43927</v>
      </c>
      <c r="S1805" t="s">
        <v>2874</v>
      </c>
      <c r="T1805">
        <v>4</v>
      </c>
      <c r="U1805" s="1">
        <v>4000000</v>
      </c>
      <c r="V1805" t="s">
        <v>2875</v>
      </c>
      <c r="W1805" t="s">
        <v>138</v>
      </c>
      <c r="Y1805" t="s">
        <v>322</v>
      </c>
      <c r="Z1805" t="s">
        <v>31</v>
      </c>
      <c r="AA1805">
        <v>1</v>
      </c>
      <c r="AB1805" t="s">
        <v>39</v>
      </c>
      <c r="AC1805">
        <v>3.9</v>
      </c>
      <c r="AD1805">
        <f t="shared" si="28"/>
        <v>0.10000000000000009</v>
      </c>
    </row>
    <row r="1806" spans="1:30" x14ac:dyDescent="0.25">
      <c r="A1806" t="s">
        <v>29</v>
      </c>
      <c r="B1806" s="1">
        <v>307800000</v>
      </c>
      <c r="C1806" t="s">
        <v>30</v>
      </c>
      <c r="D1806" t="s">
        <v>31</v>
      </c>
      <c r="E1806">
        <v>3252</v>
      </c>
      <c r="F1806" s="1">
        <v>8548950000</v>
      </c>
      <c r="G1806" s="1">
        <v>2628828</v>
      </c>
      <c r="H1806" s="1">
        <v>2000000</v>
      </c>
      <c r="I1806">
        <v>3252</v>
      </c>
      <c r="J1806" s="1">
        <v>8548950000</v>
      </c>
      <c r="K1806" s="1">
        <v>2628828</v>
      </c>
      <c r="L1806" s="1">
        <v>2000000</v>
      </c>
      <c r="M1806">
        <v>3252</v>
      </c>
      <c r="N1806" t="s">
        <v>2853</v>
      </c>
      <c r="O1806">
        <v>9736</v>
      </c>
      <c r="P1806" t="s">
        <v>120</v>
      </c>
      <c r="Q1806" t="s">
        <v>2940</v>
      </c>
      <c r="R1806" s="2">
        <v>43754</v>
      </c>
      <c r="S1806" t="s">
        <v>2941</v>
      </c>
      <c r="T1806">
        <v>2</v>
      </c>
      <c r="U1806" s="1">
        <v>2000000</v>
      </c>
      <c r="V1806" t="s">
        <v>2875</v>
      </c>
      <c r="W1806" t="s">
        <v>178</v>
      </c>
      <c r="X1806" t="s">
        <v>2942</v>
      </c>
      <c r="Y1806" t="s">
        <v>167</v>
      </c>
      <c r="Z1806" t="s">
        <v>31</v>
      </c>
      <c r="AA1806">
        <v>5</v>
      </c>
      <c r="AB1806" t="s">
        <v>48</v>
      </c>
      <c r="AC1806">
        <v>1.47</v>
      </c>
      <c r="AD1806">
        <f t="shared" si="28"/>
        <v>0.53</v>
      </c>
    </row>
    <row r="1807" spans="1:30" x14ac:dyDescent="0.25">
      <c r="A1807" t="s">
        <v>29</v>
      </c>
      <c r="B1807" s="1">
        <v>307800000</v>
      </c>
      <c r="C1807" t="s">
        <v>30</v>
      </c>
      <c r="D1807" t="s">
        <v>31</v>
      </c>
      <c r="E1807">
        <v>3252</v>
      </c>
      <c r="F1807" s="1">
        <v>8548950000</v>
      </c>
      <c r="G1807" s="1">
        <v>2628828</v>
      </c>
      <c r="H1807" s="1">
        <v>2000000</v>
      </c>
      <c r="I1807">
        <v>3252</v>
      </c>
      <c r="J1807" s="1">
        <v>8548950000</v>
      </c>
      <c r="K1807" s="1">
        <v>2628828</v>
      </c>
      <c r="L1807" s="1">
        <v>2000000</v>
      </c>
      <c r="M1807">
        <v>3252</v>
      </c>
      <c r="N1807" t="s">
        <v>2853</v>
      </c>
      <c r="O1807">
        <v>1392</v>
      </c>
      <c r="P1807" t="s">
        <v>1673</v>
      </c>
      <c r="Q1807" t="s">
        <v>2854</v>
      </c>
      <c r="R1807" s="2">
        <v>43497</v>
      </c>
      <c r="S1807" t="s">
        <v>2855</v>
      </c>
      <c r="T1807">
        <v>3</v>
      </c>
      <c r="U1807" s="1">
        <v>3000000</v>
      </c>
      <c r="V1807" t="s">
        <v>471</v>
      </c>
      <c r="W1807" t="s">
        <v>36</v>
      </c>
      <c r="X1807" t="s">
        <v>2943</v>
      </c>
      <c r="Y1807" t="s">
        <v>167</v>
      </c>
      <c r="Z1807" t="s">
        <v>31</v>
      </c>
      <c r="AA1807">
        <v>1</v>
      </c>
      <c r="AB1807" t="s">
        <v>48</v>
      </c>
      <c r="AC1807">
        <v>3.9</v>
      </c>
      <c r="AD1807">
        <f t="shared" si="28"/>
        <v>0.89999999999999991</v>
      </c>
    </row>
    <row r="1808" spans="1:30" x14ac:dyDescent="0.25">
      <c r="A1808" t="s">
        <v>29</v>
      </c>
      <c r="B1808" s="1">
        <v>307800000</v>
      </c>
      <c r="C1808" t="s">
        <v>30</v>
      </c>
      <c r="D1808" t="s">
        <v>31</v>
      </c>
      <c r="E1808">
        <v>3252</v>
      </c>
      <c r="F1808" s="1">
        <v>8548950000</v>
      </c>
      <c r="G1808" s="1">
        <v>2628828</v>
      </c>
      <c r="H1808" s="1">
        <v>2000000</v>
      </c>
      <c r="I1808">
        <v>3252</v>
      </c>
      <c r="J1808" s="1">
        <v>8548950000</v>
      </c>
      <c r="K1808" s="1">
        <v>2628828</v>
      </c>
      <c r="L1808" s="1">
        <v>2000000</v>
      </c>
      <c r="M1808">
        <v>3252</v>
      </c>
      <c r="N1808" t="s">
        <v>1796</v>
      </c>
      <c r="O1808">
        <v>12343</v>
      </c>
      <c r="P1808" t="s">
        <v>64</v>
      </c>
      <c r="Q1808" t="s">
        <v>2703</v>
      </c>
      <c r="R1808" s="2">
        <v>43865</v>
      </c>
      <c r="S1808" t="s">
        <v>2704</v>
      </c>
      <c r="T1808">
        <v>2</v>
      </c>
      <c r="U1808" s="1">
        <v>2000000</v>
      </c>
      <c r="V1808" t="s">
        <v>2668</v>
      </c>
      <c r="W1808" t="s">
        <v>77</v>
      </c>
      <c r="X1808" t="s">
        <v>788</v>
      </c>
      <c r="Y1808" t="s">
        <v>64</v>
      </c>
      <c r="Z1808" t="s">
        <v>31</v>
      </c>
      <c r="AA1808">
        <v>1</v>
      </c>
      <c r="AB1808" t="s">
        <v>39</v>
      </c>
      <c r="AC1808">
        <v>2.1</v>
      </c>
      <c r="AD1808">
        <f t="shared" si="28"/>
        <v>0.10000000000000009</v>
      </c>
    </row>
    <row r="1809" spans="1:30" x14ac:dyDescent="0.25">
      <c r="A1809" t="s">
        <v>29</v>
      </c>
      <c r="B1809" s="1">
        <v>307800000</v>
      </c>
      <c r="C1809" t="s">
        <v>30</v>
      </c>
      <c r="D1809" t="s">
        <v>31</v>
      </c>
      <c r="E1809">
        <v>3252</v>
      </c>
      <c r="F1809" s="1">
        <v>8548950000</v>
      </c>
      <c r="G1809" s="1">
        <v>2628828</v>
      </c>
      <c r="H1809" s="1">
        <v>2000000</v>
      </c>
      <c r="I1809">
        <v>3252</v>
      </c>
      <c r="J1809" s="1">
        <v>8548950000</v>
      </c>
      <c r="K1809" s="1">
        <v>2628828</v>
      </c>
      <c r="L1809" s="1">
        <v>2000000</v>
      </c>
      <c r="M1809">
        <v>3252</v>
      </c>
      <c r="N1809" t="s">
        <v>2899</v>
      </c>
      <c r="O1809">
        <v>572</v>
      </c>
      <c r="P1809" t="s">
        <v>193</v>
      </c>
      <c r="Q1809" t="s">
        <v>2944</v>
      </c>
      <c r="R1809" s="2">
        <v>43473</v>
      </c>
      <c r="S1809" t="s">
        <v>2945</v>
      </c>
      <c r="T1809">
        <v>2</v>
      </c>
      <c r="U1809" s="1">
        <v>2000000</v>
      </c>
      <c r="V1809" t="s">
        <v>2902</v>
      </c>
      <c r="W1809" t="s">
        <v>36</v>
      </c>
      <c r="X1809" t="s">
        <v>571</v>
      </c>
      <c r="Y1809" t="s">
        <v>128</v>
      </c>
      <c r="Z1809" t="s">
        <v>31</v>
      </c>
      <c r="AA1809">
        <v>1</v>
      </c>
      <c r="AB1809" t="s">
        <v>48</v>
      </c>
      <c r="AC1809">
        <v>1.05</v>
      </c>
      <c r="AD1809">
        <f t="shared" si="28"/>
        <v>0.95</v>
      </c>
    </row>
    <row r="1810" spans="1:30" x14ac:dyDescent="0.25">
      <c r="A1810" t="s">
        <v>29</v>
      </c>
      <c r="B1810" s="1">
        <v>307800000</v>
      </c>
      <c r="C1810" t="s">
        <v>30</v>
      </c>
      <c r="D1810" t="s">
        <v>31</v>
      </c>
      <c r="E1810">
        <v>3252</v>
      </c>
      <c r="F1810" s="1">
        <v>8548950000</v>
      </c>
      <c r="G1810" s="1">
        <v>2628828</v>
      </c>
      <c r="H1810" s="1">
        <v>2000000</v>
      </c>
      <c r="I1810">
        <v>3252</v>
      </c>
      <c r="J1810" s="1">
        <v>8548950000</v>
      </c>
      <c r="K1810" s="1">
        <v>2628828</v>
      </c>
      <c r="L1810" s="1">
        <v>2000000</v>
      </c>
      <c r="M1810">
        <v>3252</v>
      </c>
      <c r="N1810" t="s">
        <v>2853</v>
      </c>
      <c r="O1810">
        <v>15621</v>
      </c>
      <c r="P1810" t="s">
        <v>1667</v>
      </c>
      <c r="Q1810" t="s">
        <v>2873</v>
      </c>
      <c r="R1810" s="2">
        <v>43928</v>
      </c>
      <c r="S1810" t="s">
        <v>2874</v>
      </c>
      <c r="T1810">
        <v>4</v>
      </c>
      <c r="U1810" s="1">
        <v>4000000</v>
      </c>
      <c r="V1810" t="s">
        <v>2875</v>
      </c>
      <c r="W1810" t="s">
        <v>138</v>
      </c>
      <c r="Y1810" t="s">
        <v>322</v>
      </c>
      <c r="Z1810" t="s">
        <v>31</v>
      </c>
      <c r="AA1810">
        <v>1</v>
      </c>
      <c r="AB1810" t="s">
        <v>39</v>
      </c>
      <c r="AC1810">
        <v>3.9</v>
      </c>
      <c r="AD1810">
        <f t="shared" si="28"/>
        <v>0.10000000000000009</v>
      </c>
    </row>
    <row r="1811" spans="1:30" x14ac:dyDescent="0.25">
      <c r="A1811" t="s">
        <v>29</v>
      </c>
      <c r="B1811" s="1">
        <v>307800000</v>
      </c>
      <c r="C1811" t="s">
        <v>30</v>
      </c>
      <c r="D1811" t="s">
        <v>31</v>
      </c>
      <c r="E1811">
        <v>3252</v>
      </c>
      <c r="F1811" s="1">
        <v>8548950000</v>
      </c>
      <c r="G1811" s="1">
        <v>2628828</v>
      </c>
      <c r="H1811" s="1">
        <v>2000000</v>
      </c>
      <c r="I1811">
        <v>3252</v>
      </c>
      <c r="J1811" s="1">
        <v>8548950000</v>
      </c>
      <c r="K1811" s="1">
        <v>2628828</v>
      </c>
      <c r="L1811" s="1">
        <v>2000000</v>
      </c>
      <c r="M1811">
        <v>3252</v>
      </c>
      <c r="N1811" t="s">
        <v>2853</v>
      </c>
      <c r="O1811">
        <v>15620</v>
      </c>
      <c r="P1811" t="s">
        <v>1667</v>
      </c>
      <c r="Q1811" t="s">
        <v>2873</v>
      </c>
      <c r="R1811" s="2">
        <v>43929</v>
      </c>
      <c r="S1811" t="s">
        <v>2874</v>
      </c>
      <c r="T1811">
        <v>4</v>
      </c>
      <c r="U1811" s="1">
        <v>4000000</v>
      </c>
      <c r="V1811" t="s">
        <v>2875</v>
      </c>
      <c r="W1811" t="s">
        <v>138</v>
      </c>
      <c r="Y1811" t="s">
        <v>322</v>
      </c>
      <c r="Z1811" t="s">
        <v>31</v>
      </c>
      <c r="AA1811">
        <v>1</v>
      </c>
      <c r="AB1811" t="s">
        <v>48</v>
      </c>
      <c r="AC1811">
        <v>3.9</v>
      </c>
      <c r="AD1811">
        <f t="shared" si="28"/>
        <v>0.10000000000000009</v>
      </c>
    </row>
    <row r="1812" spans="1:30" x14ac:dyDescent="0.25">
      <c r="A1812" t="s">
        <v>29</v>
      </c>
      <c r="B1812" s="1">
        <v>307800000</v>
      </c>
      <c r="C1812" t="s">
        <v>30</v>
      </c>
      <c r="D1812" t="s">
        <v>31</v>
      </c>
      <c r="E1812">
        <v>3252</v>
      </c>
      <c r="F1812" s="1">
        <v>8548950000</v>
      </c>
      <c r="G1812" s="1">
        <v>2628828</v>
      </c>
      <c r="H1812" s="1">
        <v>2000000</v>
      </c>
      <c r="I1812">
        <v>3252</v>
      </c>
      <c r="J1812" s="1">
        <v>8548950000</v>
      </c>
      <c r="K1812" s="1">
        <v>2628828</v>
      </c>
      <c r="L1812" s="1">
        <v>2000000</v>
      </c>
      <c r="M1812">
        <v>3252</v>
      </c>
      <c r="N1812" t="s">
        <v>1796</v>
      </c>
      <c r="O1812">
        <v>12342</v>
      </c>
      <c r="P1812" t="s">
        <v>64</v>
      </c>
      <c r="Q1812" t="s">
        <v>2666</v>
      </c>
      <c r="R1812" s="2">
        <v>43865</v>
      </c>
      <c r="S1812" t="s">
        <v>2667</v>
      </c>
      <c r="T1812">
        <v>2</v>
      </c>
      <c r="U1812" s="1">
        <v>2000000</v>
      </c>
      <c r="V1812" t="s">
        <v>2668</v>
      </c>
      <c r="W1812" t="s">
        <v>138</v>
      </c>
      <c r="X1812" t="s">
        <v>2946</v>
      </c>
      <c r="Y1812" t="s">
        <v>64</v>
      </c>
      <c r="Z1812" t="s">
        <v>31</v>
      </c>
      <c r="AA1812">
        <v>1</v>
      </c>
      <c r="AB1812" t="s">
        <v>39</v>
      </c>
      <c r="AC1812">
        <v>2.1</v>
      </c>
      <c r="AD1812">
        <f t="shared" si="28"/>
        <v>0.10000000000000009</v>
      </c>
    </row>
    <row r="1813" spans="1:30" x14ac:dyDescent="0.25">
      <c r="A1813" t="s">
        <v>29</v>
      </c>
      <c r="B1813" s="1">
        <v>307800000</v>
      </c>
      <c r="C1813" t="s">
        <v>30</v>
      </c>
      <c r="D1813" t="s">
        <v>31</v>
      </c>
      <c r="E1813">
        <v>3252</v>
      </c>
      <c r="F1813" s="1">
        <v>8548950000</v>
      </c>
      <c r="G1813" s="1">
        <v>2628828</v>
      </c>
      <c r="H1813" s="1">
        <v>2000000</v>
      </c>
      <c r="I1813">
        <v>3252</v>
      </c>
      <c r="J1813" s="1">
        <v>8548950000</v>
      </c>
      <c r="K1813" s="1">
        <v>2628828</v>
      </c>
      <c r="L1813" s="1">
        <v>2000000</v>
      </c>
      <c r="M1813">
        <v>3252</v>
      </c>
      <c r="N1813" t="s">
        <v>1796</v>
      </c>
      <c r="O1813">
        <v>13807</v>
      </c>
      <c r="P1813" t="s">
        <v>64</v>
      </c>
      <c r="Q1813" t="s">
        <v>2825</v>
      </c>
      <c r="R1813" s="2">
        <v>43843</v>
      </c>
      <c r="S1813" t="s">
        <v>2826</v>
      </c>
      <c r="T1813">
        <v>2</v>
      </c>
      <c r="U1813" s="1">
        <v>2000000</v>
      </c>
      <c r="V1813" t="s">
        <v>2665</v>
      </c>
      <c r="W1813" t="s">
        <v>138</v>
      </c>
      <c r="X1813" t="s">
        <v>2947</v>
      </c>
      <c r="Y1813" t="s">
        <v>64</v>
      </c>
      <c r="Z1813" t="s">
        <v>31</v>
      </c>
      <c r="AA1813">
        <v>3</v>
      </c>
      <c r="AB1813" t="s">
        <v>48</v>
      </c>
      <c r="AC1813">
        <v>1</v>
      </c>
      <c r="AD1813">
        <f t="shared" si="28"/>
        <v>1</v>
      </c>
    </row>
    <row r="1814" spans="1:30" x14ac:dyDescent="0.25">
      <c r="A1814" t="s">
        <v>29</v>
      </c>
      <c r="B1814" s="1">
        <v>307800000</v>
      </c>
      <c r="C1814" t="s">
        <v>30</v>
      </c>
      <c r="D1814" t="s">
        <v>31</v>
      </c>
      <c r="E1814">
        <v>3252</v>
      </c>
      <c r="F1814" s="1">
        <v>8548950000</v>
      </c>
      <c r="G1814" s="1">
        <v>2628828</v>
      </c>
      <c r="H1814" s="1">
        <v>2000000</v>
      </c>
      <c r="I1814">
        <v>3252</v>
      </c>
      <c r="J1814" s="1">
        <v>8548950000</v>
      </c>
      <c r="K1814" s="1">
        <v>2628828</v>
      </c>
      <c r="L1814" s="1">
        <v>2000000</v>
      </c>
      <c r="M1814">
        <v>3252</v>
      </c>
      <c r="N1814" t="s">
        <v>1796</v>
      </c>
      <c r="O1814">
        <v>13803</v>
      </c>
      <c r="P1814" t="s">
        <v>49</v>
      </c>
      <c r="Q1814" t="s">
        <v>2663</v>
      </c>
      <c r="R1814" s="2">
        <v>43843</v>
      </c>
      <c r="S1814" t="s">
        <v>2664</v>
      </c>
      <c r="T1814">
        <v>0.5</v>
      </c>
      <c r="U1814" t="s">
        <v>52</v>
      </c>
      <c r="V1814" t="s">
        <v>2665</v>
      </c>
      <c r="W1814" t="s">
        <v>138</v>
      </c>
      <c r="X1814" t="s">
        <v>2948</v>
      </c>
      <c r="Y1814" t="s">
        <v>64</v>
      </c>
      <c r="Z1814" t="s">
        <v>31</v>
      </c>
      <c r="AA1814">
        <v>2</v>
      </c>
      <c r="AB1814" t="s">
        <v>48</v>
      </c>
      <c r="AC1814">
        <v>1.04</v>
      </c>
      <c r="AD1814">
        <f t="shared" si="28"/>
        <v>0.54</v>
      </c>
    </row>
    <row r="1815" spans="1:30" x14ac:dyDescent="0.25">
      <c r="A1815" t="s">
        <v>29</v>
      </c>
      <c r="B1815" s="1">
        <v>307800000</v>
      </c>
      <c r="C1815" t="s">
        <v>30</v>
      </c>
      <c r="D1815" t="s">
        <v>31</v>
      </c>
      <c r="E1815">
        <v>3252</v>
      </c>
      <c r="F1815" s="1">
        <v>8548950000</v>
      </c>
      <c r="G1815" s="1">
        <v>2628828</v>
      </c>
      <c r="H1815" s="1">
        <v>2000000</v>
      </c>
      <c r="I1815">
        <v>3252</v>
      </c>
      <c r="J1815" s="1">
        <v>8548950000</v>
      </c>
      <c r="K1815" s="1">
        <v>2628828</v>
      </c>
      <c r="L1815" s="1">
        <v>2000000</v>
      </c>
      <c r="M1815">
        <v>3252</v>
      </c>
      <c r="N1815" t="s">
        <v>1796</v>
      </c>
      <c r="O1815">
        <v>13052</v>
      </c>
      <c r="P1815" t="s">
        <v>64</v>
      </c>
      <c r="Q1815" t="s">
        <v>2845</v>
      </c>
      <c r="R1815" s="2">
        <v>43850</v>
      </c>
      <c r="S1815" t="s">
        <v>2846</v>
      </c>
      <c r="T1815">
        <v>2</v>
      </c>
      <c r="U1815" s="1">
        <v>2000000</v>
      </c>
      <c r="V1815" t="s">
        <v>2668</v>
      </c>
      <c r="W1815" t="s">
        <v>138</v>
      </c>
      <c r="X1815" t="s">
        <v>2949</v>
      </c>
      <c r="Y1815" t="s">
        <v>167</v>
      </c>
      <c r="Z1815" t="s">
        <v>31</v>
      </c>
      <c r="AA1815">
        <v>2</v>
      </c>
      <c r="AB1815" t="s">
        <v>39</v>
      </c>
      <c r="AC1815">
        <v>2.1</v>
      </c>
      <c r="AD1815">
        <f t="shared" si="28"/>
        <v>0.10000000000000009</v>
      </c>
    </row>
    <row r="1816" spans="1:30" x14ac:dyDescent="0.25">
      <c r="A1816" t="s">
        <v>29</v>
      </c>
      <c r="B1816" s="1">
        <v>307800000</v>
      </c>
      <c r="C1816" t="s">
        <v>30</v>
      </c>
      <c r="D1816" t="s">
        <v>31</v>
      </c>
      <c r="E1816">
        <v>3252</v>
      </c>
      <c r="F1816" s="1">
        <v>8548950000</v>
      </c>
      <c r="G1816" s="1">
        <v>2628828</v>
      </c>
      <c r="H1816" s="1">
        <v>2000000</v>
      </c>
      <c r="I1816">
        <v>3252</v>
      </c>
      <c r="J1816" s="1">
        <v>8548950000</v>
      </c>
      <c r="K1816" s="1">
        <v>2628828</v>
      </c>
      <c r="L1816" s="1">
        <v>2000000</v>
      </c>
      <c r="M1816">
        <v>3252</v>
      </c>
      <c r="N1816" t="s">
        <v>2853</v>
      </c>
      <c r="O1816">
        <v>31</v>
      </c>
      <c r="P1816" t="s">
        <v>1673</v>
      </c>
      <c r="Q1816" t="s">
        <v>2854</v>
      </c>
      <c r="R1816" s="2">
        <v>43496</v>
      </c>
      <c r="S1816" t="s">
        <v>2855</v>
      </c>
      <c r="T1816">
        <v>6</v>
      </c>
      <c r="U1816" s="1">
        <v>6000000</v>
      </c>
      <c r="V1816" t="s">
        <v>471</v>
      </c>
      <c r="W1816" t="s">
        <v>36</v>
      </c>
      <c r="X1816" t="s">
        <v>2943</v>
      </c>
      <c r="Y1816" t="s">
        <v>167</v>
      </c>
      <c r="Z1816" t="s">
        <v>31</v>
      </c>
      <c r="AA1816">
        <v>1</v>
      </c>
      <c r="AB1816" t="s">
        <v>39</v>
      </c>
      <c r="AC1816">
        <v>3.9</v>
      </c>
      <c r="AD1816">
        <f t="shared" si="28"/>
        <v>2.1</v>
      </c>
    </row>
    <row r="1817" spans="1:30" x14ac:dyDescent="0.25">
      <c r="A1817" t="s">
        <v>29</v>
      </c>
      <c r="B1817" s="1">
        <v>307800000</v>
      </c>
      <c r="C1817" t="s">
        <v>30</v>
      </c>
      <c r="D1817" t="s">
        <v>31</v>
      </c>
      <c r="E1817">
        <v>3252</v>
      </c>
      <c r="F1817" s="1">
        <v>8548950000</v>
      </c>
      <c r="G1817" s="1">
        <v>2628828</v>
      </c>
      <c r="H1817" s="1">
        <v>2000000</v>
      </c>
      <c r="I1817">
        <v>3252</v>
      </c>
      <c r="J1817" s="1">
        <v>8548950000</v>
      </c>
      <c r="K1817" s="1">
        <v>2628828</v>
      </c>
      <c r="L1817" s="1">
        <v>2000000</v>
      </c>
      <c r="M1817">
        <v>3252</v>
      </c>
      <c r="N1817" t="s">
        <v>1796</v>
      </c>
      <c r="O1817">
        <v>9986</v>
      </c>
      <c r="P1817" t="s">
        <v>64</v>
      </c>
      <c r="Q1817" t="s">
        <v>2950</v>
      </c>
      <c r="R1817" s="2">
        <v>43748</v>
      </c>
      <c r="S1817" t="s">
        <v>2951</v>
      </c>
      <c r="T1817">
        <v>3</v>
      </c>
      <c r="U1817" s="1">
        <v>3000000</v>
      </c>
      <c r="V1817" t="s">
        <v>2793</v>
      </c>
      <c r="W1817" t="s">
        <v>77</v>
      </c>
      <c r="X1817" t="s">
        <v>2725</v>
      </c>
      <c r="Y1817" t="s">
        <v>167</v>
      </c>
      <c r="Z1817" t="s">
        <v>31</v>
      </c>
      <c r="AA1817">
        <v>3</v>
      </c>
      <c r="AB1817" t="s">
        <v>39</v>
      </c>
      <c r="AC1817">
        <v>1.82</v>
      </c>
      <c r="AD1817">
        <f t="shared" si="28"/>
        <v>1.18</v>
      </c>
    </row>
    <row r="1818" spans="1:30" x14ac:dyDescent="0.25">
      <c r="A1818" t="s">
        <v>29</v>
      </c>
      <c r="B1818" s="1">
        <v>307800000</v>
      </c>
      <c r="C1818" t="s">
        <v>30</v>
      </c>
      <c r="D1818" t="s">
        <v>31</v>
      </c>
      <c r="E1818">
        <v>3252</v>
      </c>
      <c r="F1818" s="1">
        <v>8548950000</v>
      </c>
      <c r="G1818" s="1">
        <v>2628828</v>
      </c>
      <c r="H1818" s="1">
        <v>2000000</v>
      </c>
      <c r="I1818">
        <v>3252</v>
      </c>
      <c r="J1818" s="1">
        <v>8548950000</v>
      </c>
      <c r="K1818" s="1">
        <v>2628828</v>
      </c>
      <c r="L1818" s="1">
        <v>2000000</v>
      </c>
      <c r="M1818">
        <v>3252</v>
      </c>
      <c r="N1818" t="s">
        <v>1796</v>
      </c>
      <c r="O1818">
        <v>3375</v>
      </c>
      <c r="P1818" t="s">
        <v>64</v>
      </c>
      <c r="Q1818" t="s">
        <v>2952</v>
      </c>
      <c r="R1818" s="2">
        <v>43560</v>
      </c>
      <c r="S1818" t="s">
        <v>2953</v>
      </c>
      <c r="T1818">
        <v>1</v>
      </c>
      <c r="U1818" s="1">
        <v>1000000</v>
      </c>
      <c r="V1818" t="s">
        <v>2954</v>
      </c>
      <c r="W1818" t="s">
        <v>36</v>
      </c>
      <c r="X1818" t="s">
        <v>252</v>
      </c>
      <c r="Y1818" t="s">
        <v>64</v>
      </c>
      <c r="Z1818" t="s">
        <v>31</v>
      </c>
      <c r="AA1818">
        <v>1</v>
      </c>
      <c r="AB1818" t="s">
        <v>48</v>
      </c>
      <c r="AC1818">
        <v>1.29</v>
      </c>
      <c r="AD1818">
        <f t="shared" si="28"/>
        <v>0.29000000000000004</v>
      </c>
    </row>
    <row r="1819" spans="1:30" x14ac:dyDescent="0.25">
      <c r="A1819" t="s">
        <v>29</v>
      </c>
      <c r="B1819" s="1">
        <v>307800000</v>
      </c>
      <c r="C1819" t="s">
        <v>30</v>
      </c>
      <c r="D1819" t="s">
        <v>31</v>
      </c>
      <c r="E1819">
        <v>3252</v>
      </c>
      <c r="F1819" s="1">
        <v>8548950000</v>
      </c>
      <c r="G1819" s="1">
        <v>2628828</v>
      </c>
      <c r="H1819" s="1">
        <v>2000000</v>
      </c>
      <c r="I1819">
        <v>3252</v>
      </c>
      <c r="J1819" s="1">
        <v>8548950000</v>
      </c>
      <c r="K1819" s="1">
        <v>2628828</v>
      </c>
      <c r="L1819" s="1">
        <v>2000000</v>
      </c>
      <c r="M1819">
        <v>3252</v>
      </c>
      <c r="N1819" t="s">
        <v>2955</v>
      </c>
      <c r="O1819">
        <v>4436</v>
      </c>
      <c r="P1819" t="s">
        <v>184</v>
      </c>
      <c r="Q1819" t="s">
        <v>2956</v>
      </c>
      <c r="R1819" s="2">
        <v>43594</v>
      </c>
      <c r="S1819" t="s">
        <v>2957</v>
      </c>
      <c r="T1819">
        <v>7</v>
      </c>
      <c r="U1819" s="1">
        <v>7000000</v>
      </c>
      <c r="V1819" t="s">
        <v>2958</v>
      </c>
      <c r="W1819" t="s">
        <v>138</v>
      </c>
      <c r="X1819" t="s">
        <v>2959</v>
      </c>
      <c r="Y1819" t="s">
        <v>38</v>
      </c>
      <c r="Z1819" t="s">
        <v>31</v>
      </c>
      <c r="AA1819">
        <v>1</v>
      </c>
      <c r="AB1819" t="s">
        <v>39</v>
      </c>
      <c r="AC1819">
        <v>5.0999999999999996</v>
      </c>
      <c r="AD1819">
        <f t="shared" si="28"/>
        <v>1.9000000000000004</v>
      </c>
    </row>
    <row r="1820" spans="1:30" x14ac:dyDescent="0.25">
      <c r="A1820" t="s">
        <v>29</v>
      </c>
      <c r="B1820" s="1">
        <v>307800000</v>
      </c>
      <c r="C1820" t="s">
        <v>30</v>
      </c>
      <c r="D1820" t="s">
        <v>31</v>
      </c>
      <c r="E1820">
        <v>3252</v>
      </c>
      <c r="F1820" s="1">
        <v>8548950000</v>
      </c>
      <c r="G1820" s="1">
        <v>2628828</v>
      </c>
      <c r="H1820" s="1">
        <v>2000000</v>
      </c>
      <c r="I1820">
        <v>3252</v>
      </c>
      <c r="J1820" s="1">
        <v>8548950000</v>
      </c>
      <c r="K1820" s="1">
        <v>2628828</v>
      </c>
      <c r="L1820" s="1">
        <v>2000000</v>
      </c>
      <c r="M1820">
        <v>3252</v>
      </c>
      <c r="N1820" t="s">
        <v>2955</v>
      </c>
      <c r="O1820">
        <v>2272</v>
      </c>
      <c r="P1820" t="s">
        <v>184</v>
      </c>
      <c r="Q1820" t="s">
        <v>2960</v>
      </c>
      <c r="R1820" s="2">
        <v>43531</v>
      </c>
      <c r="S1820" t="s">
        <v>2961</v>
      </c>
      <c r="T1820">
        <v>2</v>
      </c>
      <c r="U1820" s="1">
        <v>2000000</v>
      </c>
      <c r="V1820" t="s">
        <v>2962</v>
      </c>
      <c r="W1820" t="s">
        <v>77</v>
      </c>
      <c r="X1820" t="s">
        <v>2960</v>
      </c>
      <c r="Y1820" t="s">
        <v>38</v>
      </c>
      <c r="Z1820" t="s">
        <v>31</v>
      </c>
      <c r="AA1820">
        <v>1</v>
      </c>
      <c r="AB1820" t="s">
        <v>39</v>
      </c>
      <c r="AC1820">
        <v>2.1</v>
      </c>
      <c r="AD1820">
        <f t="shared" si="28"/>
        <v>0.10000000000000009</v>
      </c>
    </row>
    <row r="1821" spans="1:30" x14ac:dyDescent="0.25">
      <c r="A1821" t="s">
        <v>29</v>
      </c>
      <c r="B1821" s="1">
        <v>307800000</v>
      </c>
      <c r="C1821" t="s">
        <v>30</v>
      </c>
      <c r="D1821" t="s">
        <v>31</v>
      </c>
      <c r="E1821">
        <v>3252</v>
      </c>
      <c r="F1821" s="1">
        <v>8548950000</v>
      </c>
      <c r="G1821" s="1">
        <v>2628828</v>
      </c>
      <c r="H1821" s="1">
        <v>2000000</v>
      </c>
      <c r="I1821">
        <v>3252</v>
      </c>
      <c r="J1821" s="1">
        <v>8548950000</v>
      </c>
      <c r="K1821" s="1">
        <v>2628828</v>
      </c>
      <c r="L1821" s="1">
        <v>2000000</v>
      </c>
      <c r="M1821">
        <v>3252</v>
      </c>
      <c r="N1821" t="s">
        <v>2955</v>
      </c>
      <c r="O1821">
        <v>1546</v>
      </c>
      <c r="P1821" t="s">
        <v>184</v>
      </c>
      <c r="Q1821" t="s">
        <v>2956</v>
      </c>
      <c r="R1821" s="2">
        <v>43556</v>
      </c>
      <c r="S1821" t="s">
        <v>2957</v>
      </c>
      <c r="T1821">
        <v>5</v>
      </c>
      <c r="U1821" s="1">
        <v>5000000</v>
      </c>
      <c r="V1821" t="s">
        <v>2958</v>
      </c>
      <c r="W1821" t="s">
        <v>138</v>
      </c>
      <c r="X1821" t="s">
        <v>2963</v>
      </c>
      <c r="Y1821" t="s">
        <v>38</v>
      </c>
      <c r="Z1821" t="s">
        <v>31</v>
      </c>
      <c r="AA1821">
        <v>8</v>
      </c>
      <c r="AB1821" t="s">
        <v>48</v>
      </c>
      <c r="AC1821">
        <v>5.45</v>
      </c>
      <c r="AD1821">
        <f t="shared" si="28"/>
        <v>0.45000000000000018</v>
      </c>
    </row>
    <row r="1822" spans="1:30" x14ac:dyDescent="0.25">
      <c r="A1822" t="s">
        <v>29</v>
      </c>
      <c r="B1822" s="1">
        <v>307800000</v>
      </c>
      <c r="C1822" t="s">
        <v>30</v>
      </c>
      <c r="D1822" t="s">
        <v>31</v>
      </c>
      <c r="E1822">
        <v>3252</v>
      </c>
      <c r="F1822" s="1">
        <v>8548950000</v>
      </c>
      <c r="G1822" s="1">
        <v>2628828</v>
      </c>
      <c r="H1822" s="1">
        <v>2000000</v>
      </c>
      <c r="I1822">
        <v>3252</v>
      </c>
      <c r="J1822" s="1">
        <v>8548950000</v>
      </c>
      <c r="K1822" s="1">
        <v>2628828</v>
      </c>
      <c r="L1822" s="1">
        <v>2000000</v>
      </c>
      <c r="M1822">
        <v>3252</v>
      </c>
      <c r="N1822" t="s">
        <v>2955</v>
      </c>
      <c r="O1822">
        <v>1627</v>
      </c>
      <c r="P1822" t="s">
        <v>184</v>
      </c>
      <c r="Q1822" t="s">
        <v>2956</v>
      </c>
      <c r="R1822" s="2">
        <v>43553</v>
      </c>
      <c r="S1822" t="s">
        <v>2957</v>
      </c>
      <c r="T1822">
        <v>4</v>
      </c>
      <c r="U1822" s="1">
        <v>4000000</v>
      </c>
      <c r="V1822" t="s">
        <v>2958</v>
      </c>
      <c r="W1822" t="s">
        <v>138</v>
      </c>
      <c r="X1822" t="s">
        <v>2959</v>
      </c>
      <c r="Y1822" t="s">
        <v>38</v>
      </c>
      <c r="Z1822" t="s">
        <v>31</v>
      </c>
      <c r="AA1822">
        <v>1</v>
      </c>
      <c r="AB1822" t="s">
        <v>39</v>
      </c>
      <c r="AC1822">
        <v>5.0999999999999996</v>
      </c>
      <c r="AD1822">
        <f t="shared" si="28"/>
        <v>1.0999999999999996</v>
      </c>
    </row>
    <row r="1823" spans="1:30" x14ac:dyDescent="0.25">
      <c r="A1823" t="s">
        <v>29</v>
      </c>
      <c r="B1823" s="1">
        <v>307800000</v>
      </c>
      <c r="C1823" t="s">
        <v>30</v>
      </c>
      <c r="D1823" t="s">
        <v>31</v>
      </c>
      <c r="E1823">
        <v>3252</v>
      </c>
      <c r="F1823" s="1">
        <v>8548950000</v>
      </c>
      <c r="G1823" s="1">
        <v>2628828</v>
      </c>
      <c r="H1823" s="1">
        <v>2000000</v>
      </c>
      <c r="I1823">
        <v>3252</v>
      </c>
      <c r="J1823" s="1">
        <v>8548950000</v>
      </c>
      <c r="K1823" s="1">
        <v>2628828</v>
      </c>
      <c r="L1823" s="1">
        <v>2000000</v>
      </c>
      <c r="M1823">
        <v>3252</v>
      </c>
      <c r="N1823" t="s">
        <v>2955</v>
      </c>
      <c r="O1823">
        <v>15650</v>
      </c>
      <c r="P1823" t="s">
        <v>160</v>
      </c>
      <c r="Q1823" t="s">
        <v>2964</v>
      </c>
      <c r="R1823" s="2">
        <v>43929</v>
      </c>
      <c r="S1823" t="s">
        <v>2965</v>
      </c>
      <c r="T1823">
        <v>3.5</v>
      </c>
      <c r="U1823" s="1">
        <v>3500000</v>
      </c>
      <c r="V1823" t="s">
        <v>2966</v>
      </c>
      <c r="W1823" t="s">
        <v>77</v>
      </c>
      <c r="X1823" t="s">
        <v>2967</v>
      </c>
      <c r="Y1823" t="s">
        <v>410</v>
      </c>
      <c r="Z1823" t="s">
        <v>31</v>
      </c>
      <c r="AA1823">
        <v>2</v>
      </c>
      <c r="AB1823" t="s">
        <v>48</v>
      </c>
      <c r="AC1823">
        <v>2.23</v>
      </c>
      <c r="AD1823">
        <f t="shared" si="28"/>
        <v>1.27</v>
      </c>
    </row>
    <row r="1824" spans="1:30" x14ac:dyDescent="0.25">
      <c r="A1824" t="s">
        <v>29</v>
      </c>
      <c r="B1824" s="1">
        <v>307800000</v>
      </c>
      <c r="C1824" t="s">
        <v>30</v>
      </c>
      <c r="D1824" t="s">
        <v>31</v>
      </c>
      <c r="E1824">
        <v>3252</v>
      </c>
      <c r="F1824" s="1">
        <v>8548950000</v>
      </c>
      <c r="G1824" s="1">
        <v>2628828</v>
      </c>
      <c r="H1824" s="1">
        <v>2000000</v>
      </c>
      <c r="I1824">
        <v>3252</v>
      </c>
      <c r="J1824" s="1">
        <v>8548950000</v>
      </c>
      <c r="K1824" s="1">
        <v>2628828</v>
      </c>
      <c r="L1824" s="1">
        <v>2000000</v>
      </c>
      <c r="M1824">
        <v>3252</v>
      </c>
      <c r="N1824" t="s">
        <v>2955</v>
      </c>
      <c r="O1824">
        <v>2360</v>
      </c>
      <c r="P1824" t="s">
        <v>49</v>
      </c>
      <c r="Q1824" t="s">
        <v>2968</v>
      </c>
      <c r="R1824" s="2">
        <v>43529</v>
      </c>
      <c r="S1824" t="s">
        <v>2969</v>
      </c>
      <c r="T1824">
        <v>0.25</v>
      </c>
      <c r="U1824" t="s">
        <v>62</v>
      </c>
      <c r="V1824" t="s">
        <v>1684</v>
      </c>
      <c r="W1824" t="s">
        <v>138</v>
      </c>
      <c r="X1824" t="s">
        <v>2970</v>
      </c>
      <c r="Y1824" t="s">
        <v>38</v>
      </c>
      <c r="Z1824" t="s">
        <v>31</v>
      </c>
      <c r="AA1824">
        <v>2</v>
      </c>
      <c r="AB1824" t="s">
        <v>39</v>
      </c>
      <c r="AC1824">
        <v>2.2999999999999998</v>
      </c>
      <c r="AD1824">
        <f t="shared" si="28"/>
        <v>2.0499999999999998</v>
      </c>
    </row>
    <row r="1825" spans="1:30" x14ac:dyDescent="0.25">
      <c r="A1825" t="s">
        <v>29</v>
      </c>
      <c r="B1825" s="1">
        <v>307800000</v>
      </c>
      <c r="C1825" t="s">
        <v>30</v>
      </c>
      <c r="D1825" t="s">
        <v>31</v>
      </c>
      <c r="E1825">
        <v>3252</v>
      </c>
      <c r="F1825" s="1">
        <v>8548950000</v>
      </c>
      <c r="G1825" s="1">
        <v>2628828</v>
      </c>
      <c r="H1825" s="1">
        <v>2000000</v>
      </c>
      <c r="I1825">
        <v>3252</v>
      </c>
      <c r="J1825" s="1">
        <v>8548950000</v>
      </c>
      <c r="K1825" s="1">
        <v>2628828</v>
      </c>
      <c r="L1825" s="1">
        <v>2000000</v>
      </c>
      <c r="M1825">
        <v>3252</v>
      </c>
      <c r="N1825" t="s">
        <v>2955</v>
      </c>
      <c r="O1825">
        <v>4397</v>
      </c>
      <c r="P1825" t="s">
        <v>184</v>
      </c>
      <c r="Q1825" t="s">
        <v>2971</v>
      </c>
      <c r="R1825" s="2">
        <v>43595</v>
      </c>
      <c r="S1825" t="s">
        <v>2972</v>
      </c>
      <c r="T1825">
        <v>8</v>
      </c>
      <c r="U1825" s="1">
        <v>8000000</v>
      </c>
      <c r="V1825" t="s">
        <v>2958</v>
      </c>
      <c r="W1825" t="s">
        <v>138</v>
      </c>
      <c r="X1825" t="s">
        <v>2973</v>
      </c>
      <c r="Y1825" t="s">
        <v>38</v>
      </c>
      <c r="Z1825" t="s">
        <v>31</v>
      </c>
      <c r="AA1825">
        <v>1</v>
      </c>
      <c r="AB1825" t="s">
        <v>39</v>
      </c>
      <c r="AC1825">
        <v>5.0999999999999996</v>
      </c>
      <c r="AD1825">
        <f t="shared" si="28"/>
        <v>2.9000000000000004</v>
      </c>
    </row>
    <row r="1826" spans="1:30" x14ac:dyDescent="0.25">
      <c r="A1826" t="s">
        <v>29</v>
      </c>
      <c r="B1826" s="1">
        <v>307800000</v>
      </c>
      <c r="C1826" t="s">
        <v>30</v>
      </c>
      <c r="D1826" t="s">
        <v>31</v>
      </c>
      <c r="E1826">
        <v>3252</v>
      </c>
      <c r="F1826" s="1">
        <v>8548950000</v>
      </c>
      <c r="G1826" s="1">
        <v>2628828</v>
      </c>
      <c r="H1826" s="1">
        <v>2000000</v>
      </c>
      <c r="I1826">
        <v>3252</v>
      </c>
      <c r="J1826" s="1">
        <v>8548950000</v>
      </c>
      <c r="K1826" s="1">
        <v>2628828</v>
      </c>
      <c r="L1826" s="1">
        <v>2000000</v>
      </c>
      <c r="M1826">
        <v>3252</v>
      </c>
      <c r="N1826" t="s">
        <v>2955</v>
      </c>
      <c r="O1826">
        <v>1786</v>
      </c>
      <c r="P1826" t="s">
        <v>184</v>
      </c>
      <c r="Q1826" t="s">
        <v>2956</v>
      </c>
      <c r="R1826" s="2">
        <v>43550</v>
      </c>
      <c r="S1826" t="s">
        <v>2957</v>
      </c>
      <c r="T1826">
        <v>8.5</v>
      </c>
      <c r="U1826" s="1">
        <v>8500000</v>
      </c>
      <c r="V1826" t="s">
        <v>2958</v>
      </c>
      <c r="W1826" t="s">
        <v>138</v>
      </c>
      <c r="X1826" t="s">
        <v>2959</v>
      </c>
      <c r="Y1826" t="s">
        <v>38</v>
      </c>
      <c r="Z1826" t="s">
        <v>31</v>
      </c>
      <c r="AA1826">
        <v>1</v>
      </c>
      <c r="AB1826" t="s">
        <v>39</v>
      </c>
      <c r="AC1826">
        <v>5.0999999999999996</v>
      </c>
      <c r="AD1826">
        <f t="shared" si="28"/>
        <v>3.4000000000000004</v>
      </c>
    </row>
    <row r="1827" spans="1:30" x14ac:dyDescent="0.25">
      <c r="A1827" t="s">
        <v>29</v>
      </c>
      <c r="B1827" s="1">
        <v>307800000</v>
      </c>
      <c r="C1827" t="s">
        <v>30</v>
      </c>
      <c r="D1827" t="s">
        <v>31</v>
      </c>
      <c r="E1827">
        <v>3252</v>
      </c>
      <c r="F1827" s="1">
        <v>8548950000</v>
      </c>
      <c r="G1827" s="1">
        <v>2628828</v>
      </c>
      <c r="H1827" s="1">
        <v>2000000</v>
      </c>
      <c r="I1827">
        <v>3252</v>
      </c>
      <c r="J1827" s="1">
        <v>8548950000</v>
      </c>
      <c r="K1827" s="1">
        <v>2628828</v>
      </c>
      <c r="L1827" s="1">
        <v>2000000</v>
      </c>
      <c r="M1827">
        <v>3252</v>
      </c>
      <c r="N1827" t="s">
        <v>2955</v>
      </c>
      <c r="O1827">
        <v>1803</v>
      </c>
      <c r="P1827" t="s">
        <v>184</v>
      </c>
      <c r="Q1827" t="s">
        <v>2956</v>
      </c>
      <c r="R1827" s="2">
        <v>43549</v>
      </c>
      <c r="S1827" t="s">
        <v>2957</v>
      </c>
      <c r="T1827">
        <v>9</v>
      </c>
      <c r="U1827" s="1">
        <v>9000000</v>
      </c>
      <c r="V1827" t="s">
        <v>2958</v>
      </c>
      <c r="W1827" t="s">
        <v>138</v>
      </c>
      <c r="X1827" t="s">
        <v>2974</v>
      </c>
      <c r="Y1827" t="s">
        <v>38</v>
      </c>
      <c r="Z1827" t="s">
        <v>31</v>
      </c>
      <c r="AA1827">
        <v>5</v>
      </c>
      <c r="AB1827" t="s">
        <v>39</v>
      </c>
      <c r="AC1827">
        <v>5.3</v>
      </c>
      <c r="AD1827">
        <f t="shared" si="28"/>
        <v>3.7</v>
      </c>
    </row>
    <row r="1828" spans="1:30" x14ac:dyDescent="0.25">
      <c r="A1828" t="s">
        <v>29</v>
      </c>
      <c r="B1828" s="1">
        <v>307800000</v>
      </c>
      <c r="C1828" t="s">
        <v>30</v>
      </c>
      <c r="D1828" t="s">
        <v>31</v>
      </c>
      <c r="E1828">
        <v>3252</v>
      </c>
      <c r="F1828" s="1">
        <v>8548950000</v>
      </c>
      <c r="G1828" s="1">
        <v>2628828</v>
      </c>
      <c r="H1828" s="1">
        <v>2000000</v>
      </c>
      <c r="I1828">
        <v>3252</v>
      </c>
      <c r="J1828" s="1">
        <v>8548950000</v>
      </c>
      <c r="K1828" s="1">
        <v>2628828</v>
      </c>
      <c r="L1828" s="1">
        <v>2000000</v>
      </c>
      <c r="M1828">
        <v>3252</v>
      </c>
      <c r="N1828" t="s">
        <v>2955</v>
      </c>
      <c r="O1828">
        <v>1824</v>
      </c>
      <c r="P1828" t="s">
        <v>49</v>
      </c>
      <c r="Q1828" t="s">
        <v>2956</v>
      </c>
      <c r="R1828" s="2">
        <v>43549</v>
      </c>
      <c r="S1828" t="s">
        <v>2957</v>
      </c>
      <c r="T1828">
        <v>1</v>
      </c>
      <c r="U1828" s="1">
        <v>1000000</v>
      </c>
      <c r="V1828" t="s">
        <v>2958</v>
      </c>
      <c r="W1828" t="s">
        <v>138</v>
      </c>
      <c r="X1828" t="s">
        <v>2975</v>
      </c>
      <c r="Y1828" t="s">
        <v>38</v>
      </c>
      <c r="Z1828" t="s">
        <v>31</v>
      </c>
      <c r="AA1828">
        <v>6</v>
      </c>
      <c r="AB1828" t="s">
        <v>39</v>
      </c>
      <c r="AC1828">
        <v>1.93</v>
      </c>
      <c r="AD1828">
        <f t="shared" si="28"/>
        <v>0.92999999999999994</v>
      </c>
    </row>
    <row r="1829" spans="1:30" x14ac:dyDescent="0.25">
      <c r="A1829" t="s">
        <v>29</v>
      </c>
      <c r="B1829" s="1">
        <v>307800000</v>
      </c>
      <c r="C1829" t="s">
        <v>30</v>
      </c>
      <c r="D1829" t="s">
        <v>31</v>
      </c>
      <c r="E1829">
        <v>3252</v>
      </c>
      <c r="F1829" s="1">
        <v>8548950000</v>
      </c>
      <c r="G1829" s="1">
        <v>2628828</v>
      </c>
      <c r="H1829" s="1">
        <v>2000000</v>
      </c>
      <c r="I1829">
        <v>3252</v>
      </c>
      <c r="J1829" s="1">
        <v>8548950000</v>
      </c>
      <c r="K1829" s="1">
        <v>2628828</v>
      </c>
      <c r="L1829" s="1">
        <v>2000000</v>
      </c>
      <c r="M1829">
        <v>3252</v>
      </c>
      <c r="N1829" t="s">
        <v>2955</v>
      </c>
      <c r="O1829">
        <v>1832</v>
      </c>
      <c r="P1829" t="s">
        <v>49</v>
      </c>
      <c r="Q1829" t="s">
        <v>2956</v>
      </c>
      <c r="R1829" s="2">
        <v>43546</v>
      </c>
      <c r="S1829" t="s">
        <v>2957</v>
      </c>
      <c r="T1829">
        <v>3</v>
      </c>
      <c r="U1829" s="1">
        <v>3000000</v>
      </c>
      <c r="V1829" t="s">
        <v>2958</v>
      </c>
      <c r="W1829" t="s">
        <v>138</v>
      </c>
      <c r="X1829" t="s">
        <v>2976</v>
      </c>
      <c r="Y1829" t="s">
        <v>38</v>
      </c>
      <c r="Z1829" t="s">
        <v>31</v>
      </c>
      <c r="AA1829">
        <v>15</v>
      </c>
      <c r="AB1829" t="s">
        <v>48</v>
      </c>
      <c r="AC1829">
        <v>2.4300000000000002</v>
      </c>
      <c r="AD1829">
        <f t="shared" si="28"/>
        <v>0.56999999999999984</v>
      </c>
    </row>
    <row r="1830" spans="1:30" x14ac:dyDescent="0.25">
      <c r="A1830" t="s">
        <v>29</v>
      </c>
      <c r="B1830" s="1">
        <v>307800000</v>
      </c>
      <c r="C1830" t="s">
        <v>30</v>
      </c>
      <c r="D1830" t="s">
        <v>31</v>
      </c>
      <c r="E1830">
        <v>3252</v>
      </c>
      <c r="F1830" s="1">
        <v>8548950000</v>
      </c>
      <c r="G1830" s="1">
        <v>2628828</v>
      </c>
      <c r="H1830" s="1">
        <v>2000000</v>
      </c>
      <c r="I1830">
        <v>3252</v>
      </c>
      <c r="J1830" s="1">
        <v>8548950000</v>
      </c>
      <c r="K1830" s="1">
        <v>2628828</v>
      </c>
      <c r="L1830" s="1">
        <v>2000000</v>
      </c>
      <c r="M1830">
        <v>3252</v>
      </c>
      <c r="N1830" t="s">
        <v>2853</v>
      </c>
      <c r="O1830">
        <v>89</v>
      </c>
      <c r="P1830" t="s">
        <v>40</v>
      </c>
      <c r="Q1830" t="s">
        <v>2977</v>
      </c>
      <c r="R1830" s="2">
        <v>43496</v>
      </c>
      <c r="S1830" t="s">
        <v>2978</v>
      </c>
      <c r="T1830">
        <v>2</v>
      </c>
      <c r="U1830" s="1">
        <v>2000000</v>
      </c>
      <c r="V1830" t="s">
        <v>2979</v>
      </c>
      <c r="W1830" t="s">
        <v>36</v>
      </c>
      <c r="X1830" t="s">
        <v>2980</v>
      </c>
      <c r="Y1830" t="s">
        <v>40</v>
      </c>
      <c r="Z1830" t="s">
        <v>31</v>
      </c>
      <c r="AA1830">
        <v>10</v>
      </c>
      <c r="AB1830" t="s">
        <v>48</v>
      </c>
      <c r="AC1830">
        <v>1.63</v>
      </c>
      <c r="AD1830">
        <f t="shared" si="28"/>
        <v>0.37000000000000011</v>
      </c>
    </row>
    <row r="1831" spans="1:30" x14ac:dyDescent="0.25">
      <c r="A1831" t="s">
        <v>29</v>
      </c>
      <c r="B1831" s="1">
        <v>307800000</v>
      </c>
      <c r="C1831" t="s">
        <v>30</v>
      </c>
      <c r="D1831" t="s">
        <v>31</v>
      </c>
      <c r="E1831">
        <v>3252</v>
      </c>
      <c r="F1831" s="1">
        <v>8548950000</v>
      </c>
      <c r="G1831" s="1">
        <v>2628828</v>
      </c>
      <c r="H1831" s="1">
        <v>2000000</v>
      </c>
      <c r="I1831">
        <v>3252</v>
      </c>
      <c r="J1831" s="1">
        <v>8548950000</v>
      </c>
      <c r="K1831" s="1">
        <v>2628828</v>
      </c>
      <c r="L1831" s="1">
        <v>2000000</v>
      </c>
      <c r="M1831">
        <v>3252</v>
      </c>
      <c r="N1831" t="s">
        <v>2955</v>
      </c>
      <c r="O1831">
        <v>1867</v>
      </c>
      <c r="P1831" t="s">
        <v>184</v>
      </c>
      <c r="Q1831" t="s">
        <v>2956</v>
      </c>
      <c r="R1831" s="2">
        <v>43546</v>
      </c>
      <c r="S1831" t="s">
        <v>2957</v>
      </c>
      <c r="T1831">
        <v>8</v>
      </c>
      <c r="U1831" s="1">
        <v>8000000</v>
      </c>
      <c r="V1831" t="s">
        <v>2958</v>
      </c>
      <c r="W1831" t="s">
        <v>138</v>
      </c>
      <c r="X1831" t="s">
        <v>2981</v>
      </c>
      <c r="Y1831" t="s">
        <v>38</v>
      </c>
      <c r="Z1831" t="s">
        <v>31</v>
      </c>
      <c r="AA1831">
        <v>1</v>
      </c>
      <c r="AB1831" t="s">
        <v>39</v>
      </c>
      <c r="AC1831">
        <v>5.0999999999999996</v>
      </c>
      <c r="AD1831">
        <f t="shared" si="28"/>
        <v>2.9000000000000004</v>
      </c>
    </row>
    <row r="1832" spans="1:30" x14ac:dyDescent="0.25">
      <c r="A1832" t="s">
        <v>29</v>
      </c>
      <c r="B1832" s="1">
        <v>307800000</v>
      </c>
      <c r="C1832" t="s">
        <v>30</v>
      </c>
      <c r="D1832" t="s">
        <v>31</v>
      </c>
      <c r="E1832">
        <v>3252</v>
      </c>
      <c r="F1832" s="1">
        <v>8548950000</v>
      </c>
      <c r="G1832" s="1">
        <v>2628828</v>
      </c>
      <c r="H1832" s="1">
        <v>2000000</v>
      </c>
      <c r="I1832">
        <v>3252</v>
      </c>
      <c r="J1832" s="1">
        <v>8548950000</v>
      </c>
      <c r="K1832" s="1">
        <v>2628828</v>
      </c>
      <c r="L1832" s="1">
        <v>2000000</v>
      </c>
      <c r="M1832">
        <v>3252</v>
      </c>
      <c r="N1832" t="s">
        <v>2955</v>
      </c>
      <c r="O1832">
        <v>2362</v>
      </c>
      <c r="P1832" t="s">
        <v>49</v>
      </c>
      <c r="Q1832" t="s">
        <v>2956</v>
      </c>
      <c r="R1832" s="2">
        <v>43529</v>
      </c>
      <c r="S1832" t="s">
        <v>2957</v>
      </c>
      <c r="T1832">
        <v>2</v>
      </c>
      <c r="U1832" s="1">
        <v>2000000</v>
      </c>
      <c r="V1832" t="s">
        <v>2958</v>
      </c>
      <c r="W1832" t="s">
        <v>138</v>
      </c>
      <c r="X1832" t="s">
        <v>2982</v>
      </c>
      <c r="Y1832" t="s">
        <v>38</v>
      </c>
      <c r="Z1832" t="s">
        <v>31</v>
      </c>
      <c r="AA1832">
        <v>9</v>
      </c>
      <c r="AB1832" t="s">
        <v>39</v>
      </c>
      <c r="AC1832">
        <v>2.1</v>
      </c>
      <c r="AD1832">
        <f t="shared" si="28"/>
        <v>0.10000000000000009</v>
      </c>
    </row>
    <row r="1833" spans="1:30" x14ac:dyDescent="0.25">
      <c r="A1833" t="s">
        <v>29</v>
      </c>
      <c r="B1833" s="1">
        <v>307800000</v>
      </c>
      <c r="C1833" t="s">
        <v>30</v>
      </c>
      <c r="D1833" t="s">
        <v>31</v>
      </c>
      <c r="E1833">
        <v>3252</v>
      </c>
      <c r="F1833" s="1">
        <v>8548950000</v>
      </c>
      <c r="G1833" s="1">
        <v>2628828</v>
      </c>
      <c r="H1833" s="1">
        <v>2000000</v>
      </c>
      <c r="I1833">
        <v>3252</v>
      </c>
      <c r="J1833" s="1">
        <v>8548950000</v>
      </c>
      <c r="K1833" s="1">
        <v>2628828</v>
      </c>
      <c r="L1833" s="1">
        <v>2000000</v>
      </c>
      <c r="M1833">
        <v>3252</v>
      </c>
      <c r="N1833" t="s">
        <v>2853</v>
      </c>
      <c r="O1833">
        <v>2679</v>
      </c>
      <c r="P1833" t="s">
        <v>1667</v>
      </c>
      <c r="Q1833" t="s">
        <v>2858</v>
      </c>
      <c r="R1833" s="2">
        <v>43580</v>
      </c>
      <c r="S1833" t="s">
        <v>2859</v>
      </c>
      <c r="T1833">
        <v>1</v>
      </c>
      <c r="U1833" s="1">
        <v>1000000</v>
      </c>
      <c r="V1833" t="s">
        <v>2860</v>
      </c>
      <c r="W1833" t="s">
        <v>36</v>
      </c>
      <c r="Y1833" t="s">
        <v>1726</v>
      </c>
      <c r="Z1833" t="s">
        <v>31</v>
      </c>
      <c r="AA1833">
        <v>1</v>
      </c>
      <c r="AB1833" t="s">
        <v>39</v>
      </c>
      <c r="AC1833">
        <v>1.1000000000000001</v>
      </c>
      <c r="AD1833">
        <f t="shared" si="28"/>
        <v>0.10000000000000009</v>
      </c>
    </row>
    <row r="1834" spans="1:30" x14ac:dyDescent="0.25">
      <c r="A1834" t="s">
        <v>29</v>
      </c>
      <c r="B1834" s="1">
        <v>307800000</v>
      </c>
      <c r="C1834" t="s">
        <v>30</v>
      </c>
      <c r="D1834" t="s">
        <v>31</v>
      </c>
      <c r="E1834">
        <v>3252</v>
      </c>
      <c r="F1834" s="1">
        <v>8548950000</v>
      </c>
      <c r="G1834" s="1">
        <v>2628828</v>
      </c>
      <c r="H1834" s="1">
        <v>2000000</v>
      </c>
      <c r="I1834">
        <v>3252</v>
      </c>
      <c r="J1834" s="1">
        <v>8548950000</v>
      </c>
      <c r="K1834" s="1">
        <v>2628828</v>
      </c>
      <c r="L1834" s="1">
        <v>2000000</v>
      </c>
      <c r="M1834">
        <v>3252</v>
      </c>
      <c r="N1834" t="s">
        <v>2853</v>
      </c>
      <c r="O1834">
        <v>1307</v>
      </c>
      <c r="P1834" t="s">
        <v>1773</v>
      </c>
      <c r="Q1834" t="s">
        <v>2854</v>
      </c>
      <c r="R1834" s="2">
        <v>43500</v>
      </c>
      <c r="S1834" t="s">
        <v>2855</v>
      </c>
      <c r="T1834">
        <v>8</v>
      </c>
      <c r="U1834" s="1">
        <v>8000000</v>
      </c>
      <c r="V1834" t="s">
        <v>471</v>
      </c>
      <c r="W1834" t="s">
        <v>36</v>
      </c>
      <c r="X1834" t="s">
        <v>1776</v>
      </c>
      <c r="Y1834" t="s">
        <v>167</v>
      </c>
      <c r="Z1834" t="s">
        <v>31</v>
      </c>
      <c r="AA1834">
        <v>0</v>
      </c>
      <c r="AB1834" t="s">
        <v>39</v>
      </c>
      <c r="AC1834">
        <v>4.0999999999999996</v>
      </c>
      <c r="AD1834">
        <f t="shared" si="28"/>
        <v>3.9000000000000004</v>
      </c>
    </row>
    <row r="1835" spans="1:30" x14ac:dyDescent="0.25">
      <c r="A1835" t="s">
        <v>29</v>
      </c>
      <c r="B1835" s="1">
        <v>307800000</v>
      </c>
      <c r="C1835" t="s">
        <v>30</v>
      </c>
      <c r="D1835" t="s">
        <v>31</v>
      </c>
      <c r="E1835">
        <v>3252</v>
      </c>
      <c r="F1835" s="1">
        <v>8548950000</v>
      </c>
      <c r="G1835" s="1">
        <v>2628828</v>
      </c>
      <c r="H1835" s="1">
        <v>2000000</v>
      </c>
      <c r="I1835">
        <v>3252</v>
      </c>
      <c r="J1835" s="1">
        <v>8548950000</v>
      </c>
      <c r="K1835" s="1">
        <v>2628828</v>
      </c>
      <c r="L1835" s="1">
        <v>2000000</v>
      </c>
      <c r="M1835">
        <v>3252</v>
      </c>
      <c r="N1835" t="s">
        <v>2853</v>
      </c>
      <c r="O1835">
        <v>1305</v>
      </c>
      <c r="P1835" t="s">
        <v>1773</v>
      </c>
      <c r="Q1835" t="s">
        <v>2854</v>
      </c>
      <c r="R1835" s="2">
        <v>43501</v>
      </c>
      <c r="S1835" t="s">
        <v>2855</v>
      </c>
      <c r="T1835">
        <v>2</v>
      </c>
      <c r="U1835" s="1">
        <v>2000000</v>
      </c>
      <c r="V1835" t="s">
        <v>471</v>
      </c>
      <c r="W1835" t="s">
        <v>36</v>
      </c>
      <c r="X1835" t="s">
        <v>1776</v>
      </c>
      <c r="Y1835" t="s">
        <v>167</v>
      </c>
      <c r="Z1835" t="s">
        <v>31</v>
      </c>
      <c r="AA1835">
        <v>0</v>
      </c>
      <c r="AB1835" t="s">
        <v>39</v>
      </c>
      <c r="AC1835">
        <v>4.0999999999999996</v>
      </c>
      <c r="AD1835">
        <f t="shared" si="28"/>
        <v>2.0999999999999996</v>
      </c>
    </row>
    <row r="1836" spans="1:30" x14ac:dyDescent="0.25">
      <c r="A1836" t="s">
        <v>29</v>
      </c>
      <c r="B1836" s="1">
        <v>307800000</v>
      </c>
      <c r="C1836" t="s">
        <v>30</v>
      </c>
      <c r="D1836" t="s">
        <v>31</v>
      </c>
      <c r="E1836">
        <v>3252</v>
      </c>
      <c r="F1836" s="1">
        <v>8548950000</v>
      </c>
      <c r="G1836" s="1">
        <v>2628828</v>
      </c>
      <c r="H1836" s="1">
        <v>2000000</v>
      </c>
      <c r="I1836">
        <v>3252</v>
      </c>
      <c r="J1836" s="1">
        <v>8548950000</v>
      </c>
      <c r="K1836" s="1">
        <v>2628828</v>
      </c>
      <c r="L1836" s="1">
        <v>2000000</v>
      </c>
      <c r="M1836">
        <v>3252</v>
      </c>
      <c r="N1836" t="s">
        <v>2955</v>
      </c>
      <c r="O1836">
        <v>1900</v>
      </c>
      <c r="P1836" t="s">
        <v>184</v>
      </c>
      <c r="Q1836" t="s">
        <v>2956</v>
      </c>
      <c r="R1836" s="2">
        <v>43545</v>
      </c>
      <c r="S1836" t="s">
        <v>2957</v>
      </c>
      <c r="T1836">
        <v>8</v>
      </c>
      <c r="U1836" s="1">
        <v>8000000</v>
      </c>
      <c r="V1836" t="s">
        <v>2958</v>
      </c>
      <c r="W1836" t="s">
        <v>138</v>
      </c>
      <c r="X1836" t="s">
        <v>2959</v>
      </c>
      <c r="Y1836" t="s">
        <v>38</v>
      </c>
      <c r="Z1836" t="s">
        <v>31</v>
      </c>
      <c r="AA1836">
        <v>1</v>
      </c>
      <c r="AB1836" t="s">
        <v>39</v>
      </c>
      <c r="AC1836">
        <v>5.0999999999999996</v>
      </c>
      <c r="AD1836">
        <f t="shared" si="28"/>
        <v>2.9000000000000004</v>
      </c>
    </row>
    <row r="1837" spans="1:30" x14ac:dyDescent="0.25">
      <c r="A1837" t="s">
        <v>29</v>
      </c>
      <c r="B1837" s="1">
        <v>307800000</v>
      </c>
      <c r="C1837" t="s">
        <v>30</v>
      </c>
      <c r="D1837" t="s">
        <v>31</v>
      </c>
      <c r="E1837">
        <v>3252</v>
      </c>
      <c r="F1837" s="1">
        <v>8548950000</v>
      </c>
      <c r="G1837" s="1">
        <v>2628828</v>
      </c>
      <c r="H1837" s="1">
        <v>2000000</v>
      </c>
      <c r="I1837">
        <v>3252</v>
      </c>
      <c r="J1837" s="1">
        <v>8548950000</v>
      </c>
      <c r="K1837" s="1">
        <v>2628828</v>
      </c>
      <c r="L1837" s="1">
        <v>2000000</v>
      </c>
      <c r="M1837">
        <v>3252</v>
      </c>
      <c r="N1837" t="s">
        <v>2955</v>
      </c>
      <c r="O1837">
        <v>15676</v>
      </c>
      <c r="P1837" t="s">
        <v>160</v>
      </c>
      <c r="Q1837" t="s">
        <v>2964</v>
      </c>
      <c r="R1837" s="2">
        <v>43928</v>
      </c>
      <c r="S1837" t="s">
        <v>2965</v>
      </c>
      <c r="T1837">
        <v>1.75</v>
      </c>
      <c r="U1837" s="1">
        <v>1750000</v>
      </c>
      <c r="V1837" t="s">
        <v>2966</v>
      </c>
      <c r="W1837" t="s">
        <v>77</v>
      </c>
      <c r="X1837" t="s">
        <v>2967</v>
      </c>
      <c r="Y1837" t="s">
        <v>410</v>
      </c>
      <c r="Z1837" t="s">
        <v>31</v>
      </c>
      <c r="AA1837">
        <v>2</v>
      </c>
      <c r="AB1837" t="s">
        <v>48</v>
      </c>
      <c r="AC1837">
        <v>2.23</v>
      </c>
      <c r="AD1837">
        <f t="shared" si="28"/>
        <v>0.48</v>
      </c>
    </row>
    <row r="1838" spans="1:30" x14ac:dyDescent="0.25">
      <c r="A1838" t="s">
        <v>29</v>
      </c>
      <c r="B1838" s="1">
        <v>307800000</v>
      </c>
      <c r="C1838" t="s">
        <v>30</v>
      </c>
      <c r="D1838" t="s">
        <v>31</v>
      </c>
      <c r="E1838">
        <v>3252</v>
      </c>
      <c r="F1838" s="1">
        <v>8548950000</v>
      </c>
      <c r="G1838" s="1">
        <v>2628828</v>
      </c>
      <c r="H1838" s="1">
        <v>2000000</v>
      </c>
      <c r="I1838">
        <v>3252</v>
      </c>
      <c r="J1838" s="1">
        <v>8548950000</v>
      </c>
      <c r="K1838" s="1">
        <v>2628828</v>
      </c>
      <c r="L1838" s="1">
        <v>2000000</v>
      </c>
      <c r="M1838">
        <v>3252</v>
      </c>
      <c r="N1838" t="s">
        <v>2955</v>
      </c>
      <c r="O1838">
        <v>4267</v>
      </c>
      <c r="P1838" t="s">
        <v>184</v>
      </c>
      <c r="Q1838" t="s">
        <v>2956</v>
      </c>
      <c r="R1838" s="2">
        <v>43599</v>
      </c>
      <c r="S1838" t="s">
        <v>2957</v>
      </c>
      <c r="T1838">
        <v>5</v>
      </c>
      <c r="U1838" s="1">
        <v>5000000</v>
      </c>
      <c r="V1838" t="s">
        <v>2958</v>
      </c>
      <c r="W1838" t="s">
        <v>138</v>
      </c>
      <c r="X1838" t="s">
        <v>2959</v>
      </c>
      <c r="Y1838" t="s">
        <v>38</v>
      </c>
      <c r="Z1838" t="s">
        <v>31</v>
      </c>
      <c r="AA1838">
        <v>1</v>
      </c>
      <c r="AB1838" t="s">
        <v>48</v>
      </c>
      <c r="AC1838">
        <v>5.0999999999999996</v>
      </c>
      <c r="AD1838">
        <f t="shared" si="28"/>
        <v>9.9999999999999645E-2</v>
      </c>
    </row>
    <row r="1839" spans="1:30" x14ac:dyDescent="0.25">
      <c r="A1839" t="s">
        <v>29</v>
      </c>
      <c r="B1839" s="1">
        <v>307800000</v>
      </c>
      <c r="C1839" t="s">
        <v>30</v>
      </c>
      <c r="D1839" t="s">
        <v>31</v>
      </c>
      <c r="E1839">
        <v>3252</v>
      </c>
      <c r="F1839" s="1">
        <v>8548950000</v>
      </c>
      <c r="G1839" s="1">
        <v>2628828</v>
      </c>
      <c r="H1839" s="1">
        <v>2000000</v>
      </c>
      <c r="I1839">
        <v>3252</v>
      </c>
      <c r="J1839" s="1">
        <v>8548950000</v>
      </c>
      <c r="K1839" s="1">
        <v>2628828</v>
      </c>
      <c r="L1839" s="1">
        <v>2000000</v>
      </c>
      <c r="M1839">
        <v>3252</v>
      </c>
      <c r="N1839" t="s">
        <v>2853</v>
      </c>
      <c r="O1839">
        <v>2678</v>
      </c>
      <c r="P1839" t="s">
        <v>1667</v>
      </c>
      <c r="Q1839" t="s">
        <v>2858</v>
      </c>
      <c r="R1839" s="2">
        <v>43581</v>
      </c>
      <c r="S1839" t="s">
        <v>2859</v>
      </c>
      <c r="T1839">
        <v>1</v>
      </c>
      <c r="U1839" s="1">
        <v>1000000</v>
      </c>
      <c r="V1839" t="s">
        <v>2860</v>
      </c>
      <c r="W1839" t="s">
        <v>36</v>
      </c>
      <c r="X1839" t="s">
        <v>2983</v>
      </c>
      <c r="Y1839" t="s">
        <v>1726</v>
      </c>
      <c r="Z1839" t="s">
        <v>31</v>
      </c>
      <c r="AA1839">
        <v>4</v>
      </c>
      <c r="AB1839" t="s">
        <v>48</v>
      </c>
      <c r="AC1839">
        <v>1.22</v>
      </c>
      <c r="AD1839">
        <f t="shared" si="28"/>
        <v>0.21999999999999997</v>
      </c>
    </row>
    <row r="1840" spans="1:30" x14ac:dyDescent="0.25">
      <c r="A1840" t="s">
        <v>29</v>
      </c>
      <c r="B1840" s="1">
        <v>307800000</v>
      </c>
      <c r="C1840" t="s">
        <v>30</v>
      </c>
      <c r="D1840" t="s">
        <v>31</v>
      </c>
      <c r="E1840">
        <v>3252</v>
      </c>
      <c r="F1840" s="1">
        <v>8548950000</v>
      </c>
      <c r="G1840" s="1">
        <v>2628828</v>
      </c>
      <c r="H1840" s="1">
        <v>2000000</v>
      </c>
      <c r="I1840">
        <v>3252</v>
      </c>
      <c r="J1840" s="1">
        <v>8548950000</v>
      </c>
      <c r="K1840" s="1">
        <v>2628828</v>
      </c>
      <c r="L1840" s="1">
        <v>2000000</v>
      </c>
      <c r="M1840">
        <v>3252</v>
      </c>
      <c r="N1840" t="s">
        <v>2955</v>
      </c>
      <c r="O1840">
        <v>3234</v>
      </c>
      <c r="P1840" t="s">
        <v>49</v>
      </c>
      <c r="Q1840" t="s">
        <v>2984</v>
      </c>
      <c r="R1840" s="2">
        <v>43564</v>
      </c>
      <c r="S1840" t="s">
        <v>2985</v>
      </c>
      <c r="T1840">
        <v>5.5</v>
      </c>
      <c r="U1840" s="1">
        <v>5500000</v>
      </c>
      <c r="V1840" t="s">
        <v>1684</v>
      </c>
      <c r="W1840" t="s">
        <v>77</v>
      </c>
      <c r="X1840" t="e">
        <f>- Troubleshooting issue.- Fixing issue- Creating branch to Merge the Fix</f>
        <v>#NAME?</v>
      </c>
      <c r="Y1840" t="s">
        <v>38</v>
      </c>
      <c r="Z1840" t="s">
        <v>31</v>
      </c>
      <c r="AA1840">
        <v>11</v>
      </c>
      <c r="AB1840" t="s">
        <v>39</v>
      </c>
      <c r="AC1840">
        <v>2.79</v>
      </c>
      <c r="AD1840">
        <f t="shared" si="28"/>
        <v>2.71</v>
      </c>
    </row>
    <row r="1841" spans="1:30" x14ac:dyDescent="0.25">
      <c r="A1841" t="s">
        <v>29</v>
      </c>
      <c r="B1841" s="1">
        <v>307800000</v>
      </c>
      <c r="C1841" t="s">
        <v>30</v>
      </c>
      <c r="D1841" t="s">
        <v>31</v>
      </c>
      <c r="E1841">
        <v>3252</v>
      </c>
      <c r="F1841" s="1">
        <v>8548950000</v>
      </c>
      <c r="G1841" s="1">
        <v>2628828</v>
      </c>
      <c r="H1841" s="1">
        <v>2000000</v>
      </c>
      <c r="I1841">
        <v>3252</v>
      </c>
      <c r="J1841" s="1">
        <v>8548950000</v>
      </c>
      <c r="K1841" s="1">
        <v>2628828</v>
      </c>
      <c r="L1841" s="1">
        <v>2000000</v>
      </c>
      <c r="M1841">
        <v>3252</v>
      </c>
      <c r="N1841" t="s">
        <v>2955</v>
      </c>
      <c r="O1841">
        <v>11197</v>
      </c>
      <c r="P1841" t="s">
        <v>49</v>
      </c>
      <c r="Q1841" t="s">
        <v>2986</v>
      </c>
      <c r="R1841" s="2">
        <v>43783</v>
      </c>
      <c r="S1841" t="s">
        <v>2987</v>
      </c>
      <c r="T1841">
        <v>1.5</v>
      </c>
      <c r="U1841" s="1">
        <v>1500000</v>
      </c>
      <c r="V1841" t="s">
        <v>2962</v>
      </c>
      <c r="W1841" t="s">
        <v>77</v>
      </c>
      <c r="X1841" t="s">
        <v>2988</v>
      </c>
      <c r="Y1841" t="s">
        <v>64</v>
      </c>
      <c r="Z1841" t="s">
        <v>31</v>
      </c>
      <c r="AA1841">
        <v>4</v>
      </c>
      <c r="AB1841" t="s">
        <v>39</v>
      </c>
      <c r="AC1841">
        <v>1.4</v>
      </c>
      <c r="AD1841">
        <f t="shared" si="28"/>
        <v>0.10000000000000009</v>
      </c>
    </row>
    <row r="1842" spans="1:30" x14ac:dyDescent="0.25">
      <c r="A1842" t="s">
        <v>29</v>
      </c>
      <c r="B1842" s="1">
        <v>307800000</v>
      </c>
      <c r="C1842" t="s">
        <v>30</v>
      </c>
      <c r="D1842" t="s">
        <v>31</v>
      </c>
      <c r="E1842">
        <v>3252</v>
      </c>
      <c r="F1842" s="1">
        <v>8548950000</v>
      </c>
      <c r="G1842" s="1">
        <v>2628828</v>
      </c>
      <c r="H1842" s="1">
        <v>2000000</v>
      </c>
      <c r="I1842">
        <v>3252</v>
      </c>
      <c r="J1842" s="1">
        <v>8548950000</v>
      </c>
      <c r="K1842" s="1">
        <v>2628828</v>
      </c>
      <c r="L1842" s="1">
        <v>2000000</v>
      </c>
      <c r="M1842">
        <v>3252</v>
      </c>
      <c r="N1842" t="s">
        <v>2853</v>
      </c>
      <c r="O1842">
        <v>69</v>
      </c>
      <c r="P1842" t="s">
        <v>1773</v>
      </c>
      <c r="Q1842" t="s">
        <v>2854</v>
      </c>
      <c r="R1842" s="2">
        <v>43496</v>
      </c>
      <c r="S1842" t="s">
        <v>2855</v>
      </c>
      <c r="T1842">
        <v>8</v>
      </c>
      <c r="U1842" s="1">
        <v>8000000</v>
      </c>
      <c r="V1842" t="s">
        <v>471</v>
      </c>
      <c r="W1842" t="s">
        <v>36</v>
      </c>
      <c r="X1842" t="s">
        <v>1776</v>
      </c>
      <c r="Y1842" t="s">
        <v>167</v>
      </c>
      <c r="Z1842" t="s">
        <v>31</v>
      </c>
      <c r="AA1842">
        <v>0</v>
      </c>
      <c r="AB1842" t="s">
        <v>39</v>
      </c>
      <c r="AC1842">
        <v>4.0999999999999996</v>
      </c>
      <c r="AD1842">
        <f t="shared" si="28"/>
        <v>3.9000000000000004</v>
      </c>
    </row>
    <row r="1843" spans="1:30" x14ac:dyDescent="0.25">
      <c r="A1843" t="s">
        <v>29</v>
      </c>
      <c r="B1843" s="1">
        <v>307800000</v>
      </c>
      <c r="C1843" t="s">
        <v>30</v>
      </c>
      <c r="D1843" t="s">
        <v>31</v>
      </c>
      <c r="E1843">
        <v>3252</v>
      </c>
      <c r="F1843" s="1">
        <v>8548950000</v>
      </c>
      <c r="G1843" s="1">
        <v>2628828</v>
      </c>
      <c r="H1843" s="1">
        <v>2000000</v>
      </c>
      <c r="I1843">
        <v>3252</v>
      </c>
      <c r="J1843" s="1">
        <v>8548950000</v>
      </c>
      <c r="K1843" s="1">
        <v>2628828</v>
      </c>
      <c r="L1843" s="1">
        <v>2000000</v>
      </c>
      <c r="M1843">
        <v>3252</v>
      </c>
      <c r="N1843" t="s">
        <v>2955</v>
      </c>
      <c r="O1843">
        <v>3286</v>
      </c>
      <c r="P1843" t="s">
        <v>49</v>
      </c>
      <c r="Q1843" t="s">
        <v>2956</v>
      </c>
      <c r="R1843" s="2">
        <v>43563</v>
      </c>
      <c r="S1843" t="s">
        <v>2957</v>
      </c>
      <c r="T1843">
        <v>0.5</v>
      </c>
      <c r="U1843" t="s">
        <v>52</v>
      </c>
      <c r="V1843" t="s">
        <v>2958</v>
      </c>
      <c r="W1843" t="s">
        <v>138</v>
      </c>
      <c r="X1843" t="s">
        <v>2989</v>
      </c>
      <c r="Y1843" t="s">
        <v>38</v>
      </c>
      <c r="Z1843" t="s">
        <v>31</v>
      </c>
      <c r="AA1843">
        <v>5</v>
      </c>
      <c r="AB1843" t="s">
        <v>39</v>
      </c>
      <c r="AC1843">
        <v>1.88</v>
      </c>
      <c r="AD1843">
        <f t="shared" si="28"/>
        <v>1.38</v>
      </c>
    </row>
    <row r="1844" spans="1:30" x14ac:dyDescent="0.25">
      <c r="A1844" t="s">
        <v>29</v>
      </c>
      <c r="B1844" s="1">
        <v>307800000</v>
      </c>
      <c r="C1844" t="s">
        <v>30</v>
      </c>
      <c r="D1844" t="s">
        <v>31</v>
      </c>
      <c r="E1844">
        <v>3252</v>
      </c>
      <c r="F1844" s="1">
        <v>8548950000</v>
      </c>
      <c r="G1844" s="1">
        <v>2628828</v>
      </c>
      <c r="H1844" s="1">
        <v>2000000</v>
      </c>
      <c r="I1844">
        <v>3252</v>
      </c>
      <c r="J1844" s="1">
        <v>8548950000</v>
      </c>
      <c r="K1844" s="1">
        <v>2628828</v>
      </c>
      <c r="L1844" s="1">
        <v>2000000</v>
      </c>
      <c r="M1844">
        <v>3252</v>
      </c>
      <c r="N1844" t="s">
        <v>2955</v>
      </c>
      <c r="O1844">
        <v>2779</v>
      </c>
      <c r="P1844" t="s">
        <v>184</v>
      </c>
      <c r="Q1844" t="s">
        <v>2956</v>
      </c>
      <c r="R1844" s="2">
        <v>43578</v>
      </c>
      <c r="S1844" t="s">
        <v>2957</v>
      </c>
      <c r="T1844">
        <v>3</v>
      </c>
      <c r="U1844" s="1">
        <v>3000000</v>
      </c>
      <c r="V1844" t="s">
        <v>2958</v>
      </c>
      <c r="W1844" t="s">
        <v>138</v>
      </c>
      <c r="X1844" t="s">
        <v>2959</v>
      </c>
      <c r="Y1844" t="s">
        <v>38</v>
      </c>
      <c r="Z1844" t="s">
        <v>31</v>
      </c>
      <c r="AA1844">
        <v>1</v>
      </c>
      <c r="AB1844" t="s">
        <v>48</v>
      </c>
      <c r="AC1844">
        <v>5.0999999999999996</v>
      </c>
      <c r="AD1844">
        <f t="shared" si="28"/>
        <v>2.0999999999999996</v>
      </c>
    </row>
    <row r="1845" spans="1:30" x14ac:dyDescent="0.25">
      <c r="A1845" t="s">
        <v>29</v>
      </c>
      <c r="B1845" s="1">
        <v>307800000</v>
      </c>
      <c r="C1845" t="s">
        <v>30</v>
      </c>
      <c r="D1845" t="s">
        <v>31</v>
      </c>
      <c r="E1845">
        <v>3252</v>
      </c>
      <c r="F1845" s="1">
        <v>8548950000</v>
      </c>
      <c r="G1845" s="1">
        <v>2628828</v>
      </c>
      <c r="H1845" s="1">
        <v>2000000</v>
      </c>
      <c r="I1845">
        <v>3252</v>
      </c>
      <c r="J1845" s="1">
        <v>8548950000</v>
      </c>
      <c r="K1845" s="1">
        <v>2628828</v>
      </c>
      <c r="L1845" s="1">
        <v>2000000</v>
      </c>
      <c r="M1845">
        <v>3252</v>
      </c>
      <c r="N1845" t="s">
        <v>2955</v>
      </c>
      <c r="O1845">
        <v>2309</v>
      </c>
      <c r="P1845" t="s">
        <v>184</v>
      </c>
      <c r="Q1845" t="s">
        <v>2956</v>
      </c>
      <c r="R1845" s="2">
        <v>43530</v>
      </c>
      <c r="S1845" t="s">
        <v>2957</v>
      </c>
      <c r="T1845">
        <v>8</v>
      </c>
      <c r="U1845" s="1">
        <v>8000000</v>
      </c>
      <c r="V1845" t="s">
        <v>2958</v>
      </c>
      <c r="W1845" t="s">
        <v>138</v>
      </c>
      <c r="X1845" t="s">
        <v>2959</v>
      </c>
      <c r="Y1845" t="s">
        <v>38</v>
      </c>
      <c r="Z1845" t="s">
        <v>31</v>
      </c>
      <c r="AA1845">
        <v>1</v>
      </c>
      <c r="AB1845" t="s">
        <v>48</v>
      </c>
      <c r="AC1845">
        <v>5.0999999999999996</v>
      </c>
      <c r="AD1845">
        <f t="shared" si="28"/>
        <v>2.9000000000000004</v>
      </c>
    </row>
    <row r="1846" spans="1:30" x14ac:dyDescent="0.25">
      <c r="A1846" t="s">
        <v>29</v>
      </c>
      <c r="B1846" s="1">
        <v>307800000</v>
      </c>
      <c r="C1846" t="s">
        <v>30</v>
      </c>
      <c r="D1846" t="s">
        <v>31</v>
      </c>
      <c r="E1846">
        <v>3252</v>
      </c>
      <c r="F1846" s="1">
        <v>8548950000</v>
      </c>
      <c r="G1846" s="1">
        <v>2628828</v>
      </c>
      <c r="H1846" s="1">
        <v>2000000</v>
      </c>
      <c r="I1846">
        <v>3252</v>
      </c>
      <c r="J1846" s="1">
        <v>8548950000</v>
      </c>
      <c r="K1846" s="1">
        <v>2628828</v>
      </c>
      <c r="L1846" s="1">
        <v>2000000</v>
      </c>
      <c r="M1846">
        <v>3252</v>
      </c>
      <c r="N1846" t="s">
        <v>173</v>
      </c>
      <c r="O1846">
        <v>7781</v>
      </c>
      <c r="P1846" t="s">
        <v>509</v>
      </c>
      <c r="Q1846" t="s">
        <v>2990</v>
      </c>
      <c r="R1846" s="2">
        <v>43939</v>
      </c>
      <c r="S1846" t="s">
        <v>2991</v>
      </c>
      <c r="T1846">
        <v>4</v>
      </c>
      <c r="U1846" s="1">
        <v>4000000</v>
      </c>
      <c r="V1846" t="s">
        <v>1461</v>
      </c>
      <c r="W1846" t="s">
        <v>77</v>
      </c>
      <c r="X1846" t="s">
        <v>378</v>
      </c>
      <c r="Y1846" t="s">
        <v>850</v>
      </c>
      <c r="Z1846" t="s">
        <v>31</v>
      </c>
      <c r="AA1846">
        <v>1</v>
      </c>
      <c r="AB1846" t="s">
        <v>39</v>
      </c>
      <c r="AC1846">
        <v>2.9</v>
      </c>
      <c r="AD1846">
        <f t="shared" si="28"/>
        <v>1.1000000000000001</v>
      </c>
    </row>
    <row r="1847" spans="1:30" x14ac:dyDescent="0.25">
      <c r="A1847" t="s">
        <v>29</v>
      </c>
      <c r="B1847" s="1">
        <v>307800000</v>
      </c>
      <c r="C1847" t="s">
        <v>30</v>
      </c>
      <c r="D1847" t="s">
        <v>31</v>
      </c>
      <c r="E1847">
        <v>3252</v>
      </c>
      <c r="F1847" s="1">
        <v>8548950000</v>
      </c>
      <c r="G1847" s="1">
        <v>2628828</v>
      </c>
      <c r="H1847" s="1">
        <v>2000000</v>
      </c>
      <c r="I1847">
        <v>3252</v>
      </c>
      <c r="J1847" s="1">
        <v>8548950000</v>
      </c>
      <c r="K1847" s="1">
        <v>2628828</v>
      </c>
      <c r="L1847" s="1">
        <v>2000000</v>
      </c>
      <c r="M1847">
        <v>3252</v>
      </c>
      <c r="N1847" t="s">
        <v>2955</v>
      </c>
      <c r="O1847">
        <v>2057</v>
      </c>
      <c r="P1847" t="s">
        <v>184</v>
      </c>
      <c r="Q1847" t="s">
        <v>2956</v>
      </c>
      <c r="R1847" s="2">
        <v>43539</v>
      </c>
      <c r="S1847" t="s">
        <v>2957</v>
      </c>
      <c r="T1847">
        <v>5</v>
      </c>
      <c r="U1847" s="1">
        <v>5000000</v>
      </c>
      <c r="V1847" t="s">
        <v>2958</v>
      </c>
      <c r="W1847" t="s">
        <v>138</v>
      </c>
      <c r="X1847" t="s">
        <v>2959</v>
      </c>
      <c r="Y1847" t="s">
        <v>38</v>
      </c>
      <c r="Z1847" t="s">
        <v>31</v>
      </c>
      <c r="AA1847">
        <v>1</v>
      </c>
      <c r="AB1847" t="s">
        <v>48</v>
      </c>
      <c r="AC1847">
        <v>5.0999999999999996</v>
      </c>
      <c r="AD1847">
        <f t="shared" si="28"/>
        <v>9.9999999999999645E-2</v>
      </c>
    </row>
    <row r="1848" spans="1:30" x14ac:dyDescent="0.25">
      <c r="A1848" t="s">
        <v>29</v>
      </c>
      <c r="B1848" s="1">
        <v>307800000</v>
      </c>
      <c r="C1848" t="s">
        <v>30</v>
      </c>
      <c r="D1848" t="s">
        <v>31</v>
      </c>
      <c r="E1848">
        <v>3252</v>
      </c>
      <c r="F1848" s="1">
        <v>8548950000</v>
      </c>
      <c r="G1848" s="1">
        <v>2628828</v>
      </c>
      <c r="H1848" s="1">
        <v>2000000</v>
      </c>
      <c r="I1848">
        <v>3252</v>
      </c>
      <c r="J1848" s="1">
        <v>8548950000</v>
      </c>
      <c r="K1848" s="1">
        <v>2628828</v>
      </c>
      <c r="L1848" s="1">
        <v>2000000</v>
      </c>
      <c r="M1848">
        <v>3252</v>
      </c>
      <c r="N1848" t="s">
        <v>2955</v>
      </c>
      <c r="O1848">
        <v>4171</v>
      </c>
      <c r="P1848" t="s">
        <v>184</v>
      </c>
      <c r="Q1848" t="s">
        <v>2956</v>
      </c>
      <c r="R1848" s="2">
        <v>43601</v>
      </c>
      <c r="S1848" t="s">
        <v>2957</v>
      </c>
      <c r="T1848">
        <v>6</v>
      </c>
      <c r="U1848" s="1">
        <v>6000000</v>
      </c>
      <c r="V1848" t="s">
        <v>2958</v>
      </c>
      <c r="W1848" t="s">
        <v>138</v>
      </c>
      <c r="X1848" t="s">
        <v>2956</v>
      </c>
      <c r="Y1848" t="s">
        <v>38</v>
      </c>
      <c r="Z1848" t="s">
        <v>31</v>
      </c>
      <c r="AA1848">
        <v>1</v>
      </c>
      <c r="AB1848" t="s">
        <v>39</v>
      </c>
      <c r="AC1848">
        <v>5.0999999999999996</v>
      </c>
      <c r="AD1848">
        <f t="shared" si="28"/>
        <v>0.90000000000000036</v>
      </c>
    </row>
    <row r="1849" spans="1:30" x14ac:dyDescent="0.25">
      <c r="A1849" t="s">
        <v>29</v>
      </c>
      <c r="B1849" s="1">
        <v>307800000</v>
      </c>
      <c r="C1849" t="s">
        <v>30</v>
      </c>
      <c r="D1849" t="s">
        <v>31</v>
      </c>
      <c r="E1849">
        <v>3252</v>
      </c>
      <c r="F1849" s="1">
        <v>8548950000</v>
      </c>
      <c r="G1849" s="1">
        <v>2628828</v>
      </c>
      <c r="H1849" s="1">
        <v>2000000</v>
      </c>
      <c r="I1849">
        <v>3252</v>
      </c>
      <c r="J1849" s="1">
        <v>8548950000</v>
      </c>
      <c r="K1849" s="1">
        <v>2628828</v>
      </c>
      <c r="L1849" s="1">
        <v>2000000</v>
      </c>
      <c r="M1849">
        <v>3252</v>
      </c>
      <c r="N1849" t="s">
        <v>2955</v>
      </c>
      <c r="O1849">
        <v>2098</v>
      </c>
      <c r="P1849" t="s">
        <v>184</v>
      </c>
      <c r="Q1849" t="s">
        <v>2956</v>
      </c>
      <c r="R1849" s="2">
        <v>43538</v>
      </c>
      <c r="S1849" t="s">
        <v>2957</v>
      </c>
      <c r="T1849">
        <v>5</v>
      </c>
      <c r="U1849" s="1">
        <v>5000000</v>
      </c>
      <c r="V1849" t="s">
        <v>2958</v>
      </c>
      <c r="W1849" t="s">
        <v>138</v>
      </c>
      <c r="X1849" t="s">
        <v>2959</v>
      </c>
      <c r="Y1849" t="s">
        <v>38</v>
      </c>
      <c r="Z1849" t="s">
        <v>31</v>
      </c>
      <c r="AA1849">
        <v>1</v>
      </c>
      <c r="AB1849" t="s">
        <v>39</v>
      </c>
      <c r="AC1849">
        <v>5.0999999999999996</v>
      </c>
      <c r="AD1849">
        <f t="shared" si="28"/>
        <v>9.9999999999999645E-2</v>
      </c>
    </row>
    <row r="1850" spans="1:30" x14ac:dyDescent="0.25">
      <c r="A1850" t="s">
        <v>29</v>
      </c>
      <c r="B1850" s="1">
        <v>307800000</v>
      </c>
      <c r="C1850" t="s">
        <v>30</v>
      </c>
      <c r="D1850" t="s">
        <v>31</v>
      </c>
      <c r="E1850">
        <v>3252</v>
      </c>
      <c r="F1850" s="1">
        <v>8548950000</v>
      </c>
      <c r="G1850" s="1">
        <v>2628828</v>
      </c>
      <c r="H1850" s="1">
        <v>2000000</v>
      </c>
      <c r="I1850">
        <v>3252</v>
      </c>
      <c r="J1850" s="1">
        <v>8548950000</v>
      </c>
      <c r="K1850" s="1">
        <v>2628828</v>
      </c>
      <c r="L1850" s="1">
        <v>2000000</v>
      </c>
      <c r="M1850">
        <v>3252</v>
      </c>
      <c r="N1850" t="s">
        <v>2955</v>
      </c>
      <c r="O1850">
        <v>4316</v>
      </c>
      <c r="P1850" t="s">
        <v>184</v>
      </c>
      <c r="Q1850" t="s">
        <v>2956</v>
      </c>
      <c r="R1850" s="2">
        <v>43598</v>
      </c>
      <c r="S1850" t="s">
        <v>2957</v>
      </c>
      <c r="T1850">
        <v>5</v>
      </c>
      <c r="U1850" s="1">
        <v>5000000</v>
      </c>
      <c r="V1850" t="s">
        <v>2958</v>
      </c>
      <c r="W1850" t="s">
        <v>138</v>
      </c>
      <c r="X1850" t="s">
        <v>2956</v>
      </c>
      <c r="Y1850" t="s">
        <v>38</v>
      </c>
      <c r="Z1850" t="s">
        <v>31</v>
      </c>
      <c r="AA1850">
        <v>1</v>
      </c>
      <c r="AB1850" t="s">
        <v>39</v>
      </c>
      <c r="AC1850">
        <v>5.0999999999999996</v>
      </c>
      <c r="AD1850">
        <f t="shared" si="28"/>
        <v>9.9999999999999645E-2</v>
      </c>
    </row>
    <row r="1851" spans="1:30" x14ac:dyDescent="0.25">
      <c r="A1851" t="s">
        <v>29</v>
      </c>
      <c r="B1851" s="1">
        <v>307800000</v>
      </c>
      <c r="C1851" t="s">
        <v>30</v>
      </c>
      <c r="D1851" t="s">
        <v>31</v>
      </c>
      <c r="E1851">
        <v>3252</v>
      </c>
      <c r="F1851" s="1">
        <v>8548950000</v>
      </c>
      <c r="G1851" s="1">
        <v>2628828</v>
      </c>
      <c r="H1851" s="1">
        <v>2000000</v>
      </c>
      <c r="I1851">
        <v>3252</v>
      </c>
      <c r="J1851" s="1">
        <v>8548950000</v>
      </c>
      <c r="K1851" s="1">
        <v>2628828</v>
      </c>
      <c r="L1851" s="1">
        <v>2000000</v>
      </c>
      <c r="M1851">
        <v>3252</v>
      </c>
      <c r="N1851" t="s">
        <v>2955</v>
      </c>
      <c r="O1851">
        <v>2139</v>
      </c>
      <c r="P1851" t="s">
        <v>49</v>
      </c>
      <c r="Q1851" t="s">
        <v>2992</v>
      </c>
      <c r="R1851" s="2">
        <v>43537</v>
      </c>
      <c r="S1851" t="s">
        <v>2993</v>
      </c>
      <c r="T1851">
        <v>1.5</v>
      </c>
      <c r="U1851" s="1">
        <v>1500000</v>
      </c>
      <c r="V1851" t="s">
        <v>1684</v>
      </c>
      <c r="W1851" t="s">
        <v>138</v>
      </c>
      <c r="X1851" t="s">
        <v>2994</v>
      </c>
      <c r="Y1851" t="s">
        <v>38</v>
      </c>
      <c r="Z1851" t="s">
        <v>31</v>
      </c>
      <c r="AA1851">
        <v>7</v>
      </c>
      <c r="AB1851" t="s">
        <v>39</v>
      </c>
      <c r="AC1851">
        <v>2.58</v>
      </c>
      <c r="AD1851">
        <f t="shared" si="28"/>
        <v>1.08</v>
      </c>
    </row>
    <row r="1852" spans="1:30" x14ac:dyDescent="0.25">
      <c r="A1852" t="s">
        <v>29</v>
      </c>
      <c r="B1852" s="1">
        <v>307800000</v>
      </c>
      <c r="C1852" t="s">
        <v>30</v>
      </c>
      <c r="D1852" t="s">
        <v>31</v>
      </c>
      <c r="E1852">
        <v>3252</v>
      </c>
      <c r="F1852" s="1">
        <v>8548950000</v>
      </c>
      <c r="G1852" s="1">
        <v>2628828</v>
      </c>
      <c r="H1852" s="1">
        <v>2000000</v>
      </c>
      <c r="I1852">
        <v>3252</v>
      </c>
      <c r="J1852" s="1">
        <v>8548950000</v>
      </c>
      <c r="K1852" s="1">
        <v>2628828</v>
      </c>
      <c r="L1852" s="1">
        <v>2000000</v>
      </c>
      <c r="M1852">
        <v>3252</v>
      </c>
      <c r="N1852" t="s">
        <v>2955</v>
      </c>
      <c r="O1852">
        <v>7343</v>
      </c>
      <c r="P1852" t="s">
        <v>184</v>
      </c>
      <c r="Q1852" t="s">
        <v>2956</v>
      </c>
      <c r="R1852" s="2">
        <v>43689</v>
      </c>
      <c r="S1852" t="s">
        <v>2957</v>
      </c>
      <c r="T1852">
        <v>4</v>
      </c>
      <c r="U1852" s="1">
        <v>4000000</v>
      </c>
      <c r="V1852" t="s">
        <v>2958</v>
      </c>
      <c r="W1852" t="s">
        <v>138</v>
      </c>
      <c r="X1852" t="s">
        <v>2956</v>
      </c>
      <c r="Y1852" t="s">
        <v>38</v>
      </c>
      <c r="Z1852" t="s">
        <v>31</v>
      </c>
      <c r="AA1852">
        <v>1</v>
      </c>
      <c r="AB1852" t="s">
        <v>39</v>
      </c>
      <c r="AC1852">
        <v>5.0999999999999996</v>
      </c>
      <c r="AD1852">
        <f t="shared" si="28"/>
        <v>1.0999999999999996</v>
      </c>
    </row>
    <row r="1853" spans="1:30" x14ac:dyDescent="0.25">
      <c r="A1853" t="s">
        <v>29</v>
      </c>
      <c r="B1853" s="1">
        <v>307800000</v>
      </c>
      <c r="C1853" t="s">
        <v>30</v>
      </c>
      <c r="D1853" t="s">
        <v>31</v>
      </c>
      <c r="E1853">
        <v>3252</v>
      </c>
      <c r="F1853" s="1">
        <v>8548950000</v>
      </c>
      <c r="G1853" s="1">
        <v>2628828</v>
      </c>
      <c r="H1853" s="1">
        <v>2000000</v>
      </c>
      <c r="I1853">
        <v>3252</v>
      </c>
      <c r="J1853" s="1">
        <v>8548950000</v>
      </c>
      <c r="K1853" s="1">
        <v>2628828</v>
      </c>
      <c r="L1853" s="1">
        <v>2000000</v>
      </c>
      <c r="M1853">
        <v>3252</v>
      </c>
      <c r="N1853" t="s">
        <v>2955</v>
      </c>
      <c r="O1853">
        <v>2141</v>
      </c>
      <c r="P1853" t="s">
        <v>49</v>
      </c>
      <c r="Q1853" t="s">
        <v>2992</v>
      </c>
      <c r="R1853" s="2">
        <v>43537</v>
      </c>
      <c r="S1853" t="s">
        <v>2993</v>
      </c>
      <c r="T1853">
        <v>1</v>
      </c>
      <c r="U1853" s="1">
        <v>1000000</v>
      </c>
      <c r="V1853" t="s">
        <v>1684</v>
      </c>
      <c r="W1853" t="s">
        <v>138</v>
      </c>
      <c r="X1853" t="s">
        <v>284</v>
      </c>
      <c r="Y1853" t="s">
        <v>38</v>
      </c>
      <c r="Z1853" t="s">
        <v>31</v>
      </c>
      <c r="AA1853">
        <v>2</v>
      </c>
      <c r="AB1853" t="s">
        <v>48</v>
      </c>
      <c r="AC1853">
        <v>2.2999999999999998</v>
      </c>
      <c r="AD1853">
        <f t="shared" si="28"/>
        <v>1.2999999999999998</v>
      </c>
    </row>
    <row r="1854" spans="1:30" x14ac:dyDescent="0.25">
      <c r="A1854" t="s">
        <v>29</v>
      </c>
      <c r="B1854" s="1">
        <v>307800000</v>
      </c>
      <c r="C1854" t="s">
        <v>30</v>
      </c>
      <c r="D1854" t="s">
        <v>31</v>
      </c>
      <c r="E1854">
        <v>3252</v>
      </c>
      <c r="F1854" s="1">
        <v>8548950000</v>
      </c>
      <c r="G1854" s="1">
        <v>2628828</v>
      </c>
      <c r="H1854" s="1">
        <v>2000000</v>
      </c>
      <c r="I1854">
        <v>3252</v>
      </c>
      <c r="J1854" s="1">
        <v>8548950000</v>
      </c>
      <c r="K1854" s="1">
        <v>2628828</v>
      </c>
      <c r="L1854" s="1">
        <v>2000000</v>
      </c>
      <c r="M1854">
        <v>3252</v>
      </c>
      <c r="N1854" t="s">
        <v>2955</v>
      </c>
      <c r="O1854">
        <v>2150</v>
      </c>
      <c r="P1854" t="s">
        <v>49</v>
      </c>
      <c r="Q1854" t="s">
        <v>2992</v>
      </c>
      <c r="R1854" s="2">
        <v>43536</v>
      </c>
      <c r="S1854" t="s">
        <v>2993</v>
      </c>
      <c r="T1854">
        <v>4</v>
      </c>
      <c r="U1854" s="1">
        <v>4000000</v>
      </c>
      <c r="V1854" t="s">
        <v>1684</v>
      </c>
      <c r="W1854" t="s">
        <v>138</v>
      </c>
      <c r="X1854" t="s">
        <v>284</v>
      </c>
      <c r="Y1854" t="s">
        <v>38</v>
      </c>
      <c r="Z1854" t="s">
        <v>31</v>
      </c>
      <c r="AA1854">
        <v>2</v>
      </c>
      <c r="AB1854" t="s">
        <v>48</v>
      </c>
      <c r="AC1854">
        <v>2.2999999999999998</v>
      </c>
      <c r="AD1854">
        <f t="shared" si="28"/>
        <v>1.7000000000000002</v>
      </c>
    </row>
    <row r="1855" spans="1:30" x14ac:dyDescent="0.25">
      <c r="A1855" t="s">
        <v>29</v>
      </c>
      <c r="B1855" s="1">
        <v>307800000</v>
      </c>
      <c r="C1855" t="s">
        <v>30</v>
      </c>
      <c r="D1855" t="s">
        <v>31</v>
      </c>
      <c r="E1855">
        <v>3252</v>
      </c>
      <c r="F1855" s="1">
        <v>8548950000</v>
      </c>
      <c r="G1855" s="1">
        <v>2628828</v>
      </c>
      <c r="H1855" s="1">
        <v>2000000</v>
      </c>
      <c r="I1855">
        <v>3252</v>
      </c>
      <c r="J1855" s="1">
        <v>8548950000</v>
      </c>
      <c r="K1855" s="1">
        <v>2628828</v>
      </c>
      <c r="L1855" s="1">
        <v>2000000</v>
      </c>
      <c r="M1855">
        <v>3252</v>
      </c>
      <c r="N1855" t="s">
        <v>2853</v>
      </c>
      <c r="O1855">
        <v>18012</v>
      </c>
      <c r="P1855" t="s">
        <v>1667</v>
      </c>
      <c r="Q1855" t="s">
        <v>2873</v>
      </c>
      <c r="R1855" s="2">
        <v>43951</v>
      </c>
      <c r="S1855" t="s">
        <v>2874</v>
      </c>
      <c r="T1855">
        <v>4</v>
      </c>
      <c r="U1855" s="1">
        <v>4000000</v>
      </c>
      <c r="V1855" t="s">
        <v>2875</v>
      </c>
      <c r="W1855" t="s">
        <v>138</v>
      </c>
      <c r="Y1855" t="s">
        <v>322</v>
      </c>
      <c r="Z1855" t="s">
        <v>31</v>
      </c>
      <c r="AA1855">
        <v>1</v>
      </c>
      <c r="AB1855" t="s">
        <v>39</v>
      </c>
      <c r="AC1855">
        <v>3.9</v>
      </c>
      <c r="AD1855">
        <f t="shared" si="28"/>
        <v>0.10000000000000009</v>
      </c>
    </row>
    <row r="1856" spans="1:30" x14ac:dyDescent="0.25">
      <c r="A1856" t="s">
        <v>29</v>
      </c>
      <c r="B1856" s="1">
        <v>307800000</v>
      </c>
      <c r="C1856" t="s">
        <v>30</v>
      </c>
      <c r="D1856" t="s">
        <v>31</v>
      </c>
      <c r="E1856">
        <v>3252</v>
      </c>
      <c r="F1856" s="1">
        <v>8548950000</v>
      </c>
      <c r="G1856" s="1">
        <v>2628828</v>
      </c>
      <c r="H1856" s="1">
        <v>2000000</v>
      </c>
      <c r="I1856">
        <v>3252</v>
      </c>
      <c r="J1856" s="1">
        <v>8548950000</v>
      </c>
      <c r="K1856" s="1">
        <v>2628828</v>
      </c>
      <c r="L1856" s="1">
        <v>2000000</v>
      </c>
      <c r="M1856">
        <v>3252</v>
      </c>
      <c r="N1856" t="s">
        <v>2955</v>
      </c>
      <c r="O1856">
        <v>6321</v>
      </c>
      <c r="P1856" t="s">
        <v>49</v>
      </c>
      <c r="Q1856" t="s">
        <v>2995</v>
      </c>
      <c r="R1856" s="2">
        <v>43663</v>
      </c>
      <c r="S1856" t="s">
        <v>2996</v>
      </c>
      <c r="T1856">
        <v>1.5</v>
      </c>
      <c r="U1856" s="1">
        <v>1500000</v>
      </c>
      <c r="V1856" t="s">
        <v>1684</v>
      </c>
      <c r="W1856" t="s">
        <v>825</v>
      </c>
      <c r="X1856" t="s">
        <v>284</v>
      </c>
      <c r="Y1856" t="s">
        <v>38</v>
      </c>
      <c r="Z1856" t="s">
        <v>31</v>
      </c>
      <c r="AA1856">
        <v>2</v>
      </c>
      <c r="AB1856" t="s">
        <v>39</v>
      </c>
      <c r="AC1856">
        <v>1.6</v>
      </c>
      <c r="AD1856">
        <f t="shared" si="28"/>
        <v>0.10000000000000009</v>
      </c>
    </row>
    <row r="1857" spans="1:30" x14ac:dyDescent="0.25">
      <c r="A1857" t="s">
        <v>29</v>
      </c>
      <c r="B1857" s="1">
        <v>307800000</v>
      </c>
      <c r="C1857" t="s">
        <v>30</v>
      </c>
      <c r="D1857" t="s">
        <v>31</v>
      </c>
      <c r="E1857">
        <v>3252</v>
      </c>
      <c r="F1857" s="1">
        <v>8548950000</v>
      </c>
      <c r="G1857" s="1">
        <v>2628828</v>
      </c>
      <c r="H1857" s="1">
        <v>2000000</v>
      </c>
      <c r="I1857">
        <v>3252</v>
      </c>
      <c r="J1857" s="1">
        <v>8548950000</v>
      </c>
      <c r="K1857" s="1">
        <v>2628828</v>
      </c>
      <c r="L1857" s="1">
        <v>2000000</v>
      </c>
      <c r="M1857">
        <v>3252</v>
      </c>
      <c r="N1857" t="s">
        <v>2955</v>
      </c>
      <c r="O1857">
        <v>11234</v>
      </c>
      <c r="P1857" t="s">
        <v>49</v>
      </c>
      <c r="Q1857" t="s">
        <v>2986</v>
      </c>
      <c r="R1857" s="2">
        <v>43783</v>
      </c>
      <c r="S1857" t="s">
        <v>2987</v>
      </c>
      <c r="T1857">
        <v>0.5</v>
      </c>
      <c r="U1857" t="s">
        <v>52</v>
      </c>
      <c r="V1857" t="s">
        <v>2962</v>
      </c>
      <c r="W1857" t="s">
        <v>77</v>
      </c>
      <c r="X1857" t="s">
        <v>2997</v>
      </c>
      <c r="Y1857" t="s">
        <v>64</v>
      </c>
      <c r="Z1857" t="s">
        <v>31</v>
      </c>
      <c r="AA1857">
        <v>2</v>
      </c>
      <c r="AB1857" t="s">
        <v>39</v>
      </c>
      <c r="AC1857">
        <v>1.29</v>
      </c>
      <c r="AD1857">
        <f t="shared" si="28"/>
        <v>0.79</v>
      </c>
    </row>
    <row r="1858" spans="1:30" x14ac:dyDescent="0.25">
      <c r="A1858" t="s">
        <v>29</v>
      </c>
      <c r="B1858" s="1">
        <v>307800000</v>
      </c>
      <c r="C1858" t="s">
        <v>30</v>
      </c>
      <c r="D1858" t="s">
        <v>31</v>
      </c>
      <c r="E1858">
        <v>3252</v>
      </c>
      <c r="F1858" s="1">
        <v>8548950000</v>
      </c>
      <c r="G1858" s="1">
        <v>2628828</v>
      </c>
      <c r="H1858" s="1">
        <v>2000000</v>
      </c>
      <c r="I1858">
        <v>3252</v>
      </c>
      <c r="J1858" s="1">
        <v>8548950000</v>
      </c>
      <c r="K1858" s="1">
        <v>2628828</v>
      </c>
      <c r="L1858" s="1">
        <v>2000000</v>
      </c>
      <c r="M1858">
        <v>3252</v>
      </c>
      <c r="N1858" t="s">
        <v>2955</v>
      </c>
      <c r="O1858">
        <v>4118</v>
      </c>
      <c r="P1858" t="s">
        <v>184</v>
      </c>
      <c r="Q1858" t="s">
        <v>2956</v>
      </c>
      <c r="R1858" s="2">
        <v>43602</v>
      </c>
      <c r="S1858" t="s">
        <v>2957</v>
      </c>
      <c r="T1858">
        <v>8</v>
      </c>
      <c r="U1858" s="1">
        <v>8000000</v>
      </c>
      <c r="V1858" t="s">
        <v>2958</v>
      </c>
      <c r="W1858" t="s">
        <v>138</v>
      </c>
      <c r="X1858" t="s">
        <v>2959</v>
      </c>
      <c r="Y1858" t="s">
        <v>38</v>
      </c>
      <c r="Z1858" t="s">
        <v>31</v>
      </c>
      <c r="AA1858">
        <v>1</v>
      </c>
      <c r="AB1858" t="s">
        <v>39</v>
      </c>
      <c r="AC1858">
        <v>5.0999999999999996</v>
      </c>
      <c r="AD1858">
        <f t="shared" si="28"/>
        <v>2.9000000000000004</v>
      </c>
    </row>
    <row r="1859" spans="1:30" x14ac:dyDescent="0.25">
      <c r="A1859" t="s">
        <v>29</v>
      </c>
      <c r="B1859" s="1">
        <v>307800000</v>
      </c>
      <c r="C1859" t="s">
        <v>30</v>
      </c>
      <c r="D1859" t="s">
        <v>31</v>
      </c>
      <c r="E1859">
        <v>3252</v>
      </c>
      <c r="F1859" s="1">
        <v>8548950000</v>
      </c>
      <c r="G1859" s="1">
        <v>2628828</v>
      </c>
      <c r="H1859" s="1">
        <v>2000000</v>
      </c>
      <c r="I1859">
        <v>3252</v>
      </c>
      <c r="J1859" s="1">
        <v>8548950000</v>
      </c>
      <c r="K1859" s="1">
        <v>2628828</v>
      </c>
      <c r="L1859" s="1">
        <v>2000000</v>
      </c>
      <c r="M1859">
        <v>3252</v>
      </c>
      <c r="N1859" t="s">
        <v>2998</v>
      </c>
      <c r="O1859">
        <v>4763</v>
      </c>
      <c r="P1859" t="s">
        <v>64</v>
      </c>
      <c r="Q1859" t="s">
        <v>2999</v>
      </c>
      <c r="R1859" s="2">
        <v>43626</v>
      </c>
      <c r="S1859" t="s">
        <v>3000</v>
      </c>
      <c r="T1859">
        <v>4</v>
      </c>
      <c r="U1859" s="1">
        <v>4000000</v>
      </c>
      <c r="V1859" t="s">
        <v>3001</v>
      </c>
      <c r="W1859" t="s">
        <v>36</v>
      </c>
      <c r="X1859" t="s">
        <v>252</v>
      </c>
      <c r="Y1859" t="s">
        <v>1645</v>
      </c>
      <c r="Z1859" t="s">
        <v>31</v>
      </c>
      <c r="AA1859">
        <v>1</v>
      </c>
      <c r="AB1859" t="s">
        <v>48</v>
      </c>
      <c r="AC1859">
        <v>1.99</v>
      </c>
      <c r="AD1859">
        <f t="shared" si="28"/>
        <v>2.0099999999999998</v>
      </c>
    </row>
    <row r="1860" spans="1:30" x14ac:dyDescent="0.25">
      <c r="A1860" t="s">
        <v>29</v>
      </c>
      <c r="B1860" s="1">
        <v>307800000</v>
      </c>
      <c r="C1860" t="s">
        <v>30</v>
      </c>
      <c r="D1860" t="s">
        <v>31</v>
      </c>
      <c r="E1860">
        <v>3252</v>
      </c>
      <c r="F1860" s="1">
        <v>8548950000</v>
      </c>
      <c r="G1860" s="1">
        <v>2628828</v>
      </c>
      <c r="H1860" s="1">
        <v>2000000</v>
      </c>
      <c r="I1860">
        <v>3252</v>
      </c>
      <c r="J1860" s="1">
        <v>8548950000</v>
      </c>
      <c r="K1860" s="1">
        <v>2628828</v>
      </c>
      <c r="L1860" s="1">
        <v>2000000</v>
      </c>
      <c r="M1860">
        <v>3252</v>
      </c>
      <c r="N1860" t="s">
        <v>2998</v>
      </c>
      <c r="O1860">
        <v>11601</v>
      </c>
      <c r="P1860" t="s">
        <v>64</v>
      </c>
      <c r="Q1860" t="s">
        <v>3002</v>
      </c>
      <c r="R1860" s="2">
        <v>43833</v>
      </c>
      <c r="S1860" t="s">
        <v>3003</v>
      </c>
      <c r="T1860">
        <v>2</v>
      </c>
      <c r="U1860" s="1">
        <v>2000000</v>
      </c>
      <c r="V1860" t="s">
        <v>3001</v>
      </c>
      <c r="W1860" t="s">
        <v>77</v>
      </c>
      <c r="X1860" t="s">
        <v>80</v>
      </c>
      <c r="Y1860" t="s">
        <v>64</v>
      </c>
      <c r="Z1860" t="s">
        <v>31</v>
      </c>
      <c r="AA1860">
        <v>1</v>
      </c>
      <c r="AB1860" t="s">
        <v>39</v>
      </c>
      <c r="AC1860">
        <v>2.1</v>
      </c>
      <c r="AD1860">
        <f t="shared" si="28"/>
        <v>0.10000000000000009</v>
      </c>
    </row>
    <row r="1861" spans="1:30" x14ac:dyDescent="0.25">
      <c r="A1861" t="s">
        <v>29</v>
      </c>
      <c r="B1861" s="1">
        <v>307800000</v>
      </c>
      <c r="C1861" t="s">
        <v>30</v>
      </c>
      <c r="D1861" t="s">
        <v>31</v>
      </c>
      <c r="E1861">
        <v>3252</v>
      </c>
      <c r="F1861" s="1">
        <v>8548950000</v>
      </c>
      <c r="G1861" s="1">
        <v>2628828</v>
      </c>
      <c r="H1861" s="1">
        <v>2000000</v>
      </c>
      <c r="I1861">
        <v>3252</v>
      </c>
      <c r="J1861" s="1">
        <v>8548950000</v>
      </c>
      <c r="K1861" s="1">
        <v>2628828</v>
      </c>
      <c r="L1861" s="1">
        <v>2000000</v>
      </c>
      <c r="M1861">
        <v>3252</v>
      </c>
      <c r="N1861" t="s">
        <v>2998</v>
      </c>
      <c r="O1861">
        <v>5738</v>
      </c>
      <c r="P1861" t="s">
        <v>64</v>
      </c>
      <c r="Q1861" t="s">
        <v>2999</v>
      </c>
      <c r="R1861" s="2">
        <v>43623</v>
      </c>
      <c r="S1861" t="s">
        <v>3000</v>
      </c>
      <c r="T1861">
        <v>1</v>
      </c>
      <c r="U1861" s="1">
        <v>1000000</v>
      </c>
      <c r="V1861" t="s">
        <v>3001</v>
      </c>
      <c r="W1861" t="s">
        <v>36</v>
      </c>
      <c r="X1861" t="s">
        <v>80</v>
      </c>
      <c r="Y1861" t="s">
        <v>1645</v>
      </c>
      <c r="Z1861" t="s">
        <v>31</v>
      </c>
      <c r="AA1861">
        <v>1</v>
      </c>
      <c r="AB1861" t="s">
        <v>48</v>
      </c>
      <c r="AC1861">
        <v>1.99</v>
      </c>
      <c r="AD1861">
        <f t="shared" si="28"/>
        <v>0.99</v>
      </c>
    </row>
    <row r="1862" spans="1:30" x14ac:dyDescent="0.25">
      <c r="A1862" t="s">
        <v>29</v>
      </c>
      <c r="B1862" s="1">
        <v>307800000</v>
      </c>
      <c r="C1862" t="s">
        <v>30</v>
      </c>
      <c r="D1862" t="s">
        <v>31</v>
      </c>
      <c r="E1862">
        <v>3252</v>
      </c>
      <c r="F1862" s="1">
        <v>8548950000</v>
      </c>
      <c r="G1862" s="1">
        <v>2628828</v>
      </c>
      <c r="H1862" s="1">
        <v>2000000</v>
      </c>
      <c r="I1862">
        <v>3252</v>
      </c>
      <c r="J1862" s="1">
        <v>8548950000</v>
      </c>
      <c r="K1862" s="1">
        <v>2628828</v>
      </c>
      <c r="L1862" s="1">
        <v>2000000</v>
      </c>
      <c r="M1862">
        <v>3252</v>
      </c>
      <c r="N1862" t="s">
        <v>2998</v>
      </c>
      <c r="O1862">
        <v>5737</v>
      </c>
      <c r="P1862" t="s">
        <v>64</v>
      </c>
      <c r="Q1862" t="s">
        <v>2999</v>
      </c>
      <c r="R1862" s="2">
        <v>43622</v>
      </c>
      <c r="S1862" t="s">
        <v>3000</v>
      </c>
      <c r="T1862">
        <v>1</v>
      </c>
      <c r="U1862" s="1">
        <v>1000000</v>
      </c>
      <c r="V1862" t="s">
        <v>3001</v>
      </c>
      <c r="W1862" t="s">
        <v>36</v>
      </c>
      <c r="X1862" t="s">
        <v>3004</v>
      </c>
      <c r="Y1862" t="s">
        <v>1645</v>
      </c>
      <c r="Z1862" t="s">
        <v>31</v>
      </c>
      <c r="AA1862">
        <v>1</v>
      </c>
      <c r="AB1862" t="s">
        <v>48</v>
      </c>
      <c r="AC1862">
        <v>1.99</v>
      </c>
      <c r="AD1862">
        <f t="shared" si="28"/>
        <v>0.99</v>
      </c>
    </row>
    <row r="1863" spans="1:30" x14ac:dyDescent="0.25">
      <c r="A1863" t="s">
        <v>29</v>
      </c>
      <c r="B1863" s="1">
        <v>307800000</v>
      </c>
      <c r="C1863" t="s">
        <v>30</v>
      </c>
      <c r="D1863" t="s">
        <v>31</v>
      </c>
      <c r="E1863">
        <v>3252</v>
      </c>
      <c r="F1863" s="1">
        <v>8548950000</v>
      </c>
      <c r="G1863" s="1">
        <v>2628828</v>
      </c>
      <c r="H1863" s="1">
        <v>2000000</v>
      </c>
      <c r="I1863">
        <v>3252</v>
      </c>
      <c r="J1863" s="1">
        <v>8548950000</v>
      </c>
      <c r="K1863" s="1">
        <v>2628828</v>
      </c>
      <c r="L1863" s="1">
        <v>2000000</v>
      </c>
      <c r="M1863">
        <v>3252</v>
      </c>
      <c r="N1863" t="s">
        <v>2853</v>
      </c>
      <c r="O1863">
        <v>851</v>
      </c>
      <c r="P1863" t="s">
        <v>40</v>
      </c>
      <c r="Q1863" t="s">
        <v>2854</v>
      </c>
      <c r="R1863" s="2">
        <v>43521</v>
      </c>
      <c r="S1863" t="s">
        <v>2855</v>
      </c>
      <c r="T1863">
        <v>2</v>
      </c>
      <c r="U1863" s="1">
        <v>2000000</v>
      </c>
      <c r="V1863" t="s">
        <v>471</v>
      </c>
      <c r="W1863" t="s">
        <v>36</v>
      </c>
      <c r="X1863" t="s">
        <v>2338</v>
      </c>
      <c r="Y1863" t="s">
        <v>167</v>
      </c>
      <c r="Z1863" t="s">
        <v>31</v>
      </c>
      <c r="AA1863">
        <v>2</v>
      </c>
      <c r="AB1863" t="s">
        <v>39</v>
      </c>
      <c r="AC1863">
        <v>1.9</v>
      </c>
      <c r="AD1863">
        <f t="shared" ref="AD1863:AD1926" si="29">ABS(T1863-AC1863)</f>
        <v>0.10000000000000009</v>
      </c>
    </row>
    <row r="1864" spans="1:30" x14ac:dyDescent="0.25">
      <c r="A1864" t="s">
        <v>29</v>
      </c>
      <c r="B1864" s="1">
        <v>307800000</v>
      </c>
      <c r="C1864" t="s">
        <v>30</v>
      </c>
      <c r="D1864" t="s">
        <v>31</v>
      </c>
      <c r="E1864">
        <v>3252</v>
      </c>
      <c r="F1864" s="1">
        <v>8548950000</v>
      </c>
      <c r="G1864" s="1">
        <v>2628828</v>
      </c>
      <c r="H1864" s="1">
        <v>2000000</v>
      </c>
      <c r="I1864">
        <v>3252</v>
      </c>
      <c r="J1864" s="1">
        <v>8548950000</v>
      </c>
      <c r="K1864" s="1">
        <v>2628828</v>
      </c>
      <c r="L1864" s="1">
        <v>2000000</v>
      </c>
      <c r="M1864">
        <v>3252</v>
      </c>
      <c r="N1864" t="s">
        <v>2998</v>
      </c>
      <c r="O1864">
        <v>11602</v>
      </c>
      <c r="P1864" t="s">
        <v>64</v>
      </c>
      <c r="Q1864" t="s">
        <v>3002</v>
      </c>
      <c r="R1864" s="2">
        <v>43835</v>
      </c>
      <c r="S1864" t="s">
        <v>3003</v>
      </c>
      <c r="T1864">
        <v>3</v>
      </c>
      <c r="U1864" s="1">
        <v>3000000</v>
      </c>
      <c r="V1864" t="s">
        <v>3001</v>
      </c>
      <c r="W1864" t="s">
        <v>77</v>
      </c>
      <c r="X1864" t="s">
        <v>80</v>
      </c>
      <c r="Y1864" t="s">
        <v>64</v>
      </c>
      <c r="Z1864" t="s">
        <v>31</v>
      </c>
      <c r="AA1864">
        <v>1</v>
      </c>
      <c r="AB1864" t="s">
        <v>39</v>
      </c>
      <c r="AC1864">
        <v>2.1</v>
      </c>
      <c r="AD1864">
        <f t="shared" si="29"/>
        <v>0.89999999999999991</v>
      </c>
    </row>
    <row r="1865" spans="1:30" x14ac:dyDescent="0.25">
      <c r="A1865" t="s">
        <v>29</v>
      </c>
      <c r="B1865" s="1">
        <v>307800000</v>
      </c>
      <c r="C1865" t="s">
        <v>30</v>
      </c>
      <c r="D1865" t="s">
        <v>31</v>
      </c>
      <c r="E1865">
        <v>3252</v>
      </c>
      <c r="F1865" s="1">
        <v>8548950000</v>
      </c>
      <c r="G1865" s="1">
        <v>2628828</v>
      </c>
      <c r="H1865" s="1">
        <v>2000000</v>
      </c>
      <c r="I1865">
        <v>3252</v>
      </c>
      <c r="J1865" s="1">
        <v>8548950000</v>
      </c>
      <c r="K1865" s="1">
        <v>2628828</v>
      </c>
      <c r="L1865" s="1">
        <v>2000000</v>
      </c>
      <c r="M1865">
        <v>3252</v>
      </c>
      <c r="N1865" t="s">
        <v>2853</v>
      </c>
      <c r="O1865">
        <v>18223</v>
      </c>
      <c r="P1865" t="s">
        <v>1667</v>
      </c>
      <c r="Q1865" t="s">
        <v>2873</v>
      </c>
      <c r="R1865" s="2">
        <v>43950</v>
      </c>
      <c r="S1865" t="s">
        <v>2874</v>
      </c>
      <c r="T1865">
        <v>3.5</v>
      </c>
      <c r="U1865" s="1">
        <v>3500000</v>
      </c>
      <c r="V1865" t="s">
        <v>2875</v>
      </c>
      <c r="W1865" t="s">
        <v>138</v>
      </c>
      <c r="Y1865" t="s">
        <v>322</v>
      </c>
      <c r="Z1865" t="s">
        <v>31</v>
      </c>
      <c r="AA1865">
        <v>1</v>
      </c>
      <c r="AB1865" t="s">
        <v>39</v>
      </c>
      <c r="AC1865">
        <v>3.9</v>
      </c>
      <c r="AD1865">
        <f t="shared" si="29"/>
        <v>0.39999999999999991</v>
      </c>
    </row>
    <row r="1866" spans="1:30" x14ac:dyDescent="0.25">
      <c r="A1866" t="s">
        <v>29</v>
      </c>
      <c r="B1866" s="1">
        <v>307800000</v>
      </c>
      <c r="C1866" t="s">
        <v>30</v>
      </c>
      <c r="D1866" t="s">
        <v>31</v>
      </c>
      <c r="E1866">
        <v>3252</v>
      </c>
      <c r="F1866" s="1">
        <v>8548950000</v>
      </c>
      <c r="G1866" s="1">
        <v>2628828</v>
      </c>
      <c r="H1866" s="1">
        <v>2000000</v>
      </c>
      <c r="I1866">
        <v>3252</v>
      </c>
      <c r="J1866" s="1">
        <v>8548950000</v>
      </c>
      <c r="K1866" s="1">
        <v>2628828</v>
      </c>
      <c r="L1866" s="1">
        <v>2000000</v>
      </c>
      <c r="M1866">
        <v>3252</v>
      </c>
      <c r="N1866" t="s">
        <v>2998</v>
      </c>
      <c r="O1866">
        <v>11575</v>
      </c>
      <c r="P1866" t="s">
        <v>64</v>
      </c>
      <c r="Q1866" t="s">
        <v>3002</v>
      </c>
      <c r="R1866" s="2">
        <v>43837</v>
      </c>
      <c r="S1866" t="s">
        <v>3003</v>
      </c>
      <c r="T1866">
        <v>1</v>
      </c>
      <c r="U1866" s="1">
        <v>1000000</v>
      </c>
      <c r="V1866" t="s">
        <v>3001</v>
      </c>
      <c r="W1866" t="s">
        <v>77</v>
      </c>
      <c r="X1866" t="s">
        <v>67</v>
      </c>
      <c r="Y1866" t="s">
        <v>64</v>
      </c>
      <c r="Z1866" t="s">
        <v>31</v>
      </c>
      <c r="AA1866">
        <v>1</v>
      </c>
      <c r="AB1866" t="s">
        <v>48</v>
      </c>
      <c r="AC1866">
        <v>2.1</v>
      </c>
      <c r="AD1866">
        <f t="shared" si="29"/>
        <v>1.1000000000000001</v>
      </c>
    </row>
    <row r="1867" spans="1:30" x14ac:dyDescent="0.25">
      <c r="A1867" t="s">
        <v>29</v>
      </c>
      <c r="B1867" s="1">
        <v>307800000</v>
      </c>
      <c r="C1867" t="s">
        <v>30</v>
      </c>
      <c r="D1867" t="s">
        <v>31</v>
      </c>
      <c r="E1867">
        <v>3252</v>
      </c>
      <c r="F1867" s="1">
        <v>8548950000</v>
      </c>
      <c r="G1867" s="1">
        <v>2628828</v>
      </c>
      <c r="H1867" s="1">
        <v>2000000</v>
      </c>
      <c r="I1867">
        <v>3252</v>
      </c>
      <c r="J1867" s="1">
        <v>8548950000</v>
      </c>
      <c r="K1867" s="1">
        <v>2628828</v>
      </c>
      <c r="L1867" s="1">
        <v>2000000</v>
      </c>
      <c r="M1867">
        <v>3252</v>
      </c>
      <c r="N1867" t="s">
        <v>2853</v>
      </c>
      <c r="O1867">
        <v>18225</v>
      </c>
      <c r="P1867" t="s">
        <v>1667</v>
      </c>
      <c r="Q1867" t="s">
        <v>2873</v>
      </c>
      <c r="R1867" s="2">
        <v>43949</v>
      </c>
      <c r="S1867" t="s">
        <v>2874</v>
      </c>
      <c r="T1867">
        <v>4</v>
      </c>
      <c r="U1867" s="1">
        <v>4000000</v>
      </c>
      <c r="V1867" t="s">
        <v>2875</v>
      </c>
      <c r="W1867" t="s">
        <v>138</v>
      </c>
      <c r="Y1867" t="s">
        <v>322</v>
      </c>
      <c r="Z1867" t="s">
        <v>31</v>
      </c>
      <c r="AA1867">
        <v>1</v>
      </c>
      <c r="AB1867" t="s">
        <v>39</v>
      </c>
      <c r="AC1867">
        <v>3.9</v>
      </c>
      <c r="AD1867">
        <f t="shared" si="29"/>
        <v>0.10000000000000009</v>
      </c>
    </row>
    <row r="1868" spans="1:30" x14ac:dyDescent="0.25">
      <c r="A1868" t="s">
        <v>29</v>
      </c>
      <c r="B1868" s="1">
        <v>307800000</v>
      </c>
      <c r="C1868" t="s">
        <v>30</v>
      </c>
      <c r="D1868" t="s">
        <v>31</v>
      </c>
      <c r="E1868">
        <v>3252</v>
      </c>
      <c r="F1868" s="1">
        <v>8548950000</v>
      </c>
      <c r="G1868" s="1">
        <v>2628828</v>
      </c>
      <c r="H1868" s="1">
        <v>2000000</v>
      </c>
      <c r="I1868">
        <v>3252</v>
      </c>
      <c r="J1868" s="1">
        <v>8548950000</v>
      </c>
      <c r="K1868" s="1">
        <v>2628828</v>
      </c>
      <c r="L1868" s="1">
        <v>2000000</v>
      </c>
      <c r="M1868">
        <v>3252</v>
      </c>
      <c r="N1868" t="s">
        <v>2853</v>
      </c>
      <c r="O1868">
        <v>18226</v>
      </c>
      <c r="P1868" t="s">
        <v>1667</v>
      </c>
      <c r="Q1868" t="s">
        <v>2873</v>
      </c>
      <c r="R1868" s="2">
        <v>43948</v>
      </c>
      <c r="S1868" t="s">
        <v>2874</v>
      </c>
      <c r="T1868">
        <v>5</v>
      </c>
      <c r="U1868" s="1">
        <v>5000000</v>
      </c>
      <c r="V1868" t="s">
        <v>2875</v>
      </c>
      <c r="W1868" t="s">
        <v>138</v>
      </c>
      <c r="Y1868" t="s">
        <v>322</v>
      </c>
      <c r="Z1868" t="s">
        <v>31</v>
      </c>
      <c r="AA1868">
        <v>1</v>
      </c>
      <c r="AB1868" t="s">
        <v>48</v>
      </c>
      <c r="AC1868">
        <v>3.9</v>
      </c>
      <c r="AD1868">
        <f t="shared" si="29"/>
        <v>1.1000000000000001</v>
      </c>
    </row>
    <row r="1869" spans="1:30" x14ac:dyDescent="0.25">
      <c r="A1869" t="s">
        <v>29</v>
      </c>
      <c r="B1869" s="1">
        <v>307800000</v>
      </c>
      <c r="C1869" t="s">
        <v>30</v>
      </c>
      <c r="D1869" t="s">
        <v>31</v>
      </c>
      <c r="E1869">
        <v>3252</v>
      </c>
      <c r="F1869" s="1">
        <v>8548950000</v>
      </c>
      <c r="G1869" s="1">
        <v>2628828</v>
      </c>
      <c r="H1869" s="1">
        <v>2000000</v>
      </c>
      <c r="I1869">
        <v>3252</v>
      </c>
      <c r="J1869" s="1">
        <v>8548950000</v>
      </c>
      <c r="K1869" s="1">
        <v>2628828</v>
      </c>
      <c r="L1869" s="1">
        <v>2000000</v>
      </c>
      <c r="M1869">
        <v>3252</v>
      </c>
      <c r="N1869" t="s">
        <v>2853</v>
      </c>
      <c r="O1869">
        <v>18227</v>
      </c>
      <c r="P1869" t="s">
        <v>1667</v>
      </c>
      <c r="Q1869" t="s">
        <v>2873</v>
      </c>
      <c r="R1869" s="2">
        <v>43945</v>
      </c>
      <c r="S1869" t="s">
        <v>2874</v>
      </c>
      <c r="T1869">
        <v>2.5</v>
      </c>
      <c r="U1869" s="1">
        <v>2500000</v>
      </c>
      <c r="V1869" t="s">
        <v>2875</v>
      </c>
      <c r="W1869" t="s">
        <v>138</v>
      </c>
      <c r="Y1869" t="s">
        <v>322</v>
      </c>
      <c r="Z1869" t="s">
        <v>31</v>
      </c>
      <c r="AA1869">
        <v>1</v>
      </c>
      <c r="AB1869" t="s">
        <v>39</v>
      </c>
      <c r="AC1869">
        <v>3.9</v>
      </c>
      <c r="AD1869">
        <f t="shared" si="29"/>
        <v>1.4</v>
      </c>
    </row>
    <row r="1870" spans="1:30" x14ac:dyDescent="0.25">
      <c r="A1870" t="s">
        <v>29</v>
      </c>
      <c r="B1870" s="1">
        <v>307800000</v>
      </c>
      <c r="C1870" t="s">
        <v>30</v>
      </c>
      <c r="D1870" t="s">
        <v>31</v>
      </c>
      <c r="E1870">
        <v>3252</v>
      </c>
      <c r="F1870" s="1">
        <v>8548950000</v>
      </c>
      <c r="G1870" s="1">
        <v>2628828</v>
      </c>
      <c r="H1870" s="1">
        <v>2000000</v>
      </c>
      <c r="I1870">
        <v>3252</v>
      </c>
      <c r="J1870" s="1">
        <v>8548950000</v>
      </c>
      <c r="K1870" s="1">
        <v>2628828</v>
      </c>
      <c r="L1870" s="1">
        <v>2000000</v>
      </c>
      <c r="M1870">
        <v>3252</v>
      </c>
      <c r="N1870" t="s">
        <v>2853</v>
      </c>
      <c r="O1870">
        <v>18228</v>
      </c>
      <c r="P1870" t="s">
        <v>1667</v>
      </c>
      <c r="Q1870" t="s">
        <v>2873</v>
      </c>
      <c r="R1870" s="2">
        <v>43944</v>
      </c>
      <c r="S1870" t="s">
        <v>2874</v>
      </c>
      <c r="T1870">
        <v>5</v>
      </c>
      <c r="U1870" s="1">
        <v>5000000</v>
      </c>
      <c r="V1870" t="s">
        <v>2875</v>
      </c>
      <c r="W1870" t="s">
        <v>138</v>
      </c>
      <c r="Y1870" t="s">
        <v>322</v>
      </c>
      <c r="Z1870" t="s">
        <v>31</v>
      </c>
      <c r="AA1870">
        <v>1</v>
      </c>
      <c r="AB1870" t="s">
        <v>39</v>
      </c>
      <c r="AC1870">
        <v>3.9</v>
      </c>
      <c r="AD1870">
        <f t="shared" si="29"/>
        <v>1.1000000000000001</v>
      </c>
    </row>
    <row r="1871" spans="1:30" x14ac:dyDescent="0.25">
      <c r="A1871" t="s">
        <v>29</v>
      </c>
      <c r="B1871" s="1">
        <v>307800000</v>
      </c>
      <c r="C1871" t="s">
        <v>30</v>
      </c>
      <c r="D1871" t="s">
        <v>31</v>
      </c>
      <c r="E1871">
        <v>3252</v>
      </c>
      <c r="F1871" s="1">
        <v>8548950000</v>
      </c>
      <c r="G1871" s="1">
        <v>2628828</v>
      </c>
      <c r="H1871" s="1">
        <v>2000000</v>
      </c>
      <c r="I1871">
        <v>3252</v>
      </c>
      <c r="J1871" s="1">
        <v>8548950000</v>
      </c>
      <c r="K1871" s="1">
        <v>2628828</v>
      </c>
      <c r="L1871" s="1">
        <v>2000000</v>
      </c>
      <c r="M1871">
        <v>3252</v>
      </c>
      <c r="N1871" t="s">
        <v>2853</v>
      </c>
      <c r="O1871">
        <v>18229</v>
      </c>
      <c r="P1871" t="s">
        <v>1667</v>
      </c>
      <c r="Q1871" t="s">
        <v>2873</v>
      </c>
      <c r="R1871" s="2">
        <v>43943</v>
      </c>
      <c r="S1871" t="s">
        <v>2874</v>
      </c>
      <c r="T1871">
        <v>4</v>
      </c>
      <c r="U1871" s="1">
        <v>4000000</v>
      </c>
      <c r="V1871" t="s">
        <v>2875</v>
      </c>
      <c r="W1871" t="s">
        <v>138</v>
      </c>
      <c r="Y1871" t="s">
        <v>322</v>
      </c>
      <c r="Z1871" t="s">
        <v>31</v>
      </c>
      <c r="AA1871">
        <v>1</v>
      </c>
      <c r="AB1871" t="s">
        <v>48</v>
      </c>
      <c r="AC1871">
        <v>3.9</v>
      </c>
      <c r="AD1871">
        <f t="shared" si="29"/>
        <v>0.10000000000000009</v>
      </c>
    </row>
    <row r="1872" spans="1:30" x14ac:dyDescent="0.25">
      <c r="A1872" t="s">
        <v>29</v>
      </c>
      <c r="B1872" s="1">
        <v>307800000</v>
      </c>
      <c r="C1872" t="s">
        <v>30</v>
      </c>
      <c r="D1872" t="s">
        <v>31</v>
      </c>
      <c r="E1872">
        <v>3252</v>
      </c>
      <c r="F1872" s="1">
        <v>8548950000</v>
      </c>
      <c r="G1872" s="1">
        <v>2628828</v>
      </c>
      <c r="H1872" s="1">
        <v>2000000</v>
      </c>
      <c r="I1872">
        <v>3252</v>
      </c>
      <c r="J1872" s="1">
        <v>8548950000</v>
      </c>
      <c r="K1872" s="1">
        <v>2628828</v>
      </c>
      <c r="L1872" s="1">
        <v>2000000</v>
      </c>
      <c r="M1872">
        <v>3252</v>
      </c>
      <c r="N1872" t="s">
        <v>2998</v>
      </c>
      <c r="O1872">
        <v>9726</v>
      </c>
      <c r="P1872" t="s">
        <v>49</v>
      </c>
      <c r="Q1872" t="s">
        <v>3005</v>
      </c>
      <c r="R1872" s="2">
        <v>43755</v>
      </c>
      <c r="S1872" t="s">
        <v>3006</v>
      </c>
      <c r="T1872">
        <v>1.5</v>
      </c>
      <c r="U1872" s="1">
        <v>1500000</v>
      </c>
      <c r="V1872" t="s">
        <v>3001</v>
      </c>
      <c r="W1872" t="s">
        <v>77</v>
      </c>
      <c r="X1872" t="s">
        <v>284</v>
      </c>
      <c r="Y1872" t="s">
        <v>134</v>
      </c>
      <c r="Z1872" t="s">
        <v>31</v>
      </c>
      <c r="AA1872">
        <v>2</v>
      </c>
      <c r="AB1872" t="s">
        <v>39</v>
      </c>
      <c r="AC1872">
        <v>1.6</v>
      </c>
      <c r="AD1872">
        <f t="shared" si="29"/>
        <v>0.10000000000000009</v>
      </c>
    </row>
    <row r="1873" spans="1:30" x14ac:dyDescent="0.25">
      <c r="A1873" t="s">
        <v>29</v>
      </c>
      <c r="B1873" s="1">
        <v>307800000</v>
      </c>
      <c r="C1873" t="s">
        <v>30</v>
      </c>
      <c r="D1873" t="s">
        <v>31</v>
      </c>
      <c r="E1873">
        <v>3252</v>
      </c>
      <c r="F1873" s="1">
        <v>8548950000</v>
      </c>
      <c r="G1873" s="1">
        <v>2628828</v>
      </c>
      <c r="H1873" s="1">
        <v>2000000</v>
      </c>
      <c r="I1873">
        <v>3252</v>
      </c>
      <c r="J1873" s="1">
        <v>8548950000</v>
      </c>
      <c r="K1873" s="1">
        <v>2628828</v>
      </c>
      <c r="L1873" s="1">
        <v>2000000</v>
      </c>
      <c r="M1873">
        <v>3252</v>
      </c>
      <c r="N1873" t="s">
        <v>2899</v>
      </c>
      <c r="O1873">
        <v>543</v>
      </c>
      <c r="P1873" t="s">
        <v>128</v>
      </c>
      <c r="Q1873" t="s">
        <v>2944</v>
      </c>
      <c r="R1873" s="2">
        <v>43474</v>
      </c>
      <c r="S1873" t="s">
        <v>2945</v>
      </c>
      <c r="T1873">
        <v>0.5</v>
      </c>
      <c r="U1873" t="s">
        <v>52</v>
      </c>
      <c r="V1873" t="s">
        <v>2902</v>
      </c>
      <c r="W1873" t="s">
        <v>36</v>
      </c>
      <c r="X1873" t="s">
        <v>378</v>
      </c>
      <c r="Y1873" t="s">
        <v>128</v>
      </c>
      <c r="Z1873" t="s">
        <v>31</v>
      </c>
      <c r="AA1873">
        <v>1</v>
      </c>
      <c r="AB1873" t="s">
        <v>39</v>
      </c>
      <c r="AC1873">
        <v>0.6</v>
      </c>
      <c r="AD1873">
        <f t="shared" si="29"/>
        <v>9.9999999999999978E-2</v>
      </c>
    </row>
    <row r="1874" spans="1:30" x14ac:dyDescent="0.25">
      <c r="A1874" t="s">
        <v>29</v>
      </c>
      <c r="B1874" s="1">
        <v>307800000</v>
      </c>
      <c r="C1874" t="s">
        <v>30</v>
      </c>
      <c r="D1874" t="s">
        <v>31</v>
      </c>
      <c r="E1874">
        <v>3252</v>
      </c>
      <c r="F1874" s="1">
        <v>8548950000</v>
      </c>
      <c r="G1874" s="1">
        <v>2628828</v>
      </c>
      <c r="H1874" s="1">
        <v>2000000</v>
      </c>
      <c r="I1874">
        <v>3252</v>
      </c>
      <c r="J1874" s="1">
        <v>8548950000</v>
      </c>
      <c r="K1874" s="1">
        <v>2628828</v>
      </c>
      <c r="L1874" s="1">
        <v>2000000</v>
      </c>
      <c r="M1874">
        <v>3252</v>
      </c>
      <c r="N1874" t="s">
        <v>1796</v>
      </c>
      <c r="O1874">
        <v>15458</v>
      </c>
      <c r="P1874" t="s">
        <v>160</v>
      </c>
      <c r="Q1874" t="s">
        <v>2731</v>
      </c>
      <c r="R1874" s="2">
        <v>43872</v>
      </c>
      <c r="S1874" t="s">
        <v>2732</v>
      </c>
      <c r="T1874">
        <v>3</v>
      </c>
      <c r="U1874" s="1">
        <v>3000000</v>
      </c>
      <c r="V1874" t="s">
        <v>2733</v>
      </c>
      <c r="W1874" t="s">
        <v>138</v>
      </c>
      <c r="X1874" t="s">
        <v>3007</v>
      </c>
      <c r="Y1874" t="s">
        <v>64</v>
      </c>
      <c r="Z1874" t="s">
        <v>31</v>
      </c>
      <c r="AA1874">
        <v>2</v>
      </c>
      <c r="AB1874" t="s">
        <v>48</v>
      </c>
      <c r="AC1874">
        <v>2.9</v>
      </c>
      <c r="AD1874">
        <f t="shared" si="29"/>
        <v>0.10000000000000009</v>
      </c>
    </row>
    <row r="1875" spans="1:30" x14ac:dyDescent="0.25">
      <c r="A1875" t="s">
        <v>29</v>
      </c>
      <c r="B1875" s="1">
        <v>307800000</v>
      </c>
      <c r="C1875" t="s">
        <v>30</v>
      </c>
      <c r="D1875" t="s">
        <v>31</v>
      </c>
      <c r="E1875">
        <v>3252</v>
      </c>
      <c r="F1875" s="1">
        <v>8548950000</v>
      </c>
      <c r="G1875" s="1">
        <v>2628828</v>
      </c>
      <c r="H1875" s="1">
        <v>2000000</v>
      </c>
      <c r="I1875">
        <v>3252</v>
      </c>
      <c r="J1875" s="1">
        <v>8548950000</v>
      </c>
      <c r="K1875" s="1">
        <v>2628828</v>
      </c>
      <c r="L1875" s="1">
        <v>2000000</v>
      </c>
      <c r="M1875">
        <v>3252</v>
      </c>
      <c r="N1875" t="s">
        <v>1796</v>
      </c>
      <c r="O1875">
        <v>11677</v>
      </c>
      <c r="P1875" t="s">
        <v>64</v>
      </c>
      <c r="Q1875" t="s">
        <v>2825</v>
      </c>
      <c r="R1875" s="2">
        <v>43832</v>
      </c>
      <c r="S1875" t="s">
        <v>2826</v>
      </c>
      <c r="T1875">
        <v>1</v>
      </c>
      <c r="U1875" s="1">
        <v>1000000</v>
      </c>
      <c r="V1875" t="s">
        <v>2665</v>
      </c>
      <c r="W1875" t="s">
        <v>138</v>
      </c>
      <c r="X1875" t="s">
        <v>3008</v>
      </c>
      <c r="Y1875" t="s">
        <v>64</v>
      </c>
      <c r="Z1875" t="s">
        <v>31</v>
      </c>
      <c r="AA1875">
        <v>1</v>
      </c>
      <c r="AB1875" t="s">
        <v>39</v>
      </c>
      <c r="AC1875">
        <v>0.9</v>
      </c>
      <c r="AD1875">
        <f t="shared" si="29"/>
        <v>9.9999999999999978E-2</v>
      </c>
    </row>
    <row r="1876" spans="1:30" x14ac:dyDescent="0.25">
      <c r="A1876" t="s">
        <v>29</v>
      </c>
      <c r="B1876" s="1">
        <v>307800000</v>
      </c>
      <c r="C1876" t="s">
        <v>30</v>
      </c>
      <c r="D1876" t="s">
        <v>31</v>
      </c>
      <c r="E1876">
        <v>3252</v>
      </c>
      <c r="F1876" s="1">
        <v>8548950000</v>
      </c>
      <c r="G1876" s="1">
        <v>2628828</v>
      </c>
      <c r="H1876" s="1">
        <v>2000000</v>
      </c>
      <c r="I1876">
        <v>3252</v>
      </c>
      <c r="J1876" s="1">
        <v>8548950000</v>
      </c>
      <c r="K1876" s="1">
        <v>2628828</v>
      </c>
      <c r="L1876" s="1">
        <v>2000000</v>
      </c>
      <c r="M1876">
        <v>3252</v>
      </c>
      <c r="N1876" t="s">
        <v>1796</v>
      </c>
      <c r="O1876">
        <v>11058</v>
      </c>
      <c r="P1876" t="s">
        <v>64</v>
      </c>
      <c r="Q1876" t="s">
        <v>3009</v>
      </c>
      <c r="R1876" s="2">
        <v>43787</v>
      </c>
      <c r="S1876" t="s">
        <v>3010</v>
      </c>
      <c r="T1876">
        <v>1</v>
      </c>
      <c r="U1876" s="1">
        <v>1000000</v>
      </c>
      <c r="V1876" t="s">
        <v>2652</v>
      </c>
      <c r="W1876" t="s">
        <v>77</v>
      </c>
      <c r="X1876" t="s">
        <v>2279</v>
      </c>
      <c r="Y1876" t="s">
        <v>64</v>
      </c>
      <c r="Z1876" t="s">
        <v>31</v>
      </c>
      <c r="AA1876">
        <v>1</v>
      </c>
      <c r="AB1876" t="s">
        <v>39</v>
      </c>
      <c r="AC1876">
        <v>1.1000000000000001</v>
      </c>
      <c r="AD1876">
        <f t="shared" si="29"/>
        <v>0.10000000000000009</v>
      </c>
    </row>
    <row r="1877" spans="1:30" x14ac:dyDescent="0.25">
      <c r="A1877" t="s">
        <v>29</v>
      </c>
      <c r="B1877" s="1">
        <v>307800000</v>
      </c>
      <c r="C1877" t="s">
        <v>30</v>
      </c>
      <c r="D1877" t="s">
        <v>31</v>
      </c>
      <c r="E1877">
        <v>3252</v>
      </c>
      <c r="F1877" s="1">
        <v>8548950000</v>
      </c>
      <c r="G1877" s="1">
        <v>2628828</v>
      </c>
      <c r="H1877" s="1">
        <v>2000000</v>
      </c>
      <c r="I1877">
        <v>3252</v>
      </c>
      <c r="J1877" s="1">
        <v>8548950000</v>
      </c>
      <c r="K1877" s="1">
        <v>2628828</v>
      </c>
      <c r="L1877" s="1">
        <v>2000000</v>
      </c>
      <c r="M1877">
        <v>3252</v>
      </c>
      <c r="N1877" t="s">
        <v>2853</v>
      </c>
      <c r="O1877">
        <v>1403</v>
      </c>
      <c r="P1877" t="s">
        <v>128</v>
      </c>
      <c r="Q1877" t="s">
        <v>2854</v>
      </c>
      <c r="R1877" s="2">
        <v>43497</v>
      </c>
      <c r="S1877" t="s">
        <v>2855</v>
      </c>
      <c r="T1877">
        <v>1</v>
      </c>
      <c r="U1877" s="1">
        <v>1000000</v>
      </c>
      <c r="V1877" t="s">
        <v>471</v>
      </c>
      <c r="W1877" t="s">
        <v>36</v>
      </c>
      <c r="X1877" t="s">
        <v>3011</v>
      </c>
      <c r="Y1877" t="s">
        <v>167</v>
      </c>
      <c r="Z1877" t="s">
        <v>31</v>
      </c>
      <c r="AA1877">
        <v>11</v>
      </c>
      <c r="AB1877" t="s">
        <v>39</v>
      </c>
      <c r="AC1877">
        <v>1.43</v>
      </c>
      <c r="AD1877">
        <f t="shared" si="29"/>
        <v>0.42999999999999994</v>
      </c>
    </row>
    <row r="1878" spans="1:30" x14ac:dyDescent="0.25">
      <c r="A1878" t="s">
        <v>29</v>
      </c>
      <c r="B1878" s="1">
        <v>307800000</v>
      </c>
      <c r="C1878" t="s">
        <v>30</v>
      </c>
      <c r="D1878" t="s">
        <v>31</v>
      </c>
      <c r="E1878">
        <v>3252</v>
      </c>
      <c r="F1878" s="1">
        <v>8548950000</v>
      </c>
      <c r="G1878" s="1">
        <v>2628828</v>
      </c>
      <c r="H1878" s="1">
        <v>2000000</v>
      </c>
      <c r="I1878">
        <v>3252</v>
      </c>
      <c r="J1878" s="1">
        <v>8548950000</v>
      </c>
      <c r="K1878" s="1">
        <v>2628828</v>
      </c>
      <c r="L1878" s="1">
        <v>2000000</v>
      </c>
      <c r="M1878">
        <v>3252</v>
      </c>
      <c r="N1878" t="s">
        <v>1796</v>
      </c>
      <c r="O1878">
        <v>11059</v>
      </c>
      <c r="P1878" t="s">
        <v>64</v>
      </c>
      <c r="Q1878" t="s">
        <v>3012</v>
      </c>
      <c r="R1878" s="2">
        <v>43787</v>
      </c>
      <c r="S1878" t="s">
        <v>3013</v>
      </c>
      <c r="T1878">
        <v>1</v>
      </c>
      <c r="U1878" s="1">
        <v>1000000</v>
      </c>
      <c r="V1878" t="s">
        <v>2652</v>
      </c>
      <c r="W1878" t="s">
        <v>77</v>
      </c>
      <c r="X1878" t="s">
        <v>67</v>
      </c>
      <c r="Y1878" t="s">
        <v>64</v>
      </c>
      <c r="Z1878" t="s">
        <v>31</v>
      </c>
      <c r="AA1878">
        <v>1</v>
      </c>
      <c r="AB1878" t="s">
        <v>39</v>
      </c>
      <c r="AC1878">
        <v>1.1000000000000001</v>
      </c>
      <c r="AD1878">
        <f t="shared" si="29"/>
        <v>0.10000000000000009</v>
      </c>
    </row>
    <row r="1879" spans="1:30" x14ac:dyDescent="0.25">
      <c r="A1879" t="s">
        <v>29</v>
      </c>
      <c r="B1879" s="1">
        <v>307800000</v>
      </c>
      <c r="C1879" t="s">
        <v>30</v>
      </c>
      <c r="D1879" t="s">
        <v>31</v>
      </c>
      <c r="E1879">
        <v>3252</v>
      </c>
      <c r="F1879" s="1">
        <v>8548950000</v>
      </c>
      <c r="G1879" s="1">
        <v>2628828</v>
      </c>
      <c r="H1879" s="1">
        <v>2000000</v>
      </c>
      <c r="I1879">
        <v>3252</v>
      </c>
      <c r="J1879" s="1">
        <v>8548950000</v>
      </c>
      <c r="K1879" s="1">
        <v>2628828</v>
      </c>
      <c r="L1879" s="1">
        <v>2000000</v>
      </c>
      <c r="M1879">
        <v>3252</v>
      </c>
      <c r="N1879" t="s">
        <v>2853</v>
      </c>
      <c r="O1879">
        <v>33</v>
      </c>
      <c r="P1879" t="s">
        <v>1673</v>
      </c>
      <c r="Q1879" t="s">
        <v>2854</v>
      </c>
      <c r="R1879" s="2">
        <v>43495</v>
      </c>
      <c r="S1879" t="s">
        <v>2855</v>
      </c>
      <c r="T1879">
        <v>5</v>
      </c>
      <c r="U1879" s="1">
        <v>5000000</v>
      </c>
      <c r="V1879" t="s">
        <v>471</v>
      </c>
      <c r="W1879" t="s">
        <v>36</v>
      </c>
      <c r="X1879" t="s">
        <v>2943</v>
      </c>
      <c r="Y1879" t="s">
        <v>167</v>
      </c>
      <c r="Z1879" t="s">
        <v>31</v>
      </c>
      <c r="AA1879">
        <v>1</v>
      </c>
      <c r="AB1879" t="s">
        <v>39</v>
      </c>
      <c r="AC1879">
        <v>3.9</v>
      </c>
      <c r="AD1879">
        <f t="shared" si="29"/>
        <v>1.1000000000000001</v>
      </c>
    </row>
    <row r="1880" spans="1:30" x14ac:dyDescent="0.25">
      <c r="A1880" t="s">
        <v>29</v>
      </c>
      <c r="B1880" s="1">
        <v>307800000</v>
      </c>
      <c r="C1880" t="s">
        <v>30</v>
      </c>
      <c r="D1880" t="s">
        <v>31</v>
      </c>
      <c r="E1880">
        <v>3252</v>
      </c>
      <c r="F1880" s="1">
        <v>8548950000</v>
      </c>
      <c r="G1880" s="1">
        <v>2628828</v>
      </c>
      <c r="H1880" s="1">
        <v>2000000</v>
      </c>
      <c r="I1880">
        <v>3252</v>
      </c>
      <c r="J1880" s="1">
        <v>8548950000</v>
      </c>
      <c r="K1880" s="1">
        <v>2628828</v>
      </c>
      <c r="L1880" s="1">
        <v>2000000</v>
      </c>
      <c r="M1880">
        <v>3252</v>
      </c>
      <c r="N1880" t="s">
        <v>2899</v>
      </c>
      <c r="O1880">
        <v>561</v>
      </c>
      <c r="P1880" t="s">
        <v>193</v>
      </c>
      <c r="Q1880" t="s">
        <v>2938</v>
      </c>
      <c r="R1880" s="2">
        <v>43474</v>
      </c>
      <c r="S1880" t="s">
        <v>2939</v>
      </c>
      <c r="T1880">
        <v>0.5</v>
      </c>
      <c r="U1880" t="s">
        <v>52</v>
      </c>
      <c r="V1880" t="s">
        <v>2902</v>
      </c>
      <c r="W1880" t="s">
        <v>36</v>
      </c>
      <c r="X1880" t="s">
        <v>197</v>
      </c>
      <c r="Y1880" t="s">
        <v>128</v>
      </c>
      <c r="Z1880" t="s">
        <v>31</v>
      </c>
      <c r="AA1880">
        <v>2</v>
      </c>
      <c r="AB1880" t="s">
        <v>39</v>
      </c>
      <c r="AC1880">
        <v>1.0900000000000001</v>
      </c>
      <c r="AD1880">
        <f t="shared" si="29"/>
        <v>0.59000000000000008</v>
      </c>
    </row>
    <row r="1881" spans="1:30" x14ac:dyDescent="0.25">
      <c r="A1881" t="s">
        <v>29</v>
      </c>
      <c r="B1881" s="1">
        <v>307800000</v>
      </c>
      <c r="C1881" t="s">
        <v>30</v>
      </c>
      <c r="D1881" t="s">
        <v>31</v>
      </c>
      <c r="E1881">
        <v>3252</v>
      </c>
      <c r="F1881" s="1">
        <v>8548950000</v>
      </c>
      <c r="G1881" s="1">
        <v>2628828</v>
      </c>
      <c r="H1881" s="1">
        <v>2000000</v>
      </c>
      <c r="I1881">
        <v>3252</v>
      </c>
      <c r="J1881" s="1">
        <v>8548950000</v>
      </c>
      <c r="K1881" s="1">
        <v>2628828</v>
      </c>
      <c r="L1881" s="1">
        <v>2000000</v>
      </c>
      <c r="M1881">
        <v>3252</v>
      </c>
      <c r="N1881" t="s">
        <v>1636</v>
      </c>
      <c r="O1881">
        <v>14681</v>
      </c>
      <c r="P1881" t="s">
        <v>1664</v>
      </c>
      <c r="Q1881" t="s">
        <v>3014</v>
      </c>
      <c r="R1881" s="2">
        <v>43885</v>
      </c>
      <c r="S1881" t="s">
        <v>3015</v>
      </c>
      <c r="T1881">
        <v>2</v>
      </c>
      <c r="U1881" s="1">
        <v>2000000</v>
      </c>
      <c r="V1881" t="s">
        <v>71</v>
      </c>
      <c r="W1881" t="s">
        <v>36</v>
      </c>
      <c r="X1881" t="s">
        <v>3016</v>
      </c>
      <c r="Y1881" t="s">
        <v>1649</v>
      </c>
      <c r="Z1881" t="s">
        <v>62</v>
      </c>
      <c r="AA1881">
        <v>7</v>
      </c>
      <c r="AB1881" t="s">
        <v>48</v>
      </c>
      <c r="AC1881">
        <v>3.26</v>
      </c>
      <c r="AD1881">
        <f t="shared" si="29"/>
        <v>1.2599999999999998</v>
      </c>
    </row>
    <row r="1882" spans="1:30" x14ac:dyDescent="0.25">
      <c r="A1882" t="s">
        <v>29</v>
      </c>
      <c r="B1882" s="1">
        <v>307800000</v>
      </c>
      <c r="C1882" t="s">
        <v>30</v>
      </c>
      <c r="D1882" t="s">
        <v>31</v>
      </c>
      <c r="E1882">
        <v>3252</v>
      </c>
      <c r="F1882" s="1">
        <v>8548950000</v>
      </c>
      <c r="G1882" s="1">
        <v>2628828</v>
      </c>
      <c r="H1882" s="1">
        <v>2000000</v>
      </c>
      <c r="I1882">
        <v>3252</v>
      </c>
      <c r="J1882" s="1">
        <v>8548950000</v>
      </c>
      <c r="K1882" s="1">
        <v>2628828</v>
      </c>
      <c r="L1882" s="1">
        <v>2000000</v>
      </c>
      <c r="M1882">
        <v>3252</v>
      </c>
      <c r="N1882" t="s">
        <v>1636</v>
      </c>
      <c r="O1882">
        <v>12036</v>
      </c>
      <c r="P1882" t="s">
        <v>741</v>
      </c>
      <c r="Q1882" t="s">
        <v>3017</v>
      </c>
      <c r="R1882" s="2">
        <v>43816</v>
      </c>
      <c r="S1882" t="s">
        <v>3018</v>
      </c>
      <c r="T1882">
        <v>1.5</v>
      </c>
      <c r="U1882" s="1">
        <v>1500000</v>
      </c>
      <c r="V1882" t="s">
        <v>71</v>
      </c>
      <c r="W1882" t="s">
        <v>36</v>
      </c>
      <c r="X1882" t="s">
        <v>3019</v>
      </c>
      <c r="Y1882" t="s">
        <v>741</v>
      </c>
      <c r="Z1882" t="s">
        <v>31</v>
      </c>
      <c r="AA1882">
        <v>16</v>
      </c>
      <c r="AB1882" t="s">
        <v>39</v>
      </c>
      <c r="AC1882">
        <v>1.19</v>
      </c>
      <c r="AD1882">
        <f t="shared" si="29"/>
        <v>0.31000000000000005</v>
      </c>
    </row>
    <row r="1883" spans="1:30" x14ac:dyDescent="0.25">
      <c r="A1883" t="s">
        <v>29</v>
      </c>
      <c r="B1883" s="1">
        <v>307800000</v>
      </c>
      <c r="C1883" t="s">
        <v>30</v>
      </c>
      <c r="D1883" t="s">
        <v>31</v>
      </c>
      <c r="E1883">
        <v>3252</v>
      </c>
      <c r="F1883" s="1">
        <v>8548950000</v>
      </c>
      <c r="G1883" s="1">
        <v>2628828</v>
      </c>
      <c r="H1883" s="1">
        <v>2000000</v>
      </c>
      <c r="I1883">
        <v>3252</v>
      </c>
      <c r="J1883" s="1">
        <v>8548950000</v>
      </c>
      <c r="K1883" s="1">
        <v>2628828</v>
      </c>
      <c r="L1883" s="1">
        <v>2000000</v>
      </c>
      <c r="M1883">
        <v>3252</v>
      </c>
      <c r="N1883" t="s">
        <v>1636</v>
      </c>
      <c r="O1883">
        <v>16152</v>
      </c>
      <c r="P1883" t="s">
        <v>68</v>
      </c>
      <c r="Q1883" t="s">
        <v>3020</v>
      </c>
      <c r="R1883" s="2">
        <v>43920</v>
      </c>
      <c r="S1883" t="s">
        <v>3021</v>
      </c>
      <c r="T1883">
        <v>1</v>
      </c>
      <c r="U1883" s="1">
        <v>1000000</v>
      </c>
      <c r="V1883" t="s">
        <v>2041</v>
      </c>
      <c r="W1883" t="s">
        <v>77</v>
      </c>
      <c r="X1883" t="s">
        <v>3022</v>
      </c>
      <c r="Y1883" t="s">
        <v>850</v>
      </c>
      <c r="Z1883" t="s">
        <v>31</v>
      </c>
      <c r="AA1883">
        <v>1</v>
      </c>
      <c r="AB1883" t="s">
        <v>48</v>
      </c>
      <c r="AC1883">
        <v>2.19</v>
      </c>
      <c r="AD1883">
        <f t="shared" si="29"/>
        <v>1.19</v>
      </c>
    </row>
    <row r="1884" spans="1:30" x14ac:dyDescent="0.25">
      <c r="A1884" t="s">
        <v>29</v>
      </c>
      <c r="B1884" s="1">
        <v>307800000</v>
      </c>
      <c r="C1884" t="s">
        <v>30</v>
      </c>
      <c r="D1884" t="s">
        <v>31</v>
      </c>
      <c r="E1884">
        <v>3252</v>
      </c>
      <c r="F1884" s="1">
        <v>8548950000</v>
      </c>
      <c r="G1884" s="1">
        <v>2628828</v>
      </c>
      <c r="H1884" s="1">
        <v>2000000</v>
      </c>
      <c r="I1884">
        <v>3252</v>
      </c>
      <c r="J1884" s="1">
        <v>8548950000</v>
      </c>
      <c r="K1884" s="1">
        <v>2628828</v>
      </c>
      <c r="L1884" s="1">
        <v>2000000</v>
      </c>
      <c r="M1884">
        <v>3252</v>
      </c>
      <c r="N1884" t="s">
        <v>1017</v>
      </c>
      <c r="O1884">
        <v>8686</v>
      </c>
      <c r="P1884" t="s">
        <v>109</v>
      </c>
      <c r="Q1884" t="s">
        <v>2182</v>
      </c>
      <c r="R1884" s="2">
        <v>43775</v>
      </c>
      <c r="S1884" t="s">
        <v>2183</v>
      </c>
      <c r="T1884">
        <v>1.5</v>
      </c>
      <c r="U1884" s="1">
        <v>1500000</v>
      </c>
      <c r="V1884" t="s">
        <v>1784</v>
      </c>
      <c r="W1884" t="s">
        <v>36</v>
      </c>
      <c r="X1884" t="s">
        <v>3023</v>
      </c>
      <c r="Y1884" t="s">
        <v>1022</v>
      </c>
      <c r="Z1884" t="s">
        <v>31</v>
      </c>
      <c r="AA1884">
        <v>9</v>
      </c>
      <c r="AB1884" t="s">
        <v>39</v>
      </c>
      <c r="AC1884">
        <v>1.63</v>
      </c>
      <c r="AD1884">
        <f t="shared" si="29"/>
        <v>0.12999999999999989</v>
      </c>
    </row>
    <row r="1885" spans="1:30" x14ac:dyDescent="0.25">
      <c r="A1885" t="s">
        <v>29</v>
      </c>
      <c r="B1885" s="1">
        <v>307800000</v>
      </c>
      <c r="C1885" t="s">
        <v>30</v>
      </c>
      <c r="D1885" t="s">
        <v>31</v>
      </c>
      <c r="E1885">
        <v>3252</v>
      </c>
      <c r="F1885" s="1">
        <v>8548950000</v>
      </c>
      <c r="G1885" s="1">
        <v>2628828</v>
      </c>
      <c r="H1885" s="1">
        <v>2000000</v>
      </c>
      <c r="I1885">
        <v>3252</v>
      </c>
      <c r="J1885" s="1">
        <v>8548950000</v>
      </c>
      <c r="K1885" s="1">
        <v>2628828</v>
      </c>
      <c r="L1885" s="1">
        <v>2000000</v>
      </c>
      <c r="M1885">
        <v>3252</v>
      </c>
      <c r="N1885" t="s">
        <v>1017</v>
      </c>
      <c r="O1885">
        <v>4680</v>
      </c>
      <c r="P1885" t="s">
        <v>120</v>
      </c>
      <c r="Q1885" t="s">
        <v>2189</v>
      </c>
      <c r="R1885" s="2">
        <v>43651</v>
      </c>
      <c r="S1885" t="s">
        <v>2190</v>
      </c>
      <c r="T1885">
        <v>5</v>
      </c>
      <c r="U1885" s="1">
        <v>5000000</v>
      </c>
      <c r="V1885" t="s">
        <v>2191</v>
      </c>
      <c r="W1885" t="s">
        <v>36</v>
      </c>
      <c r="X1885" t="s">
        <v>556</v>
      </c>
      <c r="Y1885" t="s">
        <v>1022</v>
      </c>
      <c r="Z1885" t="s">
        <v>31</v>
      </c>
      <c r="AA1885">
        <v>5</v>
      </c>
      <c r="AB1885" t="s">
        <v>39</v>
      </c>
      <c r="AC1885">
        <v>1.1000000000000001</v>
      </c>
      <c r="AD1885">
        <f t="shared" si="29"/>
        <v>3.9</v>
      </c>
    </row>
    <row r="1886" spans="1:30" x14ac:dyDescent="0.25">
      <c r="A1886" t="s">
        <v>29</v>
      </c>
      <c r="B1886" s="1">
        <v>307800000</v>
      </c>
      <c r="C1886" t="s">
        <v>30</v>
      </c>
      <c r="D1886" t="s">
        <v>31</v>
      </c>
      <c r="E1886">
        <v>3252</v>
      </c>
      <c r="F1886" s="1">
        <v>8548950000</v>
      </c>
      <c r="G1886" s="1">
        <v>2628828</v>
      </c>
      <c r="H1886" s="1">
        <v>2000000</v>
      </c>
      <c r="I1886">
        <v>3252</v>
      </c>
      <c r="J1886" s="1">
        <v>8548950000</v>
      </c>
      <c r="K1886" s="1">
        <v>2628828</v>
      </c>
      <c r="L1886" s="1">
        <v>2000000</v>
      </c>
      <c r="M1886">
        <v>3252</v>
      </c>
      <c r="N1886" t="s">
        <v>1017</v>
      </c>
      <c r="O1886">
        <v>4200</v>
      </c>
      <c r="P1886" t="s">
        <v>120</v>
      </c>
      <c r="Q1886" t="s">
        <v>3024</v>
      </c>
      <c r="R1886" s="2">
        <v>43601</v>
      </c>
      <c r="S1886" t="s">
        <v>3025</v>
      </c>
      <c r="T1886">
        <v>1</v>
      </c>
      <c r="U1886" s="1">
        <v>1000000</v>
      </c>
      <c r="V1886" t="s">
        <v>1914</v>
      </c>
      <c r="W1886" t="s">
        <v>36</v>
      </c>
      <c r="X1886" t="s">
        <v>3026</v>
      </c>
      <c r="Y1886" t="s">
        <v>1022</v>
      </c>
      <c r="Z1886" t="s">
        <v>31</v>
      </c>
      <c r="AA1886">
        <v>13</v>
      </c>
      <c r="AB1886" t="s">
        <v>39</v>
      </c>
      <c r="AC1886">
        <v>1.2</v>
      </c>
      <c r="AD1886">
        <f t="shared" si="29"/>
        <v>0.19999999999999996</v>
      </c>
    </row>
    <row r="1887" spans="1:30" x14ac:dyDescent="0.25">
      <c r="A1887" t="s">
        <v>29</v>
      </c>
      <c r="B1887" s="1">
        <v>307800000</v>
      </c>
      <c r="C1887" t="s">
        <v>30</v>
      </c>
      <c r="D1887" t="s">
        <v>31</v>
      </c>
      <c r="E1887">
        <v>3252</v>
      </c>
      <c r="F1887" s="1">
        <v>8548950000</v>
      </c>
      <c r="G1887" s="1">
        <v>2628828</v>
      </c>
      <c r="H1887" s="1">
        <v>2000000</v>
      </c>
      <c r="I1887">
        <v>3252</v>
      </c>
      <c r="J1887" s="1">
        <v>8548950000</v>
      </c>
      <c r="K1887" s="1">
        <v>2628828</v>
      </c>
      <c r="L1887" s="1">
        <v>2000000</v>
      </c>
      <c r="M1887">
        <v>3252</v>
      </c>
      <c r="N1887" t="s">
        <v>1636</v>
      </c>
      <c r="O1887">
        <v>16149</v>
      </c>
      <c r="P1887" t="s">
        <v>68</v>
      </c>
      <c r="Q1887" t="s">
        <v>3027</v>
      </c>
      <c r="R1887" s="2">
        <v>43921</v>
      </c>
      <c r="S1887" t="s">
        <v>3028</v>
      </c>
      <c r="T1887">
        <v>2</v>
      </c>
      <c r="U1887" s="1">
        <v>2000000</v>
      </c>
      <c r="V1887" t="s">
        <v>2041</v>
      </c>
      <c r="W1887" t="s">
        <v>77</v>
      </c>
      <c r="X1887" t="s">
        <v>3029</v>
      </c>
      <c r="Y1887" t="s">
        <v>850</v>
      </c>
      <c r="Z1887" t="s">
        <v>31</v>
      </c>
      <c r="AA1887">
        <v>1</v>
      </c>
      <c r="AB1887" t="s">
        <v>39</v>
      </c>
      <c r="AC1887">
        <v>2.19</v>
      </c>
      <c r="AD1887">
        <f t="shared" si="29"/>
        <v>0.18999999999999995</v>
      </c>
    </row>
    <row r="1888" spans="1:30" x14ac:dyDescent="0.25">
      <c r="A1888" t="s">
        <v>29</v>
      </c>
      <c r="B1888" s="1">
        <v>307800000</v>
      </c>
      <c r="C1888" t="s">
        <v>30</v>
      </c>
      <c r="D1888" t="s">
        <v>31</v>
      </c>
      <c r="E1888">
        <v>3252</v>
      </c>
      <c r="F1888" s="1">
        <v>8548950000</v>
      </c>
      <c r="G1888" s="1">
        <v>2628828</v>
      </c>
      <c r="H1888" s="1">
        <v>2000000</v>
      </c>
      <c r="I1888">
        <v>3252</v>
      </c>
      <c r="J1888" s="1">
        <v>8548950000</v>
      </c>
      <c r="K1888" s="1">
        <v>2628828</v>
      </c>
      <c r="L1888" s="1">
        <v>2000000</v>
      </c>
      <c r="M1888">
        <v>3252</v>
      </c>
      <c r="N1888" t="s">
        <v>1636</v>
      </c>
      <c r="O1888">
        <v>9350</v>
      </c>
      <c r="P1888" t="s">
        <v>68</v>
      </c>
      <c r="Q1888" t="s">
        <v>3030</v>
      </c>
      <c r="R1888" s="2">
        <v>43762</v>
      </c>
      <c r="S1888" t="s">
        <v>3031</v>
      </c>
      <c r="T1888">
        <v>4</v>
      </c>
      <c r="U1888" s="1">
        <v>4000000</v>
      </c>
      <c r="V1888" t="s">
        <v>71</v>
      </c>
      <c r="W1888" t="s">
        <v>36</v>
      </c>
      <c r="X1888" t="s">
        <v>3032</v>
      </c>
      <c r="Y1888" t="s">
        <v>68</v>
      </c>
      <c r="Z1888" t="s">
        <v>31</v>
      </c>
      <c r="AA1888">
        <v>1</v>
      </c>
      <c r="AB1888" t="s">
        <v>39</v>
      </c>
      <c r="AC1888">
        <v>2.06</v>
      </c>
      <c r="AD1888">
        <f t="shared" si="29"/>
        <v>1.94</v>
      </c>
    </row>
    <row r="1889" spans="1:30" x14ac:dyDescent="0.25">
      <c r="A1889" t="s">
        <v>29</v>
      </c>
      <c r="B1889" s="1">
        <v>307800000</v>
      </c>
      <c r="C1889" t="s">
        <v>30</v>
      </c>
      <c r="D1889" t="s">
        <v>31</v>
      </c>
      <c r="E1889">
        <v>3252</v>
      </c>
      <c r="F1889" s="1">
        <v>8548950000</v>
      </c>
      <c r="G1889" s="1">
        <v>2628828</v>
      </c>
      <c r="H1889" s="1">
        <v>2000000</v>
      </c>
      <c r="I1889">
        <v>3252</v>
      </c>
      <c r="J1889" s="1">
        <v>8548950000</v>
      </c>
      <c r="K1889" s="1">
        <v>2628828</v>
      </c>
      <c r="L1889" s="1">
        <v>2000000</v>
      </c>
      <c r="M1889">
        <v>3252</v>
      </c>
      <c r="N1889" t="s">
        <v>1017</v>
      </c>
      <c r="O1889">
        <v>14069</v>
      </c>
      <c r="P1889" t="s">
        <v>109</v>
      </c>
      <c r="Q1889" t="s">
        <v>2141</v>
      </c>
      <c r="R1889" s="2">
        <v>43894</v>
      </c>
      <c r="S1889" t="s">
        <v>2142</v>
      </c>
      <c r="T1889">
        <v>2</v>
      </c>
      <c r="U1889" s="1">
        <v>2000000</v>
      </c>
      <c r="V1889" t="s">
        <v>2143</v>
      </c>
      <c r="W1889" t="s">
        <v>178</v>
      </c>
      <c r="X1889" t="s">
        <v>3033</v>
      </c>
      <c r="Y1889" t="s">
        <v>1022</v>
      </c>
      <c r="Z1889" t="s">
        <v>31</v>
      </c>
      <c r="AA1889">
        <v>1</v>
      </c>
      <c r="AB1889" t="s">
        <v>39</v>
      </c>
      <c r="AC1889">
        <v>1.9</v>
      </c>
      <c r="AD1889">
        <f t="shared" si="29"/>
        <v>0.10000000000000009</v>
      </c>
    </row>
    <row r="1890" spans="1:30" x14ac:dyDescent="0.25">
      <c r="A1890" t="s">
        <v>29</v>
      </c>
      <c r="B1890" s="1">
        <v>307800000</v>
      </c>
      <c r="C1890" t="s">
        <v>30</v>
      </c>
      <c r="D1890" t="s">
        <v>31</v>
      </c>
      <c r="E1890">
        <v>3252</v>
      </c>
      <c r="F1890" s="1">
        <v>8548950000</v>
      </c>
      <c r="G1890" s="1">
        <v>2628828</v>
      </c>
      <c r="H1890" s="1">
        <v>2000000</v>
      </c>
      <c r="I1890">
        <v>3252</v>
      </c>
      <c r="J1890" s="1">
        <v>8548950000</v>
      </c>
      <c r="K1890" s="1">
        <v>2628828</v>
      </c>
      <c r="L1890" s="1">
        <v>2000000</v>
      </c>
      <c r="M1890">
        <v>3252</v>
      </c>
      <c r="N1890" t="s">
        <v>1636</v>
      </c>
      <c r="O1890">
        <v>18865</v>
      </c>
      <c r="P1890" t="s">
        <v>1649</v>
      </c>
      <c r="Q1890" t="s">
        <v>3034</v>
      </c>
      <c r="R1890" s="2">
        <v>43942</v>
      </c>
      <c r="S1890" t="s">
        <v>3035</v>
      </c>
      <c r="T1890">
        <v>2</v>
      </c>
      <c r="U1890" s="1">
        <v>2000000</v>
      </c>
      <c r="V1890" t="s">
        <v>1654</v>
      </c>
      <c r="W1890" t="s">
        <v>77</v>
      </c>
      <c r="X1890" t="s">
        <v>113</v>
      </c>
      <c r="Y1890" t="s">
        <v>1649</v>
      </c>
      <c r="Z1890" t="s">
        <v>31</v>
      </c>
      <c r="AA1890">
        <v>1</v>
      </c>
      <c r="AB1890" t="s">
        <v>48</v>
      </c>
      <c r="AC1890">
        <v>1.71</v>
      </c>
      <c r="AD1890">
        <f t="shared" si="29"/>
        <v>0.29000000000000004</v>
      </c>
    </row>
    <row r="1891" spans="1:30" x14ac:dyDescent="0.25">
      <c r="A1891" t="s">
        <v>29</v>
      </c>
      <c r="B1891" s="1">
        <v>307800000</v>
      </c>
      <c r="C1891" t="s">
        <v>30</v>
      </c>
      <c r="D1891" t="s">
        <v>31</v>
      </c>
      <c r="E1891">
        <v>3252</v>
      </c>
      <c r="F1891" s="1">
        <v>8548950000</v>
      </c>
      <c r="G1891" s="1">
        <v>2628828</v>
      </c>
      <c r="H1891" s="1">
        <v>2000000</v>
      </c>
      <c r="I1891">
        <v>3252</v>
      </c>
      <c r="J1891" s="1">
        <v>8548950000</v>
      </c>
      <c r="K1891" s="1">
        <v>2628828</v>
      </c>
      <c r="L1891" s="1">
        <v>2000000</v>
      </c>
      <c r="M1891">
        <v>3252</v>
      </c>
      <c r="N1891" t="s">
        <v>1017</v>
      </c>
      <c r="O1891">
        <v>3739</v>
      </c>
      <c r="P1891" t="s">
        <v>56</v>
      </c>
      <c r="Q1891" t="s">
        <v>1696</v>
      </c>
      <c r="R1891" s="2">
        <v>43612</v>
      </c>
      <c r="S1891" t="s">
        <v>1697</v>
      </c>
      <c r="T1891">
        <v>5</v>
      </c>
      <c r="U1891" s="1">
        <v>5000000</v>
      </c>
      <c r="V1891" t="s">
        <v>1698</v>
      </c>
      <c r="W1891" t="s">
        <v>138</v>
      </c>
      <c r="X1891" t="s">
        <v>113</v>
      </c>
      <c r="Y1891" t="s">
        <v>1022</v>
      </c>
      <c r="Z1891" t="s">
        <v>31</v>
      </c>
      <c r="AA1891">
        <v>1</v>
      </c>
      <c r="AB1891" t="s">
        <v>48</v>
      </c>
      <c r="AC1891">
        <v>4.53</v>
      </c>
      <c r="AD1891">
        <f t="shared" si="29"/>
        <v>0.46999999999999975</v>
      </c>
    </row>
    <row r="1892" spans="1:30" x14ac:dyDescent="0.25">
      <c r="A1892" t="s">
        <v>29</v>
      </c>
      <c r="B1892" s="1">
        <v>307800000</v>
      </c>
      <c r="C1892" t="s">
        <v>30</v>
      </c>
      <c r="D1892" t="s">
        <v>31</v>
      </c>
      <c r="E1892">
        <v>3252</v>
      </c>
      <c r="F1892" s="1">
        <v>8548950000</v>
      </c>
      <c r="G1892" s="1">
        <v>2628828</v>
      </c>
      <c r="H1892" s="1">
        <v>2000000</v>
      </c>
      <c r="I1892">
        <v>3252</v>
      </c>
      <c r="J1892" s="1">
        <v>8548950000</v>
      </c>
      <c r="K1892" s="1">
        <v>2628828</v>
      </c>
      <c r="L1892" s="1">
        <v>2000000</v>
      </c>
      <c r="M1892">
        <v>3252</v>
      </c>
      <c r="N1892" t="s">
        <v>1636</v>
      </c>
      <c r="O1892">
        <v>18861</v>
      </c>
      <c r="P1892" t="s">
        <v>105</v>
      </c>
      <c r="Q1892" t="s">
        <v>3036</v>
      </c>
      <c r="R1892" s="2">
        <v>43942</v>
      </c>
      <c r="S1892" t="s">
        <v>3037</v>
      </c>
      <c r="T1892">
        <v>2</v>
      </c>
      <c r="U1892" s="1">
        <v>2000000</v>
      </c>
      <c r="V1892" t="s">
        <v>1654</v>
      </c>
      <c r="W1892" t="s">
        <v>77</v>
      </c>
      <c r="X1892" t="s">
        <v>37</v>
      </c>
      <c r="Y1892" t="s">
        <v>1650</v>
      </c>
      <c r="Z1892" t="s">
        <v>31</v>
      </c>
      <c r="AA1892">
        <v>1</v>
      </c>
      <c r="AB1892" t="s">
        <v>39</v>
      </c>
      <c r="AC1892">
        <v>1.9</v>
      </c>
      <c r="AD1892">
        <f t="shared" si="29"/>
        <v>0.10000000000000009</v>
      </c>
    </row>
    <row r="1893" spans="1:30" x14ac:dyDescent="0.25">
      <c r="A1893" t="s">
        <v>29</v>
      </c>
      <c r="B1893" s="1">
        <v>307800000</v>
      </c>
      <c r="C1893" t="s">
        <v>30</v>
      </c>
      <c r="D1893" t="s">
        <v>31</v>
      </c>
      <c r="E1893">
        <v>3252</v>
      </c>
      <c r="F1893" s="1">
        <v>8548950000</v>
      </c>
      <c r="G1893" s="1">
        <v>2628828</v>
      </c>
      <c r="H1893" s="1">
        <v>2000000</v>
      </c>
      <c r="I1893">
        <v>3252</v>
      </c>
      <c r="J1893" s="1">
        <v>8548950000</v>
      </c>
      <c r="K1893" s="1">
        <v>2628828</v>
      </c>
      <c r="L1893" s="1">
        <v>2000000</v>
      </c>
      <c r="M1893">
        <v>3252</v>
      </c>
      <c r="N1893" t="s">
        <v>1017</v>
      </c>
      <c r="O1893">
        <v>7058</v>
      </c>
      <c r="P1893" t="s">
        <v>120</v>
      </c>
      <c r="Q1893" t="s">
        <v>3038</v>
      </c>
      <c r="R1893" s="2">
        <v>43703</v>
      </c>
      <c r="S1893" t="s">
        <v>3039</v>
      </c>
      <c r="T1893">
        <v>0.5</v>
      </c>
      <c r="U1893" t="s">
        <v>52</v>
      </c>
      <c r="V1893" t="s">
        <v>2191</v>
      </c>
      <c r="W1893" t="s">
        <v>36</v>
      </c>
      <c r="X1893" t="s">
        <v>3040</v>
      </c>
      <c r="Y1893" t="s">
        <v>1022</v>
      </c>
      <c r="Z1893" t="s">
        <v>31</v>
      </c>
      <c r="AA1893">
        <v>7</v>
      </c>
      <c r="AB1893" t="s">
        <v>48</v>
      </c>
      <c r="AC1893">
        <v>1.17</v>
      </c>
      <c r="AD1893">
        <f t="shared" si="29"/>
        <v>0.66999999999999993</v>
      </c>
    </row>
    <row r="1894" spans="1:30" x14ac:dyDescent="0.25">
      <c r="A1894" t="s">
        <v>29</v>
      </c>
      <c r="B1894" s="1">
        <v>307800000</v>
      </c>
      <c r="C1894" t="s">
        <v>30</v>
      </c>
      <c r="D1894" t="s">
        <v>31</v>
      </c>
      <c r="E1894">
        <v>3252</v>
      </c>
      <c r="F1894" s="1">
        <v>8548950000</v>
      </c>
      <c r="G1894" s="1">
        <v>2628828</v>
      </c>
      <c r="H1894" s="1">
        <v>2000000</v>
      </c>
      <c r="I1894">
        <v>3252</v>
      </c>
      <c r="J1894" s="1">
        <v>8548950000</v>
      </c>
      <c r="K1894" s="1">
        <v>2628828</v>
      </c>
      <c r="L1894" s="1">
        <v>2000000</v>
      </c>
      <c r="M1894">
        <v>3252</v>
      </c>
      <c r="N1894" t="s">
        <v>3041</v>
      </c>
      <c r="O1894">
        <v>9209</v>
      </c>
      <c r="P1894" t="s">
        <v>40</v>
      </c>
      <c r="Q1894" t="s">
        <v>3042</v>
      </c>
      <c r="R1894" s="2">
        <v>43766</v>
      </c>
      <c r="S1894" t="s">
        <v>3043</v>
      </c>
      <c r="T1894">
        <v>1</v>
      </c>
      <c r="U1894" s="1">
        <v>1000000</v>
      </c>
      <c r="V1894" t="s">
        <v>3044</v>
      </c>
      <c r="W1894" t="s">
        <v>36</v>
      </c>
      <c r="X1894" t="s">
        <v>3045</v>
      </c>
      <c r="Y1894" t="s">
        <v>38</v>
      </c>
      <c r="Z1894" t="s">
        <v>31</v>
      </c>
      <c r="AA1894">
        <v>6</v>
      </c>
      <c r="AB1894" t="s">
        <v>48</v>
      </c>
      <c r="AC1894">
        <v>1.1399999999999999</v>
      </c>
      <c r="AD1894">
        <f t="shared" si="29"/>
        <v>0.1399999999999999</v>
      </c>
    </row>
    <row r="1895" spans="1:30" x14ac:dyDescent="0.25">
      <c r="A1895" t="s">
        <v>29</v>
      </c>
      <c r="B1895" s="1">
        <v>307800000</v>
      </c>
      <c r="C1895" t="s">
        <v>30</v>
      </c>
      <c r="D1895" t="s">
        <v>31</v>
      </c>
      <c r="E1895">
        <v>3252</v>
      </c>
      <c r="F1895" s="1">
        <v>8548950000</v>
      </c>
      <c r="G1895" s="1">
        <v>2628828</v>
      </c>
      <c r="H1895" s="1">
        <v>2000000</v>
      </c>
      <c r="I1895">
        <v>3252</v>
      </c>
      <c r="J1895" s="1">
        <v>8548950000</v>
      </c>
      <c r="K1895" s="1">
        <v>2628828</v>
      </c>
      <c r="L1895" s="1">
        <v>2000000</v>
      </c>
      <c r="M1895">
        <v>3252</v>
      </c>
      <c r="N1895" t="s">
        <v>1017</v>
      </c>
      <c r="O1895">
        <v>10555</v>
      </c>
      <c r="P1895" t="s">
        <v>1649</v>
      </c>
      <c r="Q1895" t="s">
        <v>1805</v>
      </c>
      <c r="R1895" s="2">
        <v>43798</v>
      </c>
      <c r="S1895" t="s">
        <v>1806</v>
      </c>
      <c r="T1895">
        <v>0.5</v>
      </c>
      <c r="U1895" t="s">
        <v>52</v>
      </c>
      <c r="V1895" t="s">
        <v>1784</v>
      </c>
      <c r="W1895" t="s">
        <v>36</v>
      </c>
      <c r="X1895" t="s">
        <v>2033</v>
      </c>
      <c r="Y1895" t="s">
        <v>1022</v>
      </c>
      <c r="Z1895" t="s">
        <v>31</v>
      </c>
      <c r="AA1895">
        <v>1</v>
      </c>
      <c r="AB1895" t="s">
        <v>39</v>
      </c>
      <c r="AC1895">
        <v>0.81</v>
      </c>
      <c r="AD1895">
        <f t="shared" si="29"/>
        <v>0.31000000000000005</v>
      </c>
    </row>
    <row r="1896" spans="1:30" x14ac:dyDescent="0.25">
      <c r="A1896" t="s">
        <v>29</v>
      </c>
      <c r="B1896" s="1">
        <v>307800000</v>
      </c>
      <c r="C1896" t="s">
        <v>30</v>
      </c>
      <c r="D1896" t="s">
        <v>31</v>
      </c>
      <c r="E1896">
        <v>3252</v>
      </c>
      <c r="F1896" s="1">
        <v>8548950000</v>
      </c>
      <c r="G1896" s="1">
        <v>2628828</v>
      </c>
      <c r="H1896" s="1">
        <v>2000000</v>
      </c>
      <c r="I1896">
        <v>3252</v>
      </c>
      <c r="J1896" s="1">
        <v>8548950000</v>
      </c>
      <c r="K1896" s="1">
        <v>2628828</v>
      </c>
      <c r="L1896" s="1">
        <v>2000000</v>
      </c>
      <c r="M1896">
        <v>3252</v>
      </c>
      <c r="N1896" t="s">
        <v>1017</v>
      </c>
      <c r="O1896">
        <v>7794</v>
      </c>
      <c r="P1896" t="s">
        <v>149</v>
      </c>
      <c r="Q1896" t="s">
        <v>2182</v>
      </c>
      <c r="R1896" s="2">
        <v>43738</v>
      </c>
      <c r="S1896" t="s">
        <v>2183</v>
      </c>
      <c r="T1896">
        <v>3.25</v>
      </c>
      <c r="U1896" s="1">
        <v>3250000</v>
      </c>
      <c r="V1896" t="s">
        <v>1784</v>
      </c>
      <c r="W1896" t="s">
        <v>36</v>
      </c>
      <c r="X1896" t="s">
        <v>3046</v>
      </c>
      <c r="Y1896" t="s">
        <v>1022</v>
      </c>
      <c r="Z1896" t="s">
        <v>31</v>
      </c>
      <c r="AA1896">
        <v>6</v>
      </c>
      <c r="AB1896" t="s">
        <v>48</v>
      </c>
      <c r="AC1896">
        <v>2.86</v>
      </c>
      <c r="AD1896">
        <f t="shared" si="29"/>
        <v>0.39000000000000012</v>
      </c>
    </row>
    <row r="1897" spans="1:30" x14ac:dyDescent="0.25">
      <c r="A1897" t="s">
        <v>29</v>
      </c>
      <c r="B1897" s="1">
        <v>307800000</v>
      </c>
      <c r="C1897" t="s">
        <v>30</v>
      </c>
      <c r="D1897" t="s">
        <v>31</v>
      </c>
      <c r="E1897">
        <v>3252</v>
      </c>
      <c r="F1897" s="1">
        <v>8548950000</v>
      </c>
      <c r="G1897" s="1">
        <v>2628828</v>
      </c>
      <c r="H1897" s="1">
        <v>2000000</v>
      </c>
      <c r="I1897">
        <v>3252</v>
      </c>
      <c r="J1897" s="1">
        <v>8548950000</v>
      </c>
      <c r="K1897" s="1">
        <v>2628828</v>
      </c>
      <c r="L1897" s="1">
        <v>2000000</v>
      </c>
      <c r="M1897">
        <v>3252</v>
      </c>
      <c r="N1897" t="s">
        <v>1636</v>
      </c>
      <c r="O1897">
        <v>14167</v>
      </c>
      <c r="P1897" t="s">
        <v>1650</v>
      </c>
      <c r="Q1897" t="s">
        <v>3047</v>
      </c>
      <c r="R1897" s="2">
        <v>43894</v>
      </c>
      <c r="S1897" t="s">
        <v>3048</v>
      </c>
      <c r="T1897">
        <v>0.5</v>
      </c>
      <c r="U1897" t="s">
        <v>52</v>
      </c>
      <c r="V1897" t="s">
        <v>71</v>
      </c>
      <c r="W1897" t="s">
        <v>36</v>
      </c>
      <c r="X1897" t="s">
        <v>219</v>
      </c>
      <c r="Y1897" t="s">
        <v>850</v>
      </c>
      <c r="Z1897" t="s">
        <v>31</v>
      </c>
      <c r="AA1897">
        <v>1</v>
      </c>
      <c r="AB1897" t="s">
        <v>39</v>
      </c>
      <c r="AC1897">
        <v>0.4</v>
      </c>
      <c r="AD1897">
        <f t="shared" si="29"/>
        <v>9.9999999999999978E-2</v>
      </c>
    </row>
    <row r="1898" spans="1:30" x14ac:dyDescent="0.25">
      <c r="A1898" t="s">
        <v>29</v>
      </c>
      <c r="B1898" s="1">
        <v>307800000</v>
      </c>
      <c r="C1898" t="s">
        <v>30</v>
      </c>
      <c r="D1898" t="s">
        <v>31</v>
      </c>
      <c r="E1898">
        <v>3252</v>
      </c>
      <c r="F1898" s="1">
        <v>8548950000</v>
      </c>
      <c r="G1898" s="1">
        <v>2628828</v>
      </c>
      <c r="H1898" s="1">
        <v>2000000</v>
      </c>
      <c r="I1898">
        <v>3252</v>
      </c>
      <c r="J1898" s="1">
        <v>8548950000</v>
      </c>
      <c r="K1898" s="1">
        <v>2628828</v>
      </c>
      <c r="L1898" s="1">
        <v>2000000</v>
      </c>
      <c r="M1898">
        <v>3252</v>
      </c>
      <c r="N1898" t="s">
        <v>1636</v>
      </c>
      <c r="O1898">
        <v>8877</v>
      </c>
      <c r="P1898" t="s">
        <v>1703</v>
      </c>
      <c r="Q1898" t="s">
        <v>3049</v>
      </c>
      <c r="R1898" s="2">
        <v>43773</v>
      </c>
      <c r="S1898" t="s">
        <v>3050</v>
      </c>
      <c r="T1898">
        <v>4</v>
      </c>
      <c r="U1898" s="1">
        <v>4000000</v>
      </c>
      <c r="V1898" t="s">
        <v>1706</v>
      </c>
      <c r="W1898" t="s">
        <v>36</v>
      </c>
      <c r="X1898" t="s">
        <v>292</v>
      </c>
      <c r="Y1898" t="s">
        <v>193</v>
      </c>
      <c r="Z1898" t="s">
        <v>31</v>
      </c>
      <c r="AA1898">
        <v>1</v>
      </c>
      <c r="AB1898" t="s">
        <v>48</v>
      </c>
      <c r="AC1898">
        <v>3.24</v>
      </c>
      <c r="AD1898">
        <f t="shared" si="29"/>
        <v>0.75999999999999979</v>
      </c>
    </row>
    <row r="1899" spans="1:30" x14ac:dyDescent="0.25">
      <c r="A1899" t="s">
        <v>29</v>
      </c>
      <c r="B1899" s="1">
        <v>307800000</v>
      </c>
      <c r="C1899" t="s">
        <v>30</v>
      </c>
      <c r="D1899" t="s">
        <v>31</v>
      </c>
      <c r="E1899">
        <v>3252</v>
      </c>
      <c r="F1899" s="1">
        <v>8548950000</v>
      </c>
      <c r="G1899" s="1">
        <v>2628828</v>
      </c>
      <c r="H1899" s="1">
        <v>2000000</v>
      </c>
      <c r="I1899">
        <v>3252</v>
      </c>
      <c r="J1899" s="1">
        <v>8548950000</v>
      </c>
      <c r="K1899" s="1">
        <v>2628828</v>
      </c>
      <c r="L1899" s="1">
        <v>2000000</v>
      </c>
      <c r="M1899">
        <v>3252</v>
      </c>
      <c r="N1899" t="s">
        <v>1017</v>
      </c>
      <c r="O1899">
        <v>16800</v>
      </c>
      <c r="P1899" t="s">
        <v>509</v>
      </c>
      <c r="Q1899" t="s">
        <v>3051</v>
      </c>
      <c r="R1899" s="2">
        <v>43910</v>
      </c>
      <c r="S1899" t="s">
        <v>3052</v>
      </c>
      <c r="T1899">
        <v>1</v>
      </c>
      <c r="U1899" s="1">
        <v>1000000</v>
      </c>
      <c r="V1899" t="s">
        <v>1789</v>
      </c>
      <c r="W1899" t="s">
        <v>77</v>
      </c>
      <c r="X1899" t="s">
        <v>3053</v>
      </c>
      <c r="Y1899" t="s">
        <v>1022</v>
      </c>
      <c r="Z1899" t="s">
        <v>31</v>
      </c>
      <c r="AA1899">
        <v>3</v>
      </c>
      <c r="AB1899" t="s">
        <v>48</v>
      </c>
      <c r="AC1899">
        <v>2.16</v>
      </c>
      <c r="AD1899">
        <f t="shared" si="29"/>
        <v>1.1600000000000001</v>
      </c>
    </row>
    <row r="1900" spans="1:30" x14ac:dyDescent="0.25">
      <c r="A1900" t="s">
        <v>29</v>
      </c>
      <c r="B1900" s="1">
        <v>307800000</v>
      </c>
      <c r="C1900" t="s">
        <v>30</v>
      </c>
      <c r="D1900" t="s">
        <v>31</v>
      </c>
      <c r="E1900">
        <v>3252</v>
      </c>
      <c r="F1900" s="1">
        <v>8548950000</v>
      </c>
      <c r="G1900" s="1">
        <v>2628828</v>
      </c>
      <c r="H1900" s="1">
        <v>2000000</v>
      </c>
      <c r="I1900">
        <v>3252</v>
      </c>
      <c r="J1900" s="1">
        <v>8548950000</v>
      </c>
      <c r="K1900" s="1">
        <v>2628828</v>
      </c>
      <c r="L1900" s="1">
        <v>2000000</v>
      </c>
      <c r="M1900">
        <v>3252</v>
      </c>
      <c r="N1900" t="s">
        <v>1636</v>
      </c>
      <c r="O1900">
        <v>11355</v>
      </c>
      <c r="P1900" t="s">
        <v>68</v>
      </c>
      <c r="Q1900" t="s">
        <v>3054</v>
      </c>
      <c r="R1900" s="2">
        <v>43781</v>
      </c>
      <c r="S1900" t="s">
        <v>3055</v>
      </c>
      <c r="T1900">
        <v>1</v>
      </c>
      <c r="U1900" s="1">
        <v>1000000</v>
      </c>
      <c r="V1900" t="s">
        <v>1729</v>
      </c>
      <c r="W1900" t="s">
        <v>36</v>
      </c>
      <c r="X1900" t="s">
        <v>3056</v>
      </c>
      <c r="Y1900" t="s">
        <v>105</v>
      </c>
      <c r="Z1900" t="s">
        <v>31</v>
      </c>
      <c r="AA1900">
        <v>1</v>
      </c>
      <c r="AB1900" t="s">
        <v>48</v>
      </c>
      <c r="AC1900">
        <v>4.22</v>
      </c>
      <c r="AD1900">
        <f t="shared" si="29"/>
        <v>3.2199999999999998</v>
      </c>
    </row>
    <row r="1901" spans="1:30" x14ac:dyDescent="0.25">
      <c r="A1901" t="s">
        <v>29</v>
      </c>
      <c r="B1901" s="1">
        <v>307800000</v>
      </c>
      <c r="C1901" t="s">
        <v>30</v>
      </c>
      <c r="D1901" t="s">
        <v>31</v>
      </c>
      <c r="E1901">
        <v>3252</v>
      </c>
      <c r="F1901" s="1">
        <v>8548950000</v>
      </c>
      <c r="G1901" s="1">
        <v>2628828</v>
      </c>
      <c r="H1901" s="1">
        <v>2000000</v>
      </c>
      <c r="I1901">
        <v>3252</v>
      </c>
      <c r="J1901" s="1">
        <v>8548950000</v>
      </c>
      <c r="K1901" s="1">
        <v>2628828</v>
      </c>
      <c r="L1901" s="1">
        <v>2000000</v>
      </c>
      <c r="M1901">
        <v>3252</v>
      </c>
      <c r="N1901" t="s">
        <v>1017</v>
      </c>
      <c r="O1901">
        <v>16807</v>
      </c>
      <c r="P1901" t="s">
        <v>509</v>
      </c>
      <c r="Q1901" t="s">
        <v>3057</v>
      </c>
      <c r="R1901" s="2">
        <v>43910</v>
      </c>
      <c r="S1901" t="s">
        <v>3058</v>
      </c>
      <c r="T1901">
        <v>1</v>
      </c>
      <c r="U1901" s="1">
        <v>1000000</v>
      </c>
      <c r="V1901" t="s">
        <v>1914</v>
      </c>
      <c r="W1901" t="s">
        <v>77</v>
      </c>
      <c r="X1901" t="s">
        <v>3059</v>
      </c>
      <c r="Y1901" t="s">
        <v>1022</v>
      </c>
      <c r="Z1901" t="s">
        <v>31</v>
      </c>
      <c r="AA1901">
        <v>5</v>
      </c>
      <c r="AB1901" t="s">
        <v>48</v>
      </c>
      <c r="AC1901">
        <v>1.8</v>
      </c>
      <c r="AD1901">
        <f t="shared" si="29"/>
        <v>0.8</v>
      </c>
    </row>
    <row r="1902" spans="1:30" x14ac:dyDescent="0.25">
      <c r="A1902" t="s">
        <v>29</v>
      </c>
      <c r="B1902" s="1">
        <v>307800000</v>
      </c>
      <c r="C1902" t="s">
        <v>30</v>
      </c>
      <c r="D1902" t="s">
        <v>31</v>
      </c>
      <c r="E1902">
        <v>3252</v>
      </c>
      <c r="F1902" s="1">
        <v>8548950000</v>
      </c>
      <c r="G1902" s="1">
        <v>2628828</v>
      </c>
      <c r="H1902" s="1">
        <v>2000000</v>
      </c>
      <c r="I1902">
        <v>3252</v>
      </c>
      <c r="J1902" s="1">
        <v>8548950000</v>
      </c>
      <c r="K1902" s="1">
        <v>2628828</v>
      </c>
      <c r="L1902" s="1">
        <v>2000000</v>
      </c>
      <c r="M1902">
        <v>3252</v>
      </c>
      <c r="N1902" t="s">
        <v>1636</v>
      </c>
      <c r="O1902">
        <v>12826</v>
      </c>
      <c r="P1902" t="s">
        <v>56</v>
      </c>
      <c r="Q1902" t="s">
        <v>3060</v>
      </c>
      <c r="R1902" s="2">
        <v>43861</v>
      </c>
      <c r="S1902" t="s">
        <v>3061</v>
      </c>
      <c r="T1902">
        <v>8</v>
      </c>
      <c r="U1902" s="1">
        <v>8000000</v>
      </c>
      <c r="V1902" t="s">
        <v>71</v>
      </c>
      <c r="W1902" t="s">
        <v>36</v>
      </c>
      <c r="X1902" t="s">
        <v>113</v>
      </c>
      <c r="Y1902" t="s">
        <v>1649</v>
      </c>
      <c r="Z1902" t="s">
        <v>31</v>
      </c>
      <c r="AA1902">
        <v>1</v>
      </c>
      <c r="AB1902" t="s">
        <v>48</v>
      </c>
      <c r="AC1902">
        <v>2.1800000000000002</v>
      </c>
      <c r="AD1902">
        <f t="shared" si="29"/>
        <v>5.82</v>
      </c>
    </row>
    <row r="1903" spans="1:30" x14ac:dyDescent="0.25">
      <c r="A1903" t="s">
        <v>29</v>
      </c>
      <c r="B1903" s="1">
        <v>307800000</v>
      </c>
      <c r="C1903" t="s">
        <v>30</v>
      </c>
      <c r="D1903" t="s">
        <v>31</v>
      </c>
      <c r="E1903">
        <v>3252</v>
      </c>
      <c r="F1903" s="1">
        <v>8548950000</v>
      </c>
      <c r="G1903" s="1">
        <v>2628828</v>
      </c>
      <c r="H1903" s="1">
        <v>2000000</v>
      </c>
      <c r="I1903">
        <v>3252</v>
      </c>
      <c r="J1903" s="1">
        <v>8548950000</v>
      </c>
      <c r="K1903" s="1">
        <v>2628828</v>
      </c>
      <c r="L1903" s="1">
        <v>2000000</v>
      </c>
      <c r="M1903">
        <v>3252</v>
      </c>
      <c r="N1903" t="s">
        <v>1017</v>
      </c>
      <c r="O1903">
        <v>16821</v>
      </c>
      <c r="P1903" t="s">
        <v>120</v>
      </c>
      <c r="Q1903" t="s">
        <v>3057</v>
      </c>
      <c r="R1903" s="2">
        <v>43910</v>
      </c>
      <c r="S1903" t="s">
        <v>3058</v>
      </c>
      <c r="T1903">
        <v>2</v>
      </c>
      <c r="U1903" s="1">
        <v>2000000</v>
      </c>
      <c r="V1903" t="s">
        <v>1914</v>
      </c>
      <c r="W1903" t="s">
        <v>77</v>
      </c>
      <c r="X1903" t="s">
        <v>2206</v>
      </c>
      <c r="Y1903" t="s">
        <v>1022</v>
      </c>
      <c r="Z1903" t="s">
        <v>31</v>
      </c>
      <c r="AA1903">
        <v>5</v>
      </c>
      <c r="AB1903" t="s">
        <v>48</v>
      </c>
      <c r="AC1903">
        <v>1.1000000000000001</v>
      </c>
      <c r="AD1903">
        <f t="shared" si="29"/>
        <v>0.89999999999999991</v>
      </c>
    </row>
    <row r="1904" spans="1:30" x14ac:dyDescent="0.25">
      <c r="A1904" t="s">
        <v>29</v>
      </c>
      <c r="B1904" s="1">
        <v>307800000</v>
      </c>
      <c r="C1904" t="s">
        <v>30</v>
      </c>
      <c r="D1904" t="s">
        <v>31</v>
      </c>
      <c r="E1904">
        <v>3252</v>
      </c>
      <c r="F1904" s="1">
        <v>8548950000</v>
      </c>
      <c r="G1904" s="1">
        <v>2628828</v>
      </c>
      <c r="H1904" s="1">
        <v>2000000</v>
      </c>
      <c r="I1904">
        <v>3252</v>
      </c>
      <c r="J1904" s="1">
        <v>8548950000</v>
      </c>
      <c r="K1904" s="1">
        <v>2628828</v>
      </c>
      <c r="L1904" s="1">
        <v>2000000</v>
      </c>
      <c r="M1904">
        <v>3252</v>
      </c>
      <c r="N1904" t="s">
        <v>1636</v>
      </c>
      <c r="O1904">
        <v>12811</v>
      </c>
      <c r="P1904" t="s">
        <v>1664</v>
      </c>
      <c r="Q1904" t="s">
        <v>3062</v>
      </c>
      <c r="R1904" s="2">
        <v>43861</v>
      </c>
      <c r="S1904" t="s">
        <v>3063</v>
      </c>
      <c r="T1904">
        <v>3</v>
      </c>
      <c r="U1904" s="1">
        <v>3000000</v>
      </c>
      <c r="V1904" t="s">
        <v>71</v>
      </c>
      <c r="W1904" t="s">
        <v>36</v>
      </c>
      <c r="X1904" t="s">
        <v>3064</v>
      </c>
      <c r="Y1904" t="s">
        <v>1649</v>
      </c>
      <c r="Z1904" t="s">
        <v>31</v>
      </c>
      <c r="AA1904">
        <v>4</v>
      </c>
      <c r="AB1904" t="s">
        <v>39</v>
      </c>
      <c r="AC1904">
        <v>3.1</v>
      </c>
      <c r="AD1904">
        <f t="shared" si="29"/>
        <v>0.10000000000000009</v>
      </c>
    </row>
    <row r="1905" spans="1:30" x14ac:dyDescent="0.25">
      <c r="A1905" t="s">
        <v>29</v>
      </c>
      <c r="B1905" s="1">
        <v>307800000</v>
      </c>
      <c r="C1905" t="s">
        <v>30</v>
      </c>
      <c r="D1905" t="s">
        <v>31</v>
      </c>
      <c r="E1905">
        <v>3252</v>
      </c>
      <c r="F1905" s="1">
        <v>8548950000</v>
      </c>
      <c r="G1905" s="1">
        <v>2628828</v>
      </c>
      <c r="H1905" s="1">
        <v>2000000</v>
      </c>
      <c r="I1905">
        <v>3252</v>
      </c>
      <c r="J1905" s="1">
        <v>8548950000</v>
      </c>
      <c r="K1905" s="1">
        <v>2628828</v>
      </c>
      <c r="L1905" s="1">
        <v>2000000</v>
      </c>
      <c r="M1905">
        <v>3252</v>
      </c>
      <c r="N1905" t="s">
        <v>1017</v>
      </c>
      <c r="O1905">
        <v>16860</v>
      </c>
      <c r="P1905" t="s">
        <v>120</v>
      </c>
      <c r="Q1905" t="s">
        <v>3065</v>
      </c>
      <c r="R1905" s="2">
        <v>43910</v>
      </c>
      <c r="S1905" t="s">
        <v>3066</v>
      </c>
      <c r="T1905">
        <v>1</v>
      </c>
      <c r="U1905" s="1">
        <v>1000000</v>
      </c>
      <c r="V1905" t="s">
        <v>1784</v>
      </c>
      <c r="W1905" t="s">
        <v>36</v>
      </c>
      <c r="X1905" t="s">
        <v>3067</v>
      </c>
      <c r="Y1905" t="s">
        <v>1022</v>
      </c>
      <c r="Z1905" t="s">
        <v>31</v>
      </c>
      <c r="AA1905">
        <v>8</v>
      </c>
      <c r="AB1905" t="s">
        <v>39</v>
      </c>
      <c r="AC1905">
        <v>0.69</v>
      </c>
      <c r="AD1905">
        <f t="shared" si="29"/>
        <v>0.31000000000000005</v>
      </c>
    </row>
    <row r="1906" spans="1:30" x14ac:dyDescent="0.25">
      <c r="A1906" t="s">
        <v>29</v>
      </c>
      <c r="B1906" s="1">
        <v>307800000</v>
      </c>
      <c r="C1906" t="s">
        <v>30</v>
      </c>
      <c r="D1906" t="s">
        <v>31</v>
      </c>
      <c r="E1906">
        <v>3252</v>
      </c>
      <c r="F1906" s="1">
        <v>8548950000</v>
      </c>
      <c r="G1906" s="1">
        <v>2628828</v>
      </c>
      <c r="H1906" s="1">
        <v>2000000</v>
      </c>
      <c r="I1906">
        <v>3252</v>
      </c>
      <c r="J1906" s="1">
        <v>8548950000</v>
      </c>
      <c r="K1906" s="1">
        <v>2628828</v>
      </c>
      <c r="L1906" s="1">
        <v>2000000</v>
      </c>
      <c r="M1906">
        <v>3252</v>
      </c>
      <c r="N1906" t="s">
        <v>1017</v>
      </c>
      <c r="O1906">
        <v>16983</v>
      </c>
      <c r="P1906" t="s">
        <v>120</v>
      </c>
      <c r="Q1906" t="s">
        <v>3068</v>
      </c>
      <c r="R1906" s="2">
        <v>43908</v>
      </c>
      <c r="S1906" t="s">
        <v>3069</v>
      </c>
      <c r="T1906">
        <v>1</v>
      </c>
      <c r="U1906" s="1">
        <v>1000000</v>
      </c>
      <c r="V1906" t="s">
        <v>1789</v>
      </c>
      <c r="W1906" t="s">
        <v>77</v>
      </c>
      <c r="X1906" t="s">
        <v>3070</v>
      </c>
      <c r="Y1906" t="s">
        <v>1022</v>
      </c>
      <c r="Z1906" t="s">
        <v>31</v>
      </c>
      <c r="AA1906">
        <v>16</v>
      </c>
      <c r="AB1906" t="s">
        <v>48</v>
      </c>
      <c r="AC1906">
        <v>1.0900000000000001</v>
      </c>
      <c r="AD1906">
        <f t="shared" si="29"/>
        <v>9.000000000000008E-2</v>
      </c>
    </row>
    <row r="1907" spans="1:30" x14ac:dyDescent="0.25">
      <c r="A1907" t="s">
        <v>29</v>
      </c>
      <c r="B1907" s="1">
        <v>307800000</v>
      </c>
      <c r="C1907" t="s">
        <v>30</v>
      </c>
      <c r="D1907" t="s">
        <v>31</v>
      </c>
      <c r="E1907">
        <v>3252</v>
      </c>
      <c r="F1907" s="1">
        <v>8548950000</v>
      </c>
      <c r="G1907" s="1">
        <v>2628828</v>
      </c>
      <c r="H1907" s="1">
        <v>2000000</v>
      </c>
      <c r="I1907">
        <v>3252</v>
      </c>
      <c r="J1907" s="1">
        <v>8548950000</v>
      </c>
      <c r="K1907" s="1">
        <v>2628828</v>
      </c>
      <c r="L1907" s="1">
        <v>2000000</v>
      </c>
      <c r="M1907">
        <v>3252</v>
      </c>
      <c r="N1907" t="s">
        <v>1636</v>
      </c>
      <c r="O1907">
        <v>16097</v>
      </c>
      <c r="P1907" t="s">
        <v>1650</v>
      </c>
      <c r="Q1907" t="s">
        <v>3071</v>
      </c>
      <c r="R1907" s="2">
        <v>43920</v>
      </c>
      <c r="S1907" t="s">
        <v>3072</v>
      </c>
      <c r="T1907">
        <v>0.5</v>
      </c>
      <c r="U1907" t="s">
        <v>52</v>
      </c>
      <c r="V1907" t="s">
        <v>2041</v>
      </c>
      <c r="W1907" t="s">
        <v>77</v>
      </c>
      <c r="X1907" t="s">
        <v>219</v>
      </c>
      <c r="Y1907" t="s">
        <v>1649</v>
      </c>
      <c r="Z1907" t="s">
        <v>31</v>
      </c>
      <c r="AA1907">
        <v>1</v>
      </c>
      <c r="AB1907" t="s">
        <v>39</v>
      </c>
      <c r="AC1907">
        <v>0.56999999999999995</v>
      </c>
      <c r="AD1907">
        <f t="shared" si="29"/>
        <v>6.9999999999999951E-2</v>
      </c>
    </row>
    <row r="1908" spans="1:30" x14ac:dyDescent="0.25">
      <c r="A1908" t="s">
        <v>29</v>
      </c>
      <c r="B1908" s="1">
        <v>307800000</v>
      </c>
      <c r="C1908" t="s">
        <v>30</v>
      </c>
      <c r="D1908" t="s">
        <v>31</v>
      </c>
      <c r="E1908">
        <v>3252</v>
      </c>
      <c r="F1908" s="1">
        <v>8548950000</v>
      </c>
      <c r="G1908" s="1">
        <v>2628828</v>
      </c>
      <c r="H1908" s="1">
        <v>2000000</v>
      </c>
      <c r="I1908">
        <v>3252</v>
      </c>
      <c r="J1908" s="1">
        <v>8548950000</v>
      </c>
      <c r="K1908" s="1">
        <v>2628828</v>
      </c>
      <c r="L1908" s="1">
        <v>2000000</v>
      </c>
      <c r="M1908">
        <v>3252</v>
      </c>
      <c r="N1908" t="s">
        <v>1636</v>
      </c>
      <c r="O1908">
        <v>16095</v>
      </c>
      <c r="P1908" t="s">
        <v>1650</v>
      </c>
      <c r="Q1908" t="s">
        <v>3073</v>
      </c>
      <c r="R1908" s="2">
        <v>43920</v>
      </c>
      <c r="S1908" t="s">
        <v>3074</v>
      </c>
      <c r="T1908">
        <v>0.5</v>
      </c>
      <c r="U1908" t="s">
        <v>52</v>
      </c>
      <c r="V1908" t="s">
        <v>2041</v>
      </c>
      <c r="W1908" t="s">
        <v>77</v>
      </c>
      <c r="X1908" t="s">
        <v>219</v>
      </c>
      <c r="Y1908" t="s">
        <v>850</v>
      </c>
      <c r="Z1908" t="s">
        <v>31</v>
      </c>
      <c r="AA1908">
        <v>1</v>
      </c>
      <c r="AB1908" t="s">
        <v>39</v>
      </c>
      <c r="AC1908">
        <v>0.6</v>
      </c>
      <c r="AD1908">
        <f t="shared" si="29"/>
        <v>9.9999999999999978E-2</v>
      </c>
    </row>
    <row r="1909" spans="1:30" x14ac:dyDescent="0.25">
      <c r="A1909" t="s">
        <v>29</v>
      </c>
      <c r="B1909" s="1">
        <v>307800000</v>
      </c>
      <c r="C1909" t="s">
        <v>30</v>
      </c>
      <c r="D1909" t="s">
        <v>31</v>
      </c>
      <c r="E1909">
        <v>3252</v>
      </c>
      <c r="F1909" s="1">
        <v>8548950000</v>
      </c>
      <c r="G1909" s="1">
        <v>2628828</v>
      </c>
      <c r="H1909" s="1">
        <v>2000000</v>
      </c>
      <c r="I1909">
        <v>3252</v>
      </c>
      <c r="J1909" s="1">
        <v>8548950000</v>
      </c>
      <c r="K1909" s="1">
        <v>2628828</v>
      </c>
      <c r="L1909" s="1">
        <v>2000000</v>
      </c>
      <c r="M1909">
        <v>3252</v>
      </c>
      <c r="N1909" t="s">
        <v>3041</v>
      </c>
      <c r="O1909">
        <v>8091</v>
      </c>
      <c r="P1909" t="s">
        <v>40</v>
      </c>
      <c r="Q1909" t="s">
        <v>3075</v>
      </c>
      <c r="R1909" s="2">
        <v>43728</v>
      </c>
      <c r="S1909" t="s">
        <v>3076</v>
      </c>
      <c r="T1909">
        <v>3.5</v>
      </c>
      <c r="U1909" s="1">
        <v>3500000</v>
      </c>
      <c r="V1909" t="s">
        <v>3077</v>
      </c>
      <c r="W1909" t="s">
        <v>36</v>
      </c>
      <c r="X1909" t="s">
        <v>3078</v>
      </c>
      <c r="Y1909" t="s">
        <v>40</v>
      </c>
      <c r="Z1909" t="s">
        <v>31</v>
      </c>
      <c r="AA1909">
        <v>14</v>
      </c>
      <c r="AB1909" t="s">
        <v>39</v>
      </c>
      <c r="AC1909">
        <v>1.74</v>
      </c>
      <c r="AD1909">
        <f t="shared" si="29"/>
        <v>1.76</v>
      </c>
    </row>
    <row r="1910" spans="1:30" x14ac:dyDescent="0.25">
      <c r="A1910" t="s">
        <v>29</v>
      </c>
      <c r="B1910" s="1">
        <v>307800000</v>
      </c>
      <c r="C1910" t="s">
        <v>30</v>
      </c>
      <c r="D1910" t="s">
        <v>31</v>
      </c>
      <c r="E1910">
        <v>3252</v>
      </c>
      <c r="F1910" s="1">
        <v>8548950000</v>
      </c>
      <c r="G1910" s="1">
        <v>2628828</v>
      </c>
      <c r="H1910" s="1">
        <v>2000000</v>
      </c>
      <c r="I1910">
        <v>3252</v>
      </c>
      <c r="J1910" s="1">
        <v>8548950000</v>
      </c>
      <c r="K1910" s="1">
        <v>2628828</v>
      </c>
      <c r="L1910" s="1">
        <v>2000000</v>
      </c>
      <c r="M1910">
        <v>3252</v>
      </c>
      <c r="N1910" t="s">
        <v>3041</v>
      </c>
      <c r="O1910">
        <v>8092</v>
      </c>
      <c r="P1910" t="s">
        <v>40</v>
      </c>
      <c r="Q1910" t="s">
        <v>3079</v>
      </c>
      <c r="R1910" s="2">
        <v>43728</v>
      </c>
      <c r="S1910" t="s">
        <v>3080</v>
      </c>
      <c r="T1910">
        <v>2</v>
      </c>
      <c r="U1910" s="1">
        <v>2000000</v>
      </c>
      <c r="V1910" t="s">
        <v>3077</v>
      </c>
      <c r="W1910" t="s">
        <v>36</v>
      </c>
      <c r="X1910" t="s">
        <v>3080</v>
      </c>
      <c r="Y1910" t="s">
        <v>40</v>
      </c>
      <c r="Z1910" t="s">
        <v>31</v>
      </c>
      <c r="AA1910">
        <v>10</v>
      </c>
      <c r="AB1910" t="s">
        <v>39</v>
      </c>
      <c r="AC1910">
        <v>1.55</v>
      </c>
      <c r="AD1910">
        <f t="shared" si="29"/>
        <v>0.44999999999999996</v>
      </c>
    </row>
    <row r="1911" spans="1:30" x14ac:dyDescent="0.25">
      <c r="A1911" t="s">
        <v>29</v>
      </c>
      <c r="B1911" s="1">
        <v>307800000</v>
      </c>
      <c r="C1911" t="s">
        <v>30</v>
      </c>
      <c r="D1911" t="s">
        <v>31</v>
      </c>
      <c r="E1911">
        <v>3252</v>
      </c>
      <c r="F1911" s="1">
        <v>8548950000</v>
      </c>
      <c r="G1911" s="1">
        <v>2628828</v>
      </c>
      <c r="H1911" s="1">
        <v>2000000</v>
      </c>
      <c r="I1911">
        <v>3252</v>
      </c>
      <c r="J1911" s="1">
        <v>8548950000</v>
      </c>
      <c r="K1911" s="1">
        <v>2628828</v>
      </c>
      <c r="L1911" s="1">
        <v>2000000</v>
      </c>
      <c r="M1911">
        <v>3252</v>
      </c>
      <c r="N1911" t="s">
        <v>3041</v>
      </c>
      <c r="O1911">
        <v>7618</v>
      </c>
      <c r="P1911" t="s">
        <v>40</v>
      </c>
      <c r="Q1911" t="s">
        <v>3075</v>
      </c>
      <c r="R1911" s="2">
        <v>43740</v>
      </c>
      <c r="S1911" t="s">
        <v>3076</v>
      </c>
      <c r="T1911">
        <v>1</v>
      </c>
      <c r="U1911" s="1">
        <v>1000000</v>
      </c>
      <c r="V1911" t="s">
        <v>3077</v>
      </c>
      <c r="W1911" t="s">
        <v>36</v>
      </c>
      <c r="X1911" t="s">
        <v>292</v>
      </c>
      <c r="Y1911" t="s">
        <v>40</v>
      </c>
      <c r="Z1911" t="s">
        <v>31</v>
      </c>
      <c r="AA1911">
        <v>1</v>
      </c>
      <c r="AB1911" t="s">
        <v>39</v>
      </c>
      <c r="AC1911">
        <v>1.1000000000000001</v>
      </c>
      <c r="AD1911">
        <f t="shared" si="29"/>
        <v>0.10000000000000009</v>
      </c>
    </row>
    <row r="1912" spans="1:30" x14ac:dyDescent="0.25">
      <c r="A1912" t="s">
        <v>29</v>
      </c>
      <c r="B1912" s="1">
        <v>307800000</v>
      </c>
      <c r="C1912" t="s">
        <v>30</v>
      </c>
      <c r="D1912" t="s">
        <v>31</v>
      </c>
      <c r="E1912">
        <v>3252</v>
      </c>
      <c r="F1912" s="1">
        <v>8548950000</v>
      </c>
      <c r="G1912" s="1">
        <v>2628828</v>
      </c>
      <c r="H1912" s="1">
        <v>2000000</v>
      </c>
      <c r="I1912">
        <v>3252</v>
      </c>
      <c r="J1912" s="1">
        <v>8548950000</v>
      </c>
      <c r="K1912" s="1">
        <v>2628828</v>
      </c>
      <c r="L1912" s="1">
        <v>2000000</v>
      </c>
      <c r="M1912">
        <v>3252</v>
      </c>
      <c r="N1912" t="s">
        <v>1017</v>
      </c>
      <c r="O1912">
        <v>17043</v>
      </c>
      <c r="P1912" t="s">
        <v>120</v>
      </c>
      <c r="Q1912" t="s">
        <v>3081</v>
      </c>
      <c r="R1912" s="2">
        <v>43908</v>
      </c>
      <c r="S1912" t="s">
        <v>3082</v>
      </c>
      <c r="T1912">
        <v>0.5</v>
      </c>
      <c r="U1912" t="s">
        <v>52</v>
      </c>
      <c r="V1912" t="s">
        <v>2090</v>
      </c>
      <c r="W1912" t="s">
        <v>77</v>
      </c>
      <c r="X1912" t="s">
        <v>3083</v>
      </c>
      <c r="Y1912" t="s">
        <v>1022</v>
      </c>
      <c r="Z1912" t="s">
        <v>31</v>
      </c>
      <c r="AA1912">
        <v>9</v>
      </c>
      <c r="AB1912" t="s">
        <v>39</v>
      </c>
      <c r="AC1912">
        <v>0.6</v>
      </c>
      <c r="AD1912">
        <f t="shared" si="29"/>
        <v>9.9999999999999978E-2</v>
      </c>
    </row>
    <row r="1913" spans="1:30" x14ac:dyDescent="0.25">
      <c r="A1913" t="s">
        <v>29</v>
      </c>
      <c r="B1913" s="1">
        <v>307800000</v>
      </c>
      <c r="C1913" t="s">
        <v>30</v>
      </c>
      <c r="D1913" t="s">
        <v>31</v>
      </c>
      <c r="E1913">
        <v>3252</v>
      </c>
      <c r="F1913" s="1">
        <v>8548950000</v>
      </c>
      <c r="G1913" s="1">
        <v>2628828</v>
      </c>
      <c r="H1913" s="1">
        <v>2000000</v>
      </c>
      <c r="I1913">
        <v>3252</v>
      </c>
      <c r="J1913" s="1">
        <v>8548950000</v>
      </c>
      <c r="K1913" s="1">
        <v>2628828</v>
      </c>
      <c r="L1913" s="1">
        <v>2000000</v>
      </c>
      <c r="M1913">
        <v>3252</v>
      </c>
      <c r="N1913" t="s">
        <v>1017</v>
      </c>
      <c r="O1913">
        <v>17058</v>
      </c>
      <c r="P1913" t="s">
        <v>120</v>
      </c>
      <c r="Q1913" t="s">
        <v>3084</v>
      </c>
      <c r="R1913" s="2">
        <v>43907</v>
      </c>
      <c r="S1913" t="s">
        <v>3085</v>
      </c>
      <c r="T1913">
        <v>5</v>
      </c>
      <c r="U1913" s="1">
        <v>5000000</v>
      </c>
      <c r="V1913" t="s">
        <v>1784</v>
      </c>
      <c r="W1913" t="s">
        <v>36</v>
      </c>
      <c r="X1913" t="s">
        <v>3086</v>
      </c>
      <c r="Y1913" t="s">
        <v>1022</v>
      </c>
      <c r="Z1913" t="s">
        <v>31</v>
      </c>
      <c r="AA1913">
        <v>14</v>
      </c>
      <c r="AB1913" t="s">
        <v>39</v>
      </c>
      <c r="AC1913">
        <v>0.95</v>
      </c>
      <c r="AD1913">
        <f t="shared" si="29"/>
        <v>4.05</v>
      </c>
    </row>
    <row r="1914" spans="1:30" x14ac:dyDescent="0.25">
      <c r="A1914" t="s">
        <v>29</v>
      </c>
      <c r="B1914" s="1">
        <v>307800000</v>
      </c>
      <c r="C1914" t="s">
        <v>30</v>
      </c>
      <c r="D1914" t="s">
        <v>31</v>
      </c>
      <c r="E1914">
        <v>3252</v>
      </c>
      <c r="F1914" s="1">
        <v>8548950000</v>
      </c>
      <c r="G1914" s="1">
        <v>2628828</v>
      </c>
      <c r="H1914" s="1">
        <v>2000000</v>
      </c>
      <c r="I1914">
        <v>3252</v>
      </c>
      <c r="J1914" s="1">
        <v>8548950000</v>
      </c>
      <c r="K1914" s="1">
        <v>2628828</v>
      </c>
      <c r="L1914" s="1">
        <v>2000000</v>
      </c>
      <c r="M1914">
        <v>3252</v>
      </c>
      <c r="N1914" t="s">
        <v>3041</v>
      </c>
      <c r="O1914">
        <v>13711</v>
      </c>
      <c r="P1914" t="s">
        <v>40</v>
      </c>
      <c r="Q1914" t="s">
        <v>3087</v>
      </c>
      <c r="R1914" s="2">
        <v>43844</v>
      </c>
      <c r="S1914" t="s">
        <v>3088</v>
      </c>
      <c r="T1914">
        <v>2.5</v>
      </c>
      <c r="U1914" s="1">
        <v>2500000</v>
      </c>
      <c r="V1914" t="s">
        <v>3077</v>
      </c>
      <c r="W1914" t="s">
        <v>77</v>
      </c>
      <c r="X1914" t="s">
        <v>292</v>
      </c>
      <c r="Y1914" t="s">
        <v>40</v>
      </c>
      <c r="Z1914" t="s">
        <v>31</v>
      </c>
      <c r="AA1914">
        <v>1</v>
      </c>
      <c r="AB1914" t="s">
        <v>39</v>
      </c>
      <c r="AC1914">
        <v>2.2799999999999998</v>
      </c>
      <c r="AD1914">
        <f t="shared" si="29"/>
        <v>0.2200000000000002</v>
      </c>
    </row>
    <row r="1915" spans="1:30" x14ac:dyDescent="0.25">
      <c r="A1915" t="s">
        <v>29</v>
      </c>
      <c r="B1915" s="1">
        <v>307800000</v>
      </c>
      <c r="C1915" t="s">
        <v>30</v>
      </c>
      <c r="D1915" t="s">
        <v>31</v>
      </c>
      <c r="E1915">
        <v>3252</v>
      </c>
      <c r="F1915" s="1">
        <v>8548950000</v>
      </c>
      <c r="G1915" s="1">
        <v>2628828</v>
      </c>
      <c r="H1915" s="1">
        <v>2000000</v>
      </c>
      <c r="I1915">
        <v>3252</v>
      </c>
      <c r="J1915" s="1">
        <v>8548950000</v>
      </c>
      <c r="K1915" s="1">
        <v>2628828</v>
      </c>
      <c r="L1915" s="1">
        <v>2000000</v>
      </c>
      <c r="M1915">
        <v>3252</v>
      </c>
      <c r="N1915" t="s">
        <v>1017</v>
      </c>
      <c r="O1915">
        <v>10796</v>
      </c>
      <c r="P1915" t="s">
        <v>120</v>
      </c>
      <c r="Q1915" t="s">
        <v>3089</v>
      </c>
      <c r="R1915" s="2">
        <v>43795</v>
      </c>
      <c r="S1915" t="s">
        <v>3090</v>
      </c>
      <c r="T1915">
        <v>0.5</v>
      </c>
      <c r="U1915" t="s">
        <v>52</v>
      </c>
      <c r="V1915" t="s">
        <v>1784</v>
      </c>
      <c r="W1915" t="s">
        <v>36</v>
      </c>
      <c r="X1915" t="s">
        <v>3091</v>
      </c>
      <c r="Y1915" t="s">
        <v>1022</v>
      </c>
      <c r="Z1915" t="s">
        <v>31</v>
      </c>
      <c r="AA1915">
        <v>6</v>
      </c>
      <c r="AB1915" t="s">
        <v>48</v>
      </c>
      <c r="AC1915">
        <v>0.6</v>
      </c>
      <c r="AD1915">
        <f t="shared" si="29"/>
        <v>9.9999999999999978E-2</v>
      </c>
    </row>
    <row r="1916" spans="1:30" x14ac:dyDescent="0.25">
      <c r="A1916" t="s">
        <v>29</v>
      </c>
      <c r="B1916" s="1">
        <v>307800000</v>
      </c>
      <c r="C1916" t="s">
        <v>30</v>
      </c>
      <c r="D1916" t="s">
        <v>31</v>
      </c>
      <c r="E1916">
        <v>3252</v>
      </c>
      <c r="F1916" s="1">
        <v>8548950000</v>
      </c>
      <c r="G1916" s="1">
        <v>2628828</v>
      </c>
      <c r="H1916" s="1">
        <v>2000000</v>
      </c>
      <c r="I1916">
        <v>3252</v>
      </c>
      <c r="J1916" s="1">
        <v>8548950000</v>
      </c>
      <c r="K1916" s="1">
        <v>2628828</v>
      </c>
      <c r="L1916" s="1">
        <v>2000000</v>
      </c>
      <c r="M1916">
        <v>3252</v>
      </c>
      <c r="N1916" t="s">
        <v>1017</v>
      </c>
      <c r="O1916">
        <v>10797</v>
      </c>
      <c r="P1916" t="s">
        <v>120</v>
      </c>
      <c r="Q1916" t="s">
        <v>3092</v>
      </c>
      <c r="R1916" s="2">
        <v>43795</v>
      </c>
      <c r="S1916" t="s">
        <v>3093</v>
      </c>
      <c r="T1916">
        <v>0.5</v>
      </c>
      <c r="U1916" t="s">
        <v>52</v>
      </c>
      <c r="V1916" t="s">
        <v>1784</v>
      </c>
      <c r="W1916" t="s">
        <v>36</v>
      </c>
      <c r="X1916" t="s">
        <v>3094</v>
      </c>
      <c r="Y1916" t="s">
        <v>1022</v>
      </c>
      <c r="Z1916" t="s">
        <v>31</v>
      </c>
      <c r="AA1916">
        <v>6</v>
      </c>
      <c r="AB1916" t="s">
        <v>39</v>
      </c>
      <c r="AC1916">
        <v>0.6</v>
      </c>
      <c r="AD1916">
        <f t="shared" si="29"/>
        <v>9.9999999999999978E-2</v>
      </c>
    </row>
    <row r="1917" spans="1:30" x14ac:dyDescent="0.25">
      <c r="A1917" t="s">
        <v>29</v>
      </c>
      <c r="B1917" s="1">
        <v>307800000</v>
      </c>
      <c r="C1917" t="s">
        <v>30</v>
      </c>
      <c r="D1917" t="s">
        <v>31</v>
      </c>
      <c r="E1917">
        <v>3252</v>
      </c>
      <c r="F1917" s="1">
        <v>8548950000</v>
      </c>
      <c r="G1917" s="1">
        <v>2628828</v>
      </c>
      <c r="H1917" s="1">
        <v>2000000</v>
      </c>
      <c r="I1917">
        <v>3252</v>
      </c>
      <c r="J1917" s="1">
        <v>8548950000</v>
      </c>
      <c r="K1917" s="1">
        <v>2628828</v>
      </c>
      <c r="L1917" s="1">
        <v>2000000</v>
      </c>
      <c r="M1917">
        <v>3252</v>
      </c>
      <c r="N1917" t="s">
        <v>1636</v>
      </c>
      <c r="O1917">
        <v>11341</v>
      </c>
      <c r="P1917" t="s">
        <v>160</v>
      </c>
      <c r="Q1917" t="s">
        <v>3095</v>
      </c>
      <c r="R1917" s="2">
        <v>43781</v>
      </c>
      <c r="S1917" t="s">
        <v>3096</v>
      </c>
      <c r="T1917">
        <v>1</v>
      </c>
      <c r="U1917" s="1">
        <v>1000000</v>
      </c>
      <c r="V1917" t="s">
        <v>71</v>
      </c>
      <c r="W1917" t="s">
        <v>36</v>
      </c>
      <c r="X1917" t="s">
        <v>3097</v>
      </c>
      <c r="Y1917" t="s">
        <v>741</v>
      </c>
      <c r="Z1917" t="s">
        <v>31</v>
      </c>
      <c r="AA1917">
        <v>2</v>
      </c>
      <c r="AB1917" t="s">
        <v>39</v>
      </c>
      <c r="AC1917">
        <v>1.26</v>
      </c>
      <c r="AD1917">
        <f t="shared" si="29"/>
        <v>0.26</v>
      </c>
    </row>
    <row r="1918" spans="1:30" x14ac:dyDescent="0.25">
      <c r="A1918" t="s">
        <v>29</v>
      </c>
      <c r="B1918" s="1">
        <v>307800000</v>
      </c>
      <c r="C1918" t="s">
        <v>30</v>
      </c>
      <c r="D1918" t="s">
        <v>31</v>
      </c>
      <c r="E1918">
        <v>3252</v>
      </c>
      <c r="F1918" s="1">
        <v>8548950000</v>
      </c>
      <c r="G1918" s="1">
        <v>2628828</v>
      </c>
      <c r="H1918" s="1">
        <v>2000000</v>
      </c>
      <c r="I1918">
        <v>3252</v>
      </c>
      <c r="J1918" s="1">
        <v>8548950000</v>
      </c>
      <c r="K1918" s="1">
        <v>2628828</v>
      </c>
      <c r="L1918" s="1">
        <v>2000000</v>
      </c>
      <c r="M1918">
        <v>3252</v>
      </c>
      <c r="N1918" t="s">
        <v>1017</v>
      </c>
      <c r="O1918">
        <v>17119</v>
      </c>
      <c r="P1918" t="s">
        <v>120</v>
      </c>
      <c r="Q1918" t="s">
        <v>3068</v>
      </c>
      <c r="R1918" s="2">
        <v>43907</v>
      </c>
      <c r="S1918" t="s">
        <v>3069</v>
      </c>
      <c r="T1918">
        <v>1</v>
      </c>
      <c r="U1918" s="1">
        <v>1000000</v>
      </c>
      <c r="V1918" t="s">
        <v>1789</v>
      </c>
      <c r="W1918" t="s">
        <v>77</v>
      </c>
      <c r="X1918" t="s">
        <v>3098</v>
      </c>
      <c r="Y1918" t="s">
        <v>1022</v>
      </c>
      <c r="Z1918" t="s">
        <v>31</v>
      </c>
      <c r="AA1918">
        <v>33</v>
      </c>
      <c r="AB1918" t="s">
        <v>39</v>
      </c>
      <c r="AC1918">
        <v>1.47</v>
      </c>
      <c r="AD1918">
        <f t="shared" si="29"/>
        <v>0.47</v>
      </c>
    </row>
    <row r="1919" spans="1:30" x14ac:dyDescent="0.25">
      <c r="A1919" t="s">
        <v>29</v>
      </c>
      <c r="B1919" s="1">
        <v>307800000</v>
      </c>
      <c r="C1919" t="s">
        <v>30</v>
      </c>
      <c r="D1919" t="s">
        <v>31</v>
      </c>
      <c r="E1919">
        <v>3252</v>
      </c>
      <c r="F1919" s="1">
        <v>8548950000</v>
      </c>
      <c r="G1919" s="1">
        <v>2628828</v>
      </c>
      <c r="H1919" s="1">
        <v>2000000</v>
      </c>
      <c r="I1919">
        <v>3252</v>
      </c>
      <c r="J1919" s="1">
        <v>8548950000</v>
      </c>
      <c r="K1919" s="1">
        <v>2628828</v>
      </c>
      <c r="L1919" s="1">
        <v>2000000</v>
      </c>
      <c r="M1919">
        <v>3252</v>
      </c>
      <c r="N1919" t="s">
        <v>1017</v>
      </c>
      <c r="O1919">
        <v>17120</v>
      </c>
      <c r="P1919" t="s">
        <v>120</v>
      </c>
      <c r="Q1919" t="s">
        <v>3068</v>
      </c>
      <c r="R1919" s="2">
        <v>43906</v>
      </c>
      <c r="S1919" t="s">
        <v>3069</v>
      </c>
      <c r="T1919">
        <v>6</v>
      </c>
      <c r="U1919" s="1">
        <v>6000000</v>
      </c>
      <c r="V1919" t="s">
        <v>1789</v>
      </c>
      <c r="W1919" t="s">
        <v>77</v>
      </c>
      <c r="X1919" t="s">
        <v>3099</v>
      </c>
      <c r="Y1919" t="s">
        <v>1022</v>
      </c>
      <c r="Z1919" t="s">
        <v>31</v>
      </c>
      <c r="AA1919">
        <v>9</v>
      </c>
      <c r="AB1919" t="s">
        <v>39</v>
      </c>
      <c r="AC1919">
        <v>0.92</v>
      </c>
      <c r="AD1919">
        <f t="shared" si="29"/>
        <v>5.08</v>
      </c>
    </row>
    <row r="1920" spans="1:30" x14ac:dyDescent="0.25">
      <c r="A1920" t="s">
        <v>29</v>
      </c>
      <c r="B1920" s="1">
        <v>307800000</v>
      </c>
      <c r="C1920" t="s">
        <v>30</v>
      </c>
      <c r="D1920" t="s">
        <v>31</v>
      </c>
      <c r="E1920">
        <v>3252</v>
      </c>
      <c r="F1920" s="1">
        <v>8548950000</v>
      </c>
      <c r="G1920" s="1">
        <v>2628828</v>
      </c>
      <c r="H1920" s="1">
        <v>2000000</v>
      </c>
      <c r="I1920">
        <v>3252</v>
      </c>
      <c r="J1920" s="1">
        <v>8548950000</v>
      </c>
      <c r="K1920" s="1">
        <v>2628828</v>
      </c>
      <c r="L1920" s="1">
        <v>2000000</v>
      </c>
      <c r="M1920">
        <v>3252</v>
      </c>
      <c r="N1920" t="s">
        <v>1017</v>
      </c>
      <c r="O1920">
        <v>17123</v>
      </c>
      <c r="P1920" t="s">
        <v>120</v>
      </c>
      <c r="Q1920" t="s">
        <v>3100</v>
      </c>
      <c r="R1920" s="2">
        <v>43907</v>
      </c>
      <c r="S1920" t="s">
        <v>3101</v>
      </c>
      <c r="T1920">
        <v>0.5</v>
      </c>
      <c r="U1920" t="s">
        <v>52</v>
      </c>
      <c r="V1920" t="s">
        <v>1020</v>
      </c>
      <c r="W1920" t="s">
        <v>77</v>
      </c>
      <c r="X1920" t="s">
        <v>3102</v>
      </c>
      <c r="Y1920" t="s">
        <v>1022</v>
      </c>
      <c r="Z1920" t="s">
        <v>31</v>
      </c>
      <c r="AA1920">
        <v>10</v>
      </c>
      <c r="AB1920" t="s">
        <v>39</v>
      </c>
      <c r="AC1920">
        <v>0.99</v>
      </c>
      <c r="AD1920">
        <f t="shared" si="29"/>
        <v>0.49</v>
      </c>
    </row>
    <row r="1921" spans="1:30" x14ac:dyDescent="0.25">
      <c r="A1921" t="s">
        <v>29</v>
      </c>
      <c r="B1921" s="1">
        <v>307800000</v>
      </c>
      <c r="C1921" t="s">
        <v>30</v>
      </c>
      <c r="D1921" t="s">
        <v>31</v>
      </c>
      <c r="E1921">
        <v>3252</v>
      </c>
      <c r="F1921" s="1">
        <v>8548950000</v>
      </c>
      <c r="G1921" s="1">
        <v>2628828</v>
      </c>
      <c r="H1921" s="1">
        <v>2000000</v>
      </c>
      <c r="I1921">
        <v>3252</v>
      </c>
      <c r="J1921" s="1">
        <v>8548950000</v>
      </c>
      <c r="K1921" s="1">
        <v>2628828</v>
      </c>
      <c r="L1921" s="1">
        <v>2000000</v>
      </c>
      <c r="M1921">
        <v>3252</v>
      </c>
      <c r="N1921" t="s">
        <v>1636</v>
      </c>
      <c r="O1921">
        <v>16779</v>
      </c>
      <c r="P1921" t="s">
        <v>68</v>
      </c>
      <c r="Q1921" t="s">
        <v>3071</v>
      </c>
      <c r="R1921" s="2">
        <v>43913</v>
      </c>
      <c r="S1921" t="s">
        <v>3072</v>
      </c>
      <c r="T1921">
        <v>1</v>
      </c>
      <c r="U1921" s="1">
        <v>1000000</v>
      </c>
      <c r="V1921" t="s">
        <v>2041</v>
      </c>
      <c r="W1921" t="s">
        <v>77</v>
      </c>
      <c r="X1921" t="s">
        <v>3103</v>
      </c>
      <c r="Y1921" t="s">
        <v>1649</v>
      </c>
      <c r="Z1921" t="s">
        <v>31</v>
      </c>
      <c r="AA1921">
        <v>1</v>
      </c>
      <c r="AB1921" t="s">
        <v>48</v>
      </c>
      <c r="AC1921">
        <v>2.52</v>
      </c>
      <c r="AD1921">
        <f t="shared" si="29"/>
        <v>1.52</v>
      </c>
    </row>
    <row r="1922" spans="1:30" x14ac:dyDescent="0.25">
      <c r="A1922" t="s">
        <v>29</v>
      </c>
      <c r="B1922" s="1">
        <v>307800000</v>
      </c>
      <c r="C1922" t="s">
        <v>30</v>
      </c>
      <c r="D1922" t="s">
        <v>31</v>
      </c>
      <c r="E1922">
        <v>3252</v>
      </c>
      <c r="F1922" s="1">
        <v>8548950000</v>
      </c>
      <c r="G1922" s="1">
        <v>2628828</v>
      </c>
      <c r="H1922" s="1">
        <v>2000000</v>
      </c>
      <c r="I1922">
        <v>3252</v>
      </c>
      <c r="J1922" s="1">
        <v>8548950000</v>
      </c>
      <c r="K1922" s="1">
        <v>2628828</v>
      </c>
      <c r="L1922" s="1">
        <v>2000000</v>
      </c>
      <c r="M1922">
        <v>3252</v>
      </c>
      <c r="N1922" t="s">
        <v>1017</v>
      </c>
      <c r="O1922">
        <v>17186</v>
      </c>
      <c r="P1922" t="s">
        <v>120</v>
      </c>
      <c r="Q1922" t="s">
        <v>3104</v>
      </c>
      <c r="R1922" s="2">
        <v>43906</v>
      </c>
      <c r="S1922" t="s">
        <v>3105</v>
      </c>
      <c r="T1922">
        <v>1</v>
      </c>
      <c r="U1922" s="1">
        <v>1000000</v>
      </c>
      <c r="V1922" t="s">
        <v>1789</v>
      </c>
      <c r="W1922" t="s">
        <v>77</v>
      </c>
      <c r="X1922" t="s">
        <v>3106</v>
      </c>
      <c r="Y1922" t="s">
        <v>1022</v>
      </c>
      <c r="Z1922" t="s">
        <v>31</v>
      </c>
      <c r="AA1922">
        <v>3</v>
      </c>
      <c r="AB1922" t="s">
        <v>48</v>
      </c>
      <c r="AC1922">
        <v>0.78</v>
      </c>
      <c r="AD1922">
        <f t="shared" si="29"/>
        <v>0.21999999999999997</v>
      </c>
    </row>
    <row r="1923" spans="1:30" x14ac:dyDescent="0.25">
      <c r="A1923" t="s">
        <v>29</v>
      </c>
      <c r="B1923" s="1">
        <v>307800000</v>
      </c>
      <c r="C1923" t="s">
        <v>30</v>
      </c>
      <c r="D1923" t="s">
        <v>31</v>
      </c>
      <c r="E1923">
        <v>3252</v>
      </c>
      <c r="F1923" s="1">
        <v>8548950000</v>
      </c>
      <c r="G1923" s="1">
        <v>2628828</v>
      </c>
      <c r="H1923" s="1">
        <v>2000000</v>
      </c>
      <c r="I1923">
        <v>3252</v>
      </c>
      <c r="J1923" s="1">
        <v>8548950000</v>
      </c>
      <c r="K1923" s="1">
        <v>2628828</v>
      </c>
      <c r="L1923" s="1">
        <v>2000000</v>
      </c>
      <c r="M1923">
        <v>3252</v>
      </c>
      <c r="N1923" t="s">
        <v>1017</v>
      </c>
      <c r="O1923">
        <v>7544</v>
      </c>
      <c r="P1923" t="s">
        <v>149</v>
      </c>
      <c r="Q1923" t="s">
        <v>3107</v>
      </c>
      <c r="R1923" s="2">
        <v>43741</v>
      </c>
      <c r="S1923" t="s">
        <v>3108</v>
      </c>
      <c r="T1923">
        <v>3</v>
      </c>
      <c r="U1923" s="1">
        <v>3000000</v>
      </c>
      <c r="V1923" t="s">
        <v>2297</v>
      </c>
      <c r="W1923" t="s">
        <v>36</v>
      </c>
      <c r="X1923" t="s">
        <v>3109</v>
      </c>
      <c r="Y1923" t="s">
        <v>1022</v>
      </c>
      <c r="Z1923" t="s">
        <v>31</v>
      </c>
      <c r="AA1923">
        <v>6</v>
      </c>
      <c r="AB1923" t="s">
        <v>39</v>
      </c>
      <c r="AC1923">
        <v>2.83</v>
      </c>
      <c r="AD1923">
        <f t="shared" si="29"/>
        <v>0.16999999999999993</v>
      </c>
    </row>
    <row r="1924" spans="1:30" x14ac:dyDescent="0.25">
      <c r="A1924" t="s">
        <v>29</v>
      </c>
      <c r="B1924" s="1">
        <v>307800000</v>
      </c>
      <c r="C1924" t="s">
        <v>30</v>
      </c>
      <c r="D1924" t="s">
        <v>31</v>
      </c>
      <c r="E1924">
        <v>3252</v>
      </c>
      <c r="F1924" s="1">
        <v>8548950000</v>
      </c>
      <c r="G1924" s="1">
        <v>2628828</v>
      </c>
      <c r="H1924" s="1">
        <v>2000000</v>
      </c>
      <c r="I1924">
        <v>3252</v>
      </c>
      <c r="J1924" s="1">
        <v>8548950000</v>
      </c>
      <c r="K1924" s="1">
        <v>2628828</v>
      </c>
      <c r="L1924" s="1">
        <v>2000000</v>
      </c>
      <c r="M1924">
        <v>3252</v>
      </c>
      <c r="N1924" t="s">
        <v>1017</v>
      </c>
      <c r="O1924">
        <v>17219</v>
      </c>
      <c r="P1924" t="s">
        <v>120</v>
      </c>
      <c r="Q1924" t="s">
        <v>3084</v>
      </c>
      <c r="R1924" s="2">
        <v>43903</v>
      </c>
      <c r="S1924" t="s">
        <v>3085</v>
      </c>
      <c r="T1924">
        <v>6</v>
      </c>
      <c r="U1924" s="1">
        <v>6000000</v>
      </c>
      <c r="V1924" t="s">
        <v>1784</v>
      </c>
      <c r="W1924" t="s">
        <v>36</v>
      </c>
      <c r="X1924" t="s">
        <v>3110</v>
      </c>
      <c r="Y1924" t="s">
        <v>1022</v>
      </c>
      <c r="Z1924" t="s">
        <v>31</v>
      </c>
      <c r="AA1924">
        <v>6</v>
      </c>
      <c r="AB1924" t="s">
        <v>48</v>
      </c>
      <c r="AC1924">
        <v>0.6</v>
      </c>
      <c r="AD1924">
        <f t="shared" si="29"/>
        <v>5.4</v>
      </c>
    </row>
    <row r="1925" spans="1:30" x14ac:dyDescent="0.25">
      <c r="A1925" t="s">
        <v>29</v>
      </c>
      <c r="B1925" s="1">
        <v>307800000</v>
      </c>
      <c r="C1925" t="s">
        <v>30</v>
      </c>
      <c r="D1925" t="s">
        <v>31</v>
      </c>
      <c r="E1925">
        <v>3252</v>
      </c>
      <c r="F1925" s="1">
        <v>8548950000</v>
      </c>
      <c r="G1925" s="1">
        <v>2628828</v>
      </c>
      <c r="H1925" s="1">
        <v>2000000</v>
      </c>
      <c r="I1925">
        <v>3252</v>
      </c>
      <c r="J1925" s="1">
        <v>8548950000</v>
      </c>
      <c r="K1925" s="1">
        <v>2628828</v>
      </c>
      <c r="L1925" s="1">
        <v>2000000</v>
      </c>
      <c r="M1925">
        <v>3252</v>
      </c>
      <c r="N1925" t="s">
        <v>1636</v>
      </c>
      <c r="O1925">
        <v>18768</v>
      </c>
      <c r="P1925" t="s">
        <v>741</v>
      </c>
      <c r="Q1925" t="s">
        <v>3111</v>
      </c>
      <c r="R1925" s="2">
        <v>43943</v>
      </c>
      <c r="S1925" t="s">
        <v>3112</v>
      </c>
      <c r="T1925">
        <v>1</v>
      </c>
      <c r="U1925" s="1">
        <v>1000000</v>
      </c>
      <c r="V1925" t="s">
        <v>1654</v>
      </c>
      <c r="W1925" t="s">
        <v>77</v>
      </c>
      <c r="X1925" t="s">
        <v>3113</v>
      </c>
      <c r="Y1925" t="s">
        <v>741</v>
      </c>
      <c r="Z1925" t="s">
        <v>31</v>
      </c>
      <c r="AA1925">
        <v>11</v>
      </c>
      <c r="AB1925" t="s">
        <v>39</v>
      </c>
      <c r="AC1925">
        <v>0.96</v>
      </c>
      <c r="AD1925">
        <f t="shared" si="29"/>
        <v>4.0000000000000036E-2</v>
      </c>
    </row>
    <row r="1926" spans="1:30" x14ac:dyDescent="0.25">
      <c r="A1926" t="s">
        <v>29</v>
      </c>
      <c r="B1926" s="1">
        <v>307800000</v>
      </c>
      <c r="C1926" t="s">
        <v>30</v>
      </c>
      <c r="D1926" t="s">
        <v>31</v>
      </c>
      <c r="E1926">
        <v>3252</v>
      </c>
      <c r="F1926" s="1">
        <v>8548950000</v>
      </c>
      <c r="G1926" s="1">
        <v>2628828</v>
      </c>
      <c r="H1926" s="1">
        <v>2000000</v>
      </c>
      <c r="I1926">
        <v>3252</v>
      </c>
      <c r="J1926" s="1">
        <v>8548950000</v>
      </c>
      <c r="K1926" s="1">
        <v>2628828</v>
      </c>
      <c r="L1926" s="1">
        <v>2000000</v>
      </c>
      <c r="M1926">
        <v>3252</v>
      </c>
      <c r="N1926" t="s">
        <v>1636</v>
      </c>
      <c r="O1926">
        <v>18767</v>
      </c>
      <c r="P1926" t="s">
        <v>741</v>
      </c>
      <c r="Q1926" t="s">
        <v>3114</v>
      </c>
      <c r="R1926" s="2">
        <v>43943</v>
      </c>
      <c r="S1926" t="s">
        <v>3115</v>
      </c>
      <c r="T1926">
        <v>0.5</v>
      </c>
      <c r="U1926" t="s">
        <v>52</v>
      </c>
      <c r="V1926" t="s">
        <v>1654</v>
      </c>
      <c r="W1926" t="s">
        <v>77</v>
      </c>
      <c r="X1926" t="s">
        <v>3116</v>
      </c>
      <c r="Y1926" t="s">
        <v>741</v>
      </c>
      <c r="Z1926" t="s">
        <v>31</v>
      </c>
      <c r="AA1926">
        <v>6</v>
      </c>
      <c r="AB1926" t="s">
        <v>39</v>
      </c>
      <c r="AC1926">
        <v>0.83</v>
      </c>
      <c r="AD1926">
        <f t="shared" si="29"/>
        <v>0.32999999999999996</v>
      </c>
    </row>
    <row r="1927" spans="1:30" x14ac:dyDescent="0.25">
      <c r="A1927" t="s">
        <v>29</v>
      </c>
      <c r="B1927" s="1">
        <v>307800000</v>
      </c>
      <c r="C1927" t="s">
        <v>30</v>
      </c>
      <c r="D1927" t="s">
        <v>31</v>
      </c>
      <c r="E1927">
        <v>3252</v>
      </c>
      <c r="F1927" s="1">
        <v>8548950000</v>
      </c>
      <c r="G1927" s="1">
        <v>2628828</v>
      </c>
      <c r="H1927" s="1">
        <v>2000000</v>
      </c>
      <c r="I1927">
        <v>3252</v>
      </c>
      <c r="J1927" s="1">
        <v>8548950000</v>
      </c>
      <c r="K1927" s="1">
        <v>2628828</v>
      </c>
      <c r="L1927" s="1">
        <v>2000000</v>
      </c>
      <c r="M1927">
        <v>3252</v>
      </c>
      <c r="N1927" t="s">
        <v>1017</v>
      </c>
      <c r="O1927">
        <v>17250</v>
      </c>
      <c r="P1927" t="s">
        <v>120</v>
      </c>
      <c r="Q1927" t="s">
        <v>3117</v>
      </c>
      <c r="R1927" s="2">
        <v>43903</v>
      </c>
      <c r="S1927" t="s">
        <v>3118</v>
      </c>
      <c r="T1927">
        <v>0.5</v>
      </c>
      <c r="U1927" t="s">
        <v>52</v>
      </c>
      <c r="V1927" t="s">
        <v>1914</v>
      </c>
      <c r="W1927" t="s">
        <v>77</v>
      </c>
      <c r="X1927" t="s">
        <v>3119</v>
      </c>
      <c r="Y1927" t="s">
        <v>1022</v>
      </c>
      <c r="Z1927" t="s">
        <v>31</v>
      </c>
      <c r="AA1927">
        <v>6</v>
      </c>
      <c r="AB1927" t="s">
        <v>39</v>
      </c>
      <c r="AC1927">
        <v>1.1299999999999999</v>
      </c>
      <c r="AD1927">
        <f t="shared" ref="AD1927:AD1990" si="30">ABS(T1927-AC1927)</f>
        <v>0.62999999999999989</v>
      </c>
    </row>
    <row r="1928" spans="1:30" x14ac:dyDescent="0.25">
      <c r="A1928" t="s">
        <v>29</v>
      </c>
      <c r="B1928" s="1">
        <v>307800000</v>
      </c>
      <c r="C1928" t="s">
        <v>30</v>
      </c>
      <c r="D1928" t="s">
        <v>31</v>
      </c>
      <c r="E1928">
        <v>3252</v>
      </c>
      <c r="F1928" s="1">
        <v>8548950000</v>
      </c>
      <c r="G1928" s="1">
        <v>2628828</v>
      </c>
      <c r="H1928" s="1">
        <v>2000000</v>
      </c>
      <c r="I1928">
        <v>3252</v>
      </c>
      <c r="J1928" s="1">
        <v>8548950000</v>
      </c>
      <c r="K1928" s="1">
        <v>2628828</v>
      </c>
      <c r="L1928" s="1">
        <v>2000000</v>
      </c>
      <c r="M1928">
        <v>3252</v>
      </c>
      <c r="N1928" t="s">
        <v>1017</v>
      </c>
      <c r="O1928">
        <v>5436</v>
      </c>
      <c r="P1928" t="s">
        <v>184</v>
      </c>
      <c r="Q1928" t="s">
        <v>3120</v>
      </c>
      <c r="R1928" s="2">
        <v>43633</v>
      </c>
      <c r="S1928" t="s">
        <v>3121</v>
      </c>
      <c r="T1928">
        <v>4</v>
      </c>
      <c r="U1928" s="1">
        <v>4000000</v>
      </c>
      <c r="V1928" t="s">
        <v>1807</v>
      </c>
      <c r="W1928" t="s">
        <v>36</v>
      </c>
      <c r="X1928" t="s">
        <v>3120</v>
      </c>
      <c r="Y1928" t="s">
        <v>109</v>
      </c>
      <c r="Z1928" t="s">
        <v>31</v>
      </c>
      <c r="AA1928">
        <v>1</v>
      </c>
      <c r="AB1928" t="s">
        <v>39</v>
      </c>
      <c r="AC1928">
        <v>2.27</v>
      </c>
      <c r="AD1928">
        <f t="shared" si="30"/>
        <v>1.73</v>
      </c>
    </row>
    <row r="1929" spans="1:30" x14ac:dyDescent="0.25">
      <c r="A1929" t="s">
        <v>29</v>
      </c>
      <c r="B1929" s="1">
        <v>307800000</v>
      </c>
      <c r="C1929" t="s">
        <v>30</v>
      </c>
      <c r="D1929" t="s">
        <v>31</v>
      </c>
      <c r="E1929">
        <v>3252</v>
      </c>
      <c r="F1929" s="1">
        <v>8548950000</v>
      </c>
      <c r="G1929" s="1">
        <v>2628828</v>
      </c>
      <c r="H1929" s="1">
        <v>2000000</v>
      </c>
      <c r="I1929">
        <v>3252</v>
      </c>
      <c r="J1929" s="1">
        <v>8548950000</v>
      </c>
      <c r="K1929" s="1">
        <v>2628828</v>
      </c>
      <c r="L1929" s="1">
        <v>2000000</v>
      </c>
      <c r="M1929">
        <v>3252</v>
      </c>
      <c r="N1929" t="s">
        <v>1017</v>
      </c>
      <c r="O1929">
        <v>10867</v>
      </c>
      <c r="P1929" t="s">
        <v>120</v>
      </c>
      <c r="Q1929" t="s">
        <v>3122</v>
      </c>
      <c r="R1929" s="2">
        <v>43791</v>
      </c>
      <c r="S1929" t="s">
        <v>3123</v>
      </c>
      <c r="T1929">
        <v>1</v>
      </c>
      <c r="U1929" s="1">
        <v>1000000</v>
      </c>
      <c r="V1929" t="s">
        <v>1784</v>
      </c>
      <c r="W1929" t="s">
        <v>36</v>
      </c>
      <c r="X1929" t="s">
        <v>3124</v>
      </c>
      <c r="Y1929" t="s">
        <v>1022</v>
      </c>
      <c r="Z1929" t="s">
        <v>31</v>
      </c>
      <c r="AA1929">
        <v>8</v>
      </c>
      <c r="AB1929" t="s">
        <v>39</v>
      </c>
      <c r="AC1929">
        <v>0.69</v>
      </c>
      <c r="AD1929">
        <f t="shared" si="30"/>
        <v>0.31000000000000005</v>
      </c>
    </row>
    <row r="1930" spans="1:30" x14ac:dyDescent="0.25">
      <c r="A1930" t="s">
        <v>29</v>
      </c>
      <c r="B1930" s="1">
        <v>307800000</v>
      </c>
      <c r="C1930" t="s">
        <v>30</v>
      </c>
      <c r="D1930" t="s">
        <v>31</v>
      </c>
      <c r="E1930">
        <v>3252</v>
      </c>
      <c r="F1930" s="1">
        <v>8548950000</v>
      </c>
      <c r="G1930" s="1">
        <v>2628828</v>
      </c>
      <c r="H1930" s="1">
        <v>2000000</v>
      </c>
      <c r="I1930">
        <v>3252</v>
      </c>
      <c r="J1930" s="1">
        <v>8548950000</v>
      </c>
      <c r="K1930" s="1">
        <v>2628828</v>
      </c>
      <c r="L1930" s="1">
        <v>2000000</v>
      </c>
      <c r="M1930">
        <v>3252</v>
      </c>
      <c r="N1930" t="s">
        <v>1636</v>
      </c>
      <c r="O1930">
        <v>14124</v>
      </c>
      <c r="P1930" t="s">
        <v>1650</v>
      </c>
      <c r="Q1930" t="s">
        <v>3125</v>
      </c>
      <c r="R1930" s="2">
        <v>43896</v>
      </c>
      <c r="S1930" t="s">
        <v>3126</v>
      </c>
      <c r="T1930">
        <v>0.25</v>
      </c>
      <c r="U1930" t="s">
        <v>62</v>
      </c>
      <c r="V1930" t="s">
        <v>71</v>
      </c>
      <c r="W1930" t="s">
        <v>36</v>
      </c>
      <c r="X1930" t="s">
        <v>219</v>
      </c>
      <c r="Y1930" t="s">
        <v>1649</v>
      </c>
      <c r="Z1930" t="s">
        <v>31</v>
      </c>
      <c r="AA1930">
        <v>1</v>
      </c>
      <c r="AB1930" t="s">
        <v>39</v>
      </c>
      <c r="AC1930">
        <v>0.4</v>
      </c>
      <c r="AD1930">
        <f t="shared" si="30"/>
        <v>0.15000000000000002</v>
      </c>
    </row>
    <row r="1931" spans="1:30" x14ac:dyDescent="0.25">
      <c r="A1931" t="s">
        <v>29</v>
      </c>
      <c r="B1931" s="1">
        <v>307800000</v>
      </c>
      <c r="C1931" t="s">
        <v>30</v>
      </c>
      <c r="D1931" t="s">
        <v>31</v>
      </c>
      <c r="E1931">
        <v>3252</v>
      </c>
      <c r="F1931" s="1">
        <v>8548950000</v>
      </c>
      <c r="G1931" s="1">
        <v>2628828</v>
      </c>
      <c r="H1931" s="1">
        <v>2000000</v>
      </c>
      <c r="I1931">
        <v>3252</v>
      </c>
      <c r="J1931" s="1">
        <v>8548950000</v>
      </c>
      <c r="K1931" s="1">
        <v>2628828</v>
      </c>
      <c r="L1931" s="1">
        <v>2000000</v>
      </c>
      <c r="M1931">
        <v>3252</v>
      </c>
      <c r="N1931" t="s">
        <v>1636</v>
      </c>
      <c r="O1931">
        <v>14120</v>
      </c>
      <c r="P1931" t="s">
        <v>1650</v>
      </c>
      <c r="Q1931" t="s">
        <v>1896</v>
      </c>
      <c r="R1931" s="2">
        <v>43896</v>
      </c>
      <c r="S1931" t="s">
        <v>1897</v>
      </c>
      <c r="T1931">
        <v>0.5</v>
      </c>
      <c r="U1931" t="s">
        <v>52</v>
      </c>
      <c r="V1931" t="s">
        <v>71</v>
      </c>
      <c r="W1931" t="s">
        <v>36</v>
      </c>
      <c r="X1931" t="s">
        <v>219</v>
      </c>
      <c r="Y1931" t="s">
        <v>1649</v>
      </c>
      <c r="Z1931" t="s">
        <v>31</v>
      </c>
      <c r="AA1931">
        <v>1</v>
      </c>
      <c r="AB1931" t="s">
        <v>48</v>
      </c>
      <c r="AC1931">
        <v>0.4</v>
      </c>
      <c r="AD1931">
        <f t="shared" si="30"/>
        <v>9.9999999999999978E-2</v>
      </c>
    </row>
    <row r="1932" spans="1:30" x14ac:dyDescent="0.25">
      <c r="A1932" t="s">
        <v>29</v>
      </c>
      <c r="B1932" s="1">
        <v>307800000</v>
      </c>
      <c r="C1932" t="s">
        <v>30</v>
      </c>
      <c r="D1932" t="s">
        <v>31</v>
      </c>
      <c r="E1932">
        <v>3252</v>
      </c>
      <c r="F1932" s="1">
        <v>8548950000</v>
      </c>
      <c r="G1932" s="1">
        <v>2628828</v>
      </c>
      <c r="H1932" s="1">
        <v>2000000</v>
      </c>
      <c r="I1932">
        <v>3252</v>
      </c>
      <c r="J1932" s="1">
        <v>8548950000</v>
      </c>
      <c r="K1932" s="1">
        <v>2628828</v>
      </c>
      <c r="L1932" s="1">
        <v>2000000</v>
      </c>
      <c r="M1932">
        <v>3252</v>
      </c>
      <c r="N1932" t="s">
        <v>1017</v>
      </c>
      <c r="O1932">
        <v>9907</v>
      </c>
      <c r="P1932" t="s">
        <v>120</v>
      </c>
      <c r="Q1932" t="s">
        <v>3127</v>
      </c>
      <c r="R1932" s="2">
        <v>43748</v>
      </c>
      <c r="S1932" t="s">
        <v>3128</v>
      </c>
      <c r="T1932">
        <v>1</v>
      </c>
      <c r="U1932" s="1">
        <v>1000000</v>
      </c>
      <c r="V1932" t="s">
        <v>1784</v>
      </c>
      <c r="W1932" t="s">
        <v>36</v>
      </c>
      <c r="X1932" t="s">
        <v>3129</v>
      </c>
      <c r="Y1932" t="s">
        <v>1022</v>
      </c>
      <c r="Z1932" t="s">
        <v>31</v>
      </c>
      <c r="AA1932">
        <v>14</v>
      </c>
      <c r="AB1932" t="s">
        <v>39</v>
      </c>
      <c r="AC1932">
        <v>0.95</v>
      </c>
      <c r="AD1932">
        <f t="shared" si="30"/>
        <v>5.0000000000000044E-2</v>
      </c>
    </row>
    <row r="1933" spans="1:30" x14ac:dyDescent="0.25">
      <c r="A1933" t="s">
        <v>29</v>
      </c>
      <c r="B1933" s="1">
        <v>307800000</v>
      </c>
      <c r="C1933" t="s">
        <v>30</v>
      </c>
      <c r="D1933" t="s">
        <v>31</v>
      </c>
      <c r="E1933">
        <v>3252</v>
      </c>
      <c r="F1933" s="1">
        <v>8548950000</v>
      </c>
      <c r="G1933" s="1">
        <v>2628828</v>
      </c>
      <c r="H1933" s="1">
        <v>2000000</v>
      </c>
      <c r="I1933">
        <v>3252</v>
      </c>
      <c r="J1933" s="1">
        <v>8548950000</v>
      </c>
      <c r="K1933" s="1">
        <v>2628828</v>
      </c>
      <c r="L1933" s="1">
        <v>2000000</v>
      </c>
      <c r="M1933">
        <v>3252</v>
      </c>
      <c r="N1933" t="s">
        <v>1017</v>
      </c>
      <c r="O1933">
        <v>9908</v>
      </c>
      <c r="P1933" t="s">
        <v>120</v>
      </c>
      <c r="Q1933" t="s">
        <v>3130</v>
      </c>
      <c r="R1933" s="2">
        <v>43748</v>
      </c>
      <c r="S1933" t="s">
        <v>3131</v>
      </c>
      <c r="T1933">
        <v>1</v>
      </c>
      <c r="U1933" s="1">
        <v>1000000</v>
      </c>
      <c r="V1933" t="s">
        <v>2191</v>
      </c>
      <c r="W1933" t="s">
        <v>36</v>
      </c>
      <c r="X1933" t="s">
        <v>3132</v>
      </c>
      <c r="Y1933" t="s">
        <v>1022</v>
      </c>
      <c r="Z1933" t="s">
        <v>31</v>
      </c>
      <c r="AA1933">
        <v>5</v>
      </c>
      <c r="AB1933" t="s">
        <v>39</v>
      </c>
      <c r="AC1933">
        <v>1.1000000000000001</v>
      </c>
      <c r="AD1933">
        <f t="shared" si="30"/>
        <v>0.10000000000000009</v>
      </c>
    </row>
    <row r="1934" spans="1:30" x14ac:dyDescent="0.25">
      <c r="A1934" t="s">
        <v>29</v>
      </c>
      <c r="B1934" s="1">
        <v>307800000</v>
      </c>
      <c r="C1934" t="s">
        <v>30</v>
      </c>
      <c r="D1934" t="s">
        <v>31</v>
      </c>
      <c r="E1934">
        <v>3252</v>
      </c>
      <c r="F1934" s="1">
        <v>8548950000</v>
      </c>
      <c r="G1934" s="1">
        <v>2628828</v>
      </c>
      <c r="H1934" s="1">
        <v>2000000</v>
      </c>
      <c r="I1934">
        <v>3252</v>
      </c>
      <c r="J1934" s="1">
        <v>8548950000</v>
      </c>
      <c r="K1934" s="1">
        <v>2628828</v>
      </c>
      <c r="L1934" s="1">
        <v>2000000</v>
      </c>
      <c r="M1934">
        <v>3252</v>
      </c>
      <c r="N1934" t="s">
        <v>1017</v>
      </c>
      <c r="O1934">
        <v>9909</v>
      </c>
      <c r="P1934" t="s">
        <v>120</v>
      </c>
      <c r="Q1934" t="s">
        <v>3133</v>
      </c>
      <c r="R1934" s="2">
        <v>43748</v>
      </c>
      <c r="S1934" t="s">
        <v>3134</v>
      </c>
      <c r="T1934">
        <v>0.5</v>
      </c>
      <c r="U1934" t="s">
        <v>52</v>
      </c>
      <c r="V1934" t="s">
        <v>2048</v>
      </c>
      <c r="W1934" t="s">
        <v>77</v>
      </c>
      <c r="X1934" t="s">
        <v>3135</v>
      </c>
      <c r="AD1934">
        <f t="shared" si="30"/>
        <v>0.5</v>
      </c>
    </row>
    <row r="1935" spans="1:30" x14ac:dyDescent="0.25">
      <c r="A1935" t="s">
        <v>29</v>
      </c>
      <c r="B1935" s="1">
        <v>307800000</v>
      </c>
      <c r="C1935" t="s">
        <v>30</v>
      </c>
      <c r="D1935" t="s">
        <v>31</v>
      </c>
      <c r="E1935">
        <v>3252</v>
      </c>
      <c r="F1935" s="1">
        <v>8548950000</v>
      </c>
      <c r="G1935" s="1">
        <v>2628828</v>
      </c>
      <c r="H1935" s="1">
        <v>2000000</v>
      </c>
      <c r="I1935">
        <v>3252</v>
      </c>
      <c r="J1935" s="1">
        <v>8548950000</v>
      </c>
      <c r="K1935" s="1">
        <v>2628828</v>
      </c>
      <c r="L1935" s="1">
        <v>2000000</v>
      </c>
      <c r="M1935">
        <v>3252</v>
      </c>
      <c r="N1935" t="s">
        <v>1017</v>
      </c>
      <c r="O1935">
        <v>9910</v>
      </c>
      <c r="P1935" t="s">
        <v>120</v>
      </c>
      <c r="Q1935" t="s">
        <v>3136</v>
      </c>
      <c r="R1935" s="2">
        <v>43748</v>
      </c>
      <c r="S1935" t="s">
        <v>3137</v>
      </c>
      <c r="T1935">
        <v>0.5</v>
      </c>
      <c r="U1935" t="s">
        <v>52</v>
      </c>
      <c r="V1935" t="s">
        <v>1784</v>
      </c>
      <c r="W1935" t="s">
        <v>36</v>
      </c>
      <c r="X1935" t="s">
        <v>3135</v>
      </c>
      <c r="AD1935">
        <f t="shared" si="30"/>
        <v>0.5</v>
      </c>
    </row>
    <row r="1936" spans="1:30" x14ac:dyDescent="0.25">
      <c r="A1936" t="s">
        <v>29</v>
      </c>
      <c r="B1936" s="1">
        <v>307800000</v>
      </c>
      <c r="C1936" t="s">
        <v>30</v>
      </c>
      <c r="D1936" t="s">
        <v>31</v>
      </c>
      <c r="E1936">
        <v>3252</v>
      </c>
      <c r="F1936" s="1">
        <v>8548950000</v>
      </c>
      <c r="G1936" s="1">
        <v>2628828</v>
      </c>
      <c r="H1936" s="1">
        <v>2000000</v>
      </c>
      <c r="I1936">
        <v>3252</v>
      </c>
      <c r="J1936" s="1">
        <v>8548950000</v>
      </c>
      <c r="K1936" s="1">
        <v>2628828</v>
      </c>
      <c r="L1936" s="1">
        <v>2000000</v>
      </c>
      <c r="M1936">
        <v>3252</v>
      </c>
      <c r="N1936" t="s">
        <v>1017</v>
      </c>
      <c r="O1936">
        <v>10903</v>
      </c>
      <c r="P1936" t="s">
        <v>120</v>
      </c>
      <c r="Q1936" t="s">
        <v>3138</v>
      </c>
      <c r="R1936" s="2">
        <v>43791</v>
      </c>
      <c r="S1936" t="s">
        <v>3139</v>
      </c>
      <c r="T1936">
        <v>0.5</v>
      </c>
      <c r="U1936" t="s">
        <v>52</v>
      </c>
      <c r="V1936" t="s">
        <v>1784</v>
      </c>
      <c r="W1936" t="s">
        <v>36</v>
      </c>
      <c r="X1936" t="s">
        <v>3140</v>
      </c>
      <c r="Y1936" t="s">
        <v>1022</v>
      </c>
      <c r="Z1936" t="s">
        <v>31</v>
      </c>
      <c r="AA1936">
        <v>9</v>
      </c>
      <c r="AB1936" t="s">
        <v>39</v>
      </c>
      <c r="AC1936">
        <v>0.73</v>
      </c>
      <c r="AD1936">
        <f t="shared" si="30"/>
        <v>0.22999999999999998</v>
      </c>
    </row>
    <row r="1937" spans="1:30" x14ac:dyDescent="0.25">
      <c r="A1937" t="s">
        <v>29</v>
      </c>
      <c r="B1937" s="1">
        <v>307800000</v>
      </c>
      <c r="C1937" t="s">
        <v>30</v>
      </c>
      <c r="D1937" t="s">
        <v>31</v>
      </c>
      <c r="E1937">
        <v>3252</v>
      </c>
      <c r="F1937" s="1">
        <v>8548950000</v>
      </c>
      <c r="G1937" s="1">
        <v>2628828</v>
      </c>
      <c r="H1937" s="1">
        <v>2000000</v>
      </c>
      <c r="I1937">
        <v>3252</v>
      </c>
      <c r="J1937" s="1">
        <v>8548950000</v>
      </c>
      <c r="K1937" s="1">
        <v>2628828</v>
      </c>
      <c r="L1937" s="1">
        <v>2000000</v>
      </c>
      <c r="M1937">
        <v>3252</v>
      </c>
      <c r="N1937" t="s">
        <v>1017</v>
      </c>
      <c r="O1937">
        <v>9911</v>
      </c>
      <c r="P1937" t="s">
        <v>120</v>
      </c>
      <c r="Q1937" t="s">
        <v>3141</v>
      </c>
      <c r="R1937" s="2">
        <v>43748</v>
      </c>
      <c r="S1937" t="s">
        <v>3142</v>
      </c>
      <c r="T1937">
        <v>0.5</v>
      </c>
      <c r="U1937" t="s">
        <v>52</v>
      </c>
      <c r="V1937" t="s">
        <v>2048</v>
      </c>
      <c r="W1937" t="s">
        <v>77</v>
      </c>
      <c r="X1937" t="s">
        <v>3135</v>
      </c>
      <c r="AD1937">
        <f t="shared" si="30"/>
        <v>0.5</v>
      </c>
    </row>
    <row r="1938" spans="1:30" x14ac:dyDescent="0.25">
      <c r="A1938" t="s">
        <v>29</v>
      </c>
      <c r="B1938" s="1">
        <v>307800000</v>
      </c>
      <c r="C1938" t="s">
        <v>30</v>
      </c>
      <c r="D1938" t="s">
        <v>31</v>
      </c>
      <c r="E1938">
        <v>3252</v>
      </c>
      <c r="F1938" s="1">
        <v>8548950000</v>
      </c>
      <c r="G1938" s="1">
        <v>2628828</v>
      </c>
      <c r="H1938" s="1">
        <v>2000000</v>
      </c>
      <c r="I1938">
        <v>3252</v>
      </c>
      <c r="J1938" s="1">
        <v>8548950000</v>
      </c>
      <c r="K1938" s="1">
        <v>2628828</v>
      </c>
      <c r="L1938" s="1">
        <v>2000000</v>
      </c>
      <c r="M1938">
        <v>3252</v>
      </c>
      <c r="N1938" t="s">
        <v>1636</v>
      </c>
      <c r="O1938">
        <v>14111</v>
      </c>
      <c r="P1938" t="s">
        <v>1650</v>
      </c>
      <c r="Q1938" t="s">
        <v>1841</v>
      </c>
      <c r="R1938" s="2">
        <v>43896</v>
      </c>
      <c r="S1938" t="s">
        <v>1842</v>
      </c>
      <c r="T1938">
        <v>0.25</v>
      </c>
      <c r="U1938" t="s">
        <v>62</v>
      </c>
      <c r="V1938" t="s">
        <v>71</v>
      </c>
      <c r="W1938" t="s">
        <v>36</v>
      </c>
      <c r="X1938" t="s">
        <v>219</v>
      </c>
      <c r="Y1938" t="s">
        <v>741</v>
      </c>
      <c r="Z1938" t="s">
        <v>31</v>
      </c>
      <c r="AA1938">
        <v>1</v>
      </c>
      <c r="AB1938" t="s">
        <v>48</v>
      </c>
      <c r="AC1938">
        <v>0.52</v>
      </c>
      <c r="AD1938">
        <f t="shared" si="30"/>
        <v>0.27</v>
      </c>
    </row>
    <row r="1939" spans="1:30" x14ac:dyDescent="0.25">
      <c r="A1939" t="s">
        <v>29</v>
      </c>
      <c r="B1939" s="1">
        <v>307800000</v>
      </c>
      <c r="C1939" t="s">
        <v>30</v>
      </c>
      <c r="D1939" t="s">
        <v>31</v>
      </c>
      <c r="E1939">
        <v>3252</v>
      </c>
      <c r="F1939" s="1">
        <v>8548950000</v>
      </c>
      <c r="G1939" s="1">
        <v>2628828</v>
      </c>
      <c r="H1939" s="1">
        <v>2000000</v>
      </c>
      <c r="I1939">
        <v>3252</v>
      </c>
      <c r="J1939" s="1">
        <v>8548950000</v>
      </c>
      <c r="K1939" s="1">
        <v>2628828</v>
      </c>
      <c r="L1939" s="1">
        <v>2000000</v>
      </c>
      <c r="M1939">
        <v>3252</v>
      </c>
      <c r="N1939" t="s">
        <v>3041</v>
      </c>
      <c r="O1939">
        <v>7166</v>
      </c>
      <c r="P1939" t="s">
        <v>168</v>
      </c>
      <c r="Q1939" t="s">
        <v>3143</v>
      </c>
      <c r="R1939" s="2">
        <v>43697</v>
      </c>
      <c r="S1939" t="s">
        <v>3144</v>
      </c>
      <c r="T1939">
        <v>3</v>
      </c>
      <c r="U1939" s="1">
        <v>3000000</v>
      </c>
      <c r="V1939" t="s">
        <v>3077</v>
      </c>
      <c r="W1939" t="s">
        <v>36</v>
      </c>
      <c r="X1939" t="s">
        <v>3145</v>
      </c>
      <c r="Y1939" t="s">
        <v>168</v>
      </c>
      <c r="Z1939" t="s">
        <v>31</v>
      </c>
      <c r="AA1939">
        <v>16</v>
      </c>
      <c r="AB1939" t="s">
        <v>39</v>
      </c>
      <c r="AC1939">
        <v>3.1</v>
      </c>
      <c r="AD1939">
        <f t="shared" si="30"/>
        <v>0.10000000000000009</v>
      </c>
    </row>
    <row r="1940" spans="1:30" x14ac:dyDescent="0.25">
      <c r="A1940" t="s">
        <v>29</v>
      </c>
      <c r="B1940" s="1">
        <v>307800000</v>
      </c>
      <c r="C1940" t="s">
        <v>30</v>
      </c>
      <c r="D1940" t="s">
        <v>31</v>
      </c>
      <c r="E1940">
        <v>3252</v>
      </c>
      <c r="F1940" s="1">
        <v>8548950000</v>
      </c>
      <c r="G1940" s="1">
        <v>2628828</v>
      </c>
      <c r="H1940" s="1">
        <v>2000000</v>
      </c>
      <c r="I1940">
        <v>3252</v>
      </c>
      <c r="J1940" s="1">
        <v>8548950000</v>
      </c>
      <c r="K1940" s="1">
        <v>2628828</v>
      </c>
      <c r="L1940" s="1">
        <v>2000000</v>
      </c>
      <c r="M1940">
        <v>3252</v>
      </c>
      <c r="N1940" t="s">
        <v>1636</v>
      </c>
      <c r="O1940">
        <v>18734</v>
      </c>
      <c r="P1940" t="s">
        <v>1649</v>
      </c>
      <c r="Q1940" t="s">
        <v>3146</v>
      </c>
      <c r="R1940" s="2">
        <v>43943</v>
      </c>
      <c r="S1940" t="s">
        <v>3147</v>
      </c>
      <c r="T1940">
        <v>0.5</v>
      </c>
      <c r="U1940" t="s">
        <v>52</v>
      </c>
      <c r="V1940" t="s">
        <v>2041</v>
      </c>
      <c r="W1940" t="s">
        <v>77</v>
      </c>
      <c r="X1940" t="s">
        <v>113</v>
      </c>
      <c r="Y1940" t="s">
        <v>1650</v>
      </c>
      <c r="Z1940" t="s">
        <v>31</v>
      </c>
      <c r="AA1940">
        <v>1</v>
      </c>
      <c r="AB1940" t="s">
        <v>39</v>
      </c>
      <c r="AC1940">
        <v>0.6</v>
      </c>
      <c r="AD1940">
        <f t="shared" si="30"/>
        <v>9.9999999999999978E-2</v>
      </c>
    </row>
    <row r="1941" spans="1:30" x14ac:dyDescent="0.25">
      <c r="A1941" t="s">
        <v>29</v>
      </c>
      <c r="B1941" s="1">
        <v>307800000</v>
      </c>
      <c r="C1941" t="s">
        <v>30</v>
      </c>
      <c r="D1941" t="s">
        <v>31</v>
      </c>
      <c r="E1941">
        <v>3252</v>
      </c>
      <c r="F1941" s="1">
        <v>8548950000</v>
      </c>
      <c r="G1941" s="1">
        <v>2628828</v>
      </c>
      <c r="H1941" s="1">
        <v>2000000</v>
      </c>
      <c r="I1941">
        <v>3252</v>
      </c>
      <c r="J1941" s="1">
        <v>8548950000</v>
      </c>
      <c r="K1941" s="1">
        <v>2628828</v>
      </c>
      <c r="L1941" s="1">
        <v>2000000</v>
      </c>
      <c r="M1941">
        <v>3252</v>
      </c>
      <c r="N1941" t="s">
        <v>1636</v>
      </c>
      <c r="O1941">
        <v>16060</v>
      </c>
      <c r="P1941" t="s">
        <v>741</v>
      </c>
      <c r="Q1941" t="s">
        <v>3148</v>
      </c>
      <c r="R1941" s="2">
        <v>43922</v>
      </c>
      <c r="S1941" t="s">
        <v>3149</v>
      </c>
      <c r="T1941">
        <v>1.5</v>
      </c>
      <c r="U1941" s="1">
        <v>1500000</v>
      </c>
      <c r="V1941" t="s">
        <v>2041</v>
      </c>
      <c r="W1941" t="s">
        <v>77</v>
      </c>
      <c r="X1941" t="s">
        <v>3150</v>
      </c>
      <c r="Y1941" t="s">
        <v>1650</v>
      </c>
      <c r="Z1941" t="s">
        <v>31</v>
      </c>
      <c r="AA1941">
        <v>3</v>
      </c>
      <c r="AB1941" t="s">
        <v>39</v>
      </c>
      <c r="AC1941">
        <v>1.42</v>
      </c>
      <c r="AD1941">
        <f t="shared" si="30"/>
        <v>8.0000000000000071E-2</v>
      </c>
    </row>
    <row r="1942" spans="1:30" x14ac:dyDescent="0.25">
      <c r="A1942" t="s">
        <v>29</v>
      </c>
      <c r="B1942" s="1">
        <v>307800000</v>
      </c>
      <c r="C1942" t="s">
        <v>30</v>
      </c>
      <c r="D1942" t="s">
        <v>31</v>
      </c>
      <c r="E1942">
        <v>3252</v>
      </c>
      <c r="F1942" s="1">
        <v>8548950000</v>
      </c>
      <c r="G1942" s="1">
        <v>2628828</v>
      </c>
      <c r="H1942" s="1">
        <v>2000000</v>
      </c>
      <c r="I1942">
        <v>3252</v>
      </c>
      <c r="J1942" s="1">
        <v>8548950000</v>
      </c>
      <c r="K1942" s="1">
        <v>2628828</v>
      </c>
      <c r="L1942" s="1">
        <v>2000000</v>
      </c>
      <c r="M1942">
        <v>3252</v>
      </c>
      <c r="N1942" t="s">
        <v>1636</v>
      </c>
      <c r="O1942">
        <v>13121</v>
      </c>
      <c r="P1942" t="s">
        <v>68</v>
      </c>
      <c r="Q1942" t="s">
        <v>1755</v>
      </c>
      <c r="R1942" s="2">
        <v>43858</v>
      </c>
      <c r="S1942" t="s">
        <v>1756</v>
      </c>
      <c r="T1942">
        <v>4</v>
      </c>
      <c r="U1942" s="1">
        <v>4000000</v>
      </c>
      <c r="V1942" t="s">
        <v>71</v>
      </c>
      <c r="W1942" t="s">
        <v>36</v>
      </c>
      <c r="X1942" t="s">
        <v>3151</v>
      </c>
      <c r="Y1942" t="s">
        <v>1649</v>
      </c>
      <c r="Z1942" t="s">
        <v>31</v>
      </c>
      <c r="AA1942">
        <v>1</v>
      </c>
      <c r="AB1942" t="s">
        <v>39</v>
      </c>
      <c r="AC1942">
        <v>3.49</v>
      </c>
      <c r="AD1942">
        <f t="shared" si="30"/>
        <v>0.50999999999999979</v>
      </c>
    </row>
    <row r="1943" spans="1:30" x14ac:dyDescent="0.25">
      <c r="A1943" t="s">
        <v>29</v>
      </c>
      <c r="B1943" s="1">
        <v>307800000</v>
      </c>
      <c r="C1943" t="s">
        <v>30</v>
      </c>
      <c r="D1943" t="s">
        <v>31</v>
      </c>
      <c r="E1943">
        <v>3252</v>
      </c>
      <c r="F1943" s="1">
        <v>8548950000</v>
      </c>
      <c r="G1943" s="1">
        <v>2628828</v>
      </c>
      <c r="H1943" s="1">
        <v>2000000</v>
      </c>
      <c r="I1943">
        <v>3252</v>
      </c>
      <c r="J1943" s="1">
        <v>8548950000</v>
      </c>
      <c r="K1943" s="1">
        <v>2628828</v>
      </c>
      <c r="L1943" s="1">
        <v>2000000</v>
      </c>
      <c r="M1943">
        <v>3252</v>
      </c>
      <c r="N1943" t="s">
        <v>1017</v>
      </c>
      <c r="O1943">
        <v>5458</v>
      </c>
      <c r="P1943" t="s">
        <v>128</v>
      </c>
      <c r="Q1943" t="s">
        <v>3120</v>
      </c>
      <c r="R1943" s="2">
        <v>43633</v>
      </c>
      <c r="S1943" t="s">
        <v>3121</v>
      </c>
      <c r="T1943">
        <v>1</v>
      </c>
      <c r="U1943" s="1">
        <v>1000000</v>
      </c>
      <c r="V1943" t="s">
        <v>1807</v>
      </c>
      <c r="W1943" t="s">
        <v>36</v>
      </c>
      <c r="X1943" t="s">
        <v>3152</v>
      </c>
      <c r="Y1943" t="s">
        <v>109</v>
      </c>
      <c r="Z1943" t="s">
        <v>31</v>
      </c>
      <c r="AA1943">
        <v>6</v>
      </c>
      <c r="AB1943" t="s">
        <v>39</v>
      </c>
      <c r="AC1943">
        <v>1.1000000000000001</v>
      </c>
      <c r="AD1943">
        <f t="shared" si="30"/>
        <v>0.10000000000000009</v>
      </c>
    </row>
    <row r="1944" spans="1:30" x14ac:dyDescent="0.25">
      <c r="A1944" t="s">
        <v>29</v>
      </c>
      <c r="B1944" s="1">
        <v>307800000</v>
      </c>
      <c r="C1944" t="s">
        <v>30</v>
      </c>
      <c r="D1944" t="s">
        <v>31</v>
      </c>
      <c r="E1944">
        <v>3252</v>
      </c>
      <c r="F1944" s="1">
        <v>8548950000</v>
      </c>
      <c r="G1944" s="1">
        <v>2628828</v>
      </c>
      <c r="H1944" s="1">
        <v>2000000</v>
      </c>
      <c r="I1944">
        <v>3252</v>
      </c>
      <c r="J1944" s="1">
        <v>8548950000</v>
      </c>
      <c r="K1944" s="1">
        <v>2628828</v>
      </c>
      <c r="L1944" s="1">
        <v>2000000</v>
      </c>
      <c r="M1944">
        <v>3252</v>
      </c>
      <c r="N1944" t="s">
        <v>1636</v>
      </c>
      <c r="O1944">
        <v>9326</v>
      </c>
      <c r="P1944" t="s">
        <v>741</v>
      </c>
      <c r="Q1944" t="s">
        <v>3153</v>
      </c>
      <c r="R1944" s="2">
        <v>43762</v>
      </c>
      <c r="S1944" t="s">
        <v>3154</v>
      </c>
      <c r="T1944">
        <v>6</v>
      </c>
      <c r="U1944" s="1">
        <v>6000000</v>
      </c>
      <c r="V1944" t="s">
        <v>1729</v>
      </c>
      <c r="W1944" t="s">
        <v>36</v>
      </c>
      <c r="X1944" t="s">
        <v>3155</v>
      </c>
      <c r="Y1944" t="s">
        <v>741</v>
      </c>
      <c r="Z1944" t="s">
        <v>31</v>
      </c>
      <c r="AA1944">
        <v>6</v>
      </c>
      <c r="AB1944" t="s">
        <v>48</v>
      </c>
      <c r="AC1944">
        <v>0.91</v>
      </c>
      <c r="AD1944">
        <f t="shared" si="30"/>
        <v>5.09</v>
      </c>
    </row>
    <row r="1945" spans="1:30" x14ac:dyDescent="0.25">
      <c r="A1945" t="s">
        <v>29</v>
      </c>
      <c r="B1945" s="1">
        <v>307800000</v>
      </c>
      <c r="C1945" t="s">
        <v>30</v>
      </c>
      <c r="D1945" t="s">
        <v>31</v>
      </c>
      <c r="E1945">
        <v>3252</v>
      </c>
      <c r="F1945" s="1">
        <v>8548950000</v>
      </c>
      <c r="G1945" s="1">
        <v>2628828</v>
      </c>
      <c r="H1945" s="1">
        <v>2000000</v>
      </c>
      <c r="I1945">
        <v>3252</v>
      </c>
      <c r="J1945" s="1">
        <v>8548950000</v>
      </c>
      <c r="K1945" s="1">
        <v>2628828</v>
      </c>
      <c r="L1945" s="1">
        <v>2000000</v>
      </c>
      <c r="M1945">
        <v>3252</v>
      </c>
      <c r="N1945" t="s">
        <v>1017</v>
      </c>
      <c r="O1945">
        <v>17432</v>
      </c>
      <c r="P1945" t="s">
        <v>120</v>
      </c>
      <c r="Q1945" t="s">
        <v>3156</v>
      </c>
      <c r="R1945" s="2">
        <v>43901</v>
      </c>
      <c r="S1945" t="s">
        <v>3157</v>
      </c>
      <c r="T1945">
        <v>4</v>
      </c>
      <c r="U1945" s="1">
        <v>4000000</v>
      </c>
      <c r="V1945" t="s">
        <v>1020</v>
      </c>
      <c r="W1945" t="s">
        <v>77</v>
      </c>
      <c r="X1945" t="s">
        <v>3158</v>
      </c>
      <c r="Y1945" t="s">
        <v>1022</v>
      </c>
      <c r="Z1945" t="s">
        <v>31</v>
      </c>
      <c r="AA1945">
        <v>38</v>
      </c>
      <c r="AB1945" t="s">
        <v>48</v>
      </c>
      <c r="AC1945">
        <v>1.94</v>
      </c>
      <c r="AD1945">
        <f t="shared" si="30"/>
        <v>2.06</v>
      </c>
    </row>
    <row r="1946" spans="1:30" x14ac:dyDescent="0.25">
      <c r="A1946" t="s">
        <v>29</v>
      </c>
      <c r="B1946" s="1">
        <v>307800000</v>
      </c>
      <c r="C1946" t="s">
        <v>30</v>
      </c>
      <c r="D1946" t="s">
        <v>31</v>
      </c>
      <c r="E1946">
        <v>3252</v>
      </c>
      <c r="F1946" s="1">
        <v>8548950000</v>
      </c>
      <c r="G1946" s="1">
        <v>2628828</v>
      </c>
      <c r="H1946" s="1">
        <v>2000000</v>
      </c>
      <c r="I1946">
        <v>3252</v>
      </c>
      <c r="J1946" s="1">
        <v>8548950000</v>
      </c>
      <c r="K1946" s="1">
        <v>2628828</v>
      </c>
      <c r="L1946" s="1">
        <v>2000000</v>
      </c>
      <c r="M1946">
        <v>3252</v>
      </c>
      <c r="N1946" t="s">
        <v>1017</v>
      </c>
      <c r="O1946">
        <v>17433</v>
      </c>
      <c r="P1946" t="s">
        <v>120</v>
      </c>
      <c r="Q1946" t="s">
        <v>1942</v>
      </c>
      <c r="R1946" s="2">
        <v>43901</v>
      </c>
      <c r="S1946" t="s">
        <v>1943</v>
      </c>
      <c r="T1946">
        <v>2</v>
      </c>
      <c r="U1946" s="1">
        <v>2000000</v>
      </c>
      <c r="V1946" t="s">
        <v>1784</v>
      </c>
      <c r="W1946" t="s">
        <v>36</v>
      </c>
      <c r="X1946" t="s">
        <v>3159</v>
      </c>
      <c r="Y1946" t="s">
        <v>1022</v>
      </c>
      <c r="Z1946" t="s">
        <v>31</v>
      </c>
      <c r="AA1946">
        <v>15</v>
      </c>
      <c r="AB1946" t="s">
        <v>39</v>
      </c>
      <c r="AC1946">
        <v>0.99</v>
      </c>
      <c r="AD1946">
        <f t="shared" si="30"/>
        <v>1.01</v>
      </c>
    </row>
    <row r="1947" spans="1:30" x14ac:dyDescent="0.25">
      <c r="A1947" t="s">
        <v>29</v>
      </c>
      <c r="B1947" s="1">
        <v>307800000</v>
      </c>
      <c r="C1947" t="s">
        <v>30</v>
      </c>
      <c r="D1947" t="s">
        <v>31</v>
      </c>
      <c r="E1947">
        <v>3252</v>
      </c>
      <c r="F1947" s="1">
        <v>8548950000</v>
      </c>
      <c r="G1947" s="1">
        <v>2628828</v>
      </c>
      <c r="H1947" s="1">
        <v>2000000</v>
      </c>
      <c r="I1947">
        <v>3252</v>
      </c>
      <c r="J1947" s="1">
        <v>8548950000</v>
      </c>
      <c r="K1947" s="1">
        <v>2628828</v>
      </c>
      <c r="L1947" s="1">
        <v>2000000</v>
      </c>
      <c r="M1947">
        <v>3252</v>
      </c>
      <c r="N1947" t="s">
        <v>1636</v>
      </c>
      <c r="O1947">
        <v>9324</v>
      </c>
      <c r="P1947" t="s">
        <v>68</v>
      </c>
      <c r="Q1947" t="s">
        <v>3160</v>
      </c>
      <c r="R1947" s="2">
        <v>43762</v>
      </c>
      <c r="S1947" t="s">
        <v>3161</v>
      </c>
      <c r="T1947">
        <v>2</v>
      </c>
      <c r="U1947" s="1">
        <v>2000000</v>
      </c>
      <c r="V1947" t="s">
        <v>71</v>
      </c>
      <c r="W1947" t="s">
        <v>36</v>
      </c>
      <c r="X1947" t="s">
        <v>3162</v>
      </c>
      <c r="Y1947" t="s">
        <v>68</v>
      </c>
      <c r="Z1947" t="s">
        <v>31</v>
      </c>
      <c r="AA1947">
        <v>1</v>
      </c>
      <c r="AB1947" t="s">
        <v>39</v>
      </c>
      <c r="AC1947">
        <v>2.06</v>
      </c>
      <c r="AD1947">
        <f t="shared" si="30"/>
        <v>6.0000000000000053E-2</v>
      </c>
    </row>
    <row r="1948" spans="1:30" x14ac:dyDescent="0.25">
      <c r="A1948" t="s">
        <v>29</v>
      </c>
      <c r="B1948" s="1">
        <v>307800000</v>
      </c>
      <c r="C1948" t="s">
        <v>30</v>
      </c>
      <c r="D1948" t="s">
        <v>31</v>
      </c>
      <c r="E1948">
        <v>3252</v>
      </c>
      <c r="F1948" s="1">
        <v>8548950000</v>
      </c>
      <c r="G1948" s="1">
        <v>2628828</v>
      </c>
      <c r="H1948" s="1">
        <v>2000000</v>
      </c>
      <c r="I1948">
        <v>3252</v>
      </c>
      <c r="J1948" s="1">
        <v>8548950000</v>
      </c>
      <c r="K1948" s="1">
        <v>2628828</v>
      </c>
      <c r="L1948" s="1">
        <v>2000000</v>
      </c>
      <c r="M1948">
        <v>3252</v>
      </c>
      <c r="N1948" t="s">
        <v>1636</v>
      </c>
      <c r="O1948">
        <v>12788</v>
      </c>
      <c r="P1948" t="s">
        <v>1649</v>
      </c>
      <c r="Q1948" t="s">
        <v>1750</v>
      </c>
      <c r="R1948" s="2">
        <v>43861</v>
      </c>
      <c r="S1948" t="s">
        <v>1751</v>
      </c>
      <c r="T1948">
        <v>2</v>
      </c>
      <c r="U1948" s="1">
        <v>2000000</v>
      </c>
      <c r="V1948" t="s">
        <v>1752</v>
      </c>
      <c r="W1948" t="s">
        <v>36</v>
      </c>
      <c r="X1948" t="s">
        <v>113</v>
      </c>
      <c r="Y1948" t="s">
        <v>1649</v>
      </c>
      <c r="Z1948" t="s">
        <v>31</v>
      </c>
      <c r="AA1948">
        <v>1</v>
      </c>
      <c r="AB1948" t="s">
        <v>39</v>
      </c>
      <c r="AC1948">
        <v>4.18</v>
      </c>
      <c r="AD1948">
        <f t="shared" si="30"/>
        <v>2.1799999999999997</v>
      </c>
    </row>
    <row r="1949" spans="1:30" x14ac:dyDescent="0.25">
      <c r="A1949" t="s">
        <v>29</v>
      </c>
      <c r="B1949" s="1">
        <v>307800000</v>
      </c>
      <c r="C1949" t="s">
        <v>30</v>
      </c>
      <c r="D1949" t="s">
        <v>31</v>
      </c>
      <c r="E1949">
        <v>3252</v>
      </c>
      <c r="F1949" s="1">
        <v>8548950000</v>
      </c>
      <c r="G1949" s="1">
        <v>2628828</v>
      </c>
      <c r="H1949" s="1">
        <v>2000000</v>
      </c>
      <c r="I1949">
        <v>3252</v>
      </c>
      <c r="J1949" s="1">
        <v>8548950000</v>
      </c>
      <c r="K1949" s="1">
        <v>2628828</v>
      </c>
      <c r="L1949" s="1">
        <v>2000000</v>
      </c>
      <c r="M1949">
        <v>3252</v>
      </c>
      <c r="N1949" t="s">
        <v>1636</v>
      </c>
      <c r="O1949">
        <v>12781</v>
      </c>
      <c r="P1949" t="s">
        <v>1650</v>
      </c>
      <c r="Q1949" t="s">
        <v>3163</v>
      </c>
      <c r="R1949" s="2">
        <v>43864</v>
      </c>
      <c r="S1949" t="s">
        <v>3164</v>
      </c>
      <c r="T1949">
        <v>0.25</v>
      </c>
      <c r="U1949" t="s">
        <v>62</v>
      </c>
      <c r="V1949" t="s">
        <v>71</v>
      </c>
      <c r="W1949" t="s">
        <v>36</v>
      </c>
      <c r="X1949" t="s">
        <v>219</v>
      </c>
      <c r="Y1949" t="s">
        <v>1649</v>
      </c>
      <c r="Z1949" t="s">
        <v>31</v>
      </c>
      <c r="AA1949">
        <v>1</v>
      </c>
      <c r="AB1949" t="s">
        <v>48</v>
      </c>
      <c r="AC1949">
        <v>0.4</v>
      </c>
      <c r="AD1949">
        <f t="shared" si="30"/>
        <v>0.15000000000000002</v>
      </c>
    </row>
    <row r="1950" spans="1:30" x14ac:dyDescent="0.25">
      <c r="A1950" t="s">
        <v>29</v>
      </c>
      <c r="B1950" s="1">
        <v>307800000</v>
      </c>
      <c r="C1950" t="s">
        <v>30</v>
      </c>
      <c r="D1950" t="s">
        <v>31</v>
      </c>
      <c r="E1950">
        <v>3252</v>
      </c>
      <c r="F1950" s="1">
        <v>8548950000</v>
      </c>
      <c r="G1950" s="1">
        <v>2628828</v>
      </c>
      <c r="H1950" s="1">
        <v>2000000</v>
      </c>
      <c r="I1950">
        <v>3252</v>
      </c>
      <c r="J1950" s="1">
        <v>8548950000</v>
      </c>
      <c r="K1950" s="1">
        <v>2628828</v>
      </c>
      <c r="L1950" s="1">
        <v>2000000</v>
      </c>
      <c r="M1950">
        <v>3252</v>
      </c>
      <c r="N1950" t="s">
        <v>1017</v>
      </c>
      <c r="O1950">
        <v>7088</v>
      </c>
      <c r="P1950" t="s">
        <v>120</v>
      </c>
      <c r="Q1950" t="s">
        <v>3165</v>
      </c>
      <c r="R1950" s="2">
        <v>43700</v>
      </c>
      <c r="S1950" t="s">
        <v>3166</v>
      </c>
      <c r="T1950">
        <v>4</v>
      </c>
      <c r="U1950" s="1">
        <v>4000000</v>
      </c>
      <c r="V1950" t="s">
        <v>1784</v>
      </c>
      <c r="W1950" t="s">
        <v>36</v>
      </c>
      <c r="X1950" t="s">
        <v>3167</v>
      </c>
      <c r="Y1950" t="s">
        <v>1022</v>
      </c>
      <c r="Z1950" t="s">
        <v>31</v>
      </c>
      <c r="AA1950">
        <v>13</v>
      </c>
      <c r="AB1950" t="s">
        <v>48</v>
      </c>
      <c r="AC1950">
        <v>0.91</v>
      </c>
      <c r="AD1950">
        <f t="shared" si="30"/>
        <v>3.09</v>
      </c>
    </row>
    <row r="1951" spans="1:30" x14ac:dyDescent="0.25">
      <c r="A1951" t="s">
        <v>29</v>
      </c>
      <c r="B1951" s="1">
        <v>307800000</v>
      </c>
      <c r="C1951" t="s">
        <v>30</v>
      </c>
      <c r="D1951" t="s">
        <v>31</v>
      </c>
      <c r="E1951">
        <v>3252</v>
      </c>
      <c r="F1951" s="1">
        <v>8548950000</v>
      </c>
      <c r="G1951" s="1">
        <v>2628828</v>
      </c>
      <c r="H1951" s="1">
        <v>2000000</v>
      </c>
      <c r="I1951">
        <v>3252</v>
      </c>
      <c r="J1951" s="1">
        <v>8548950000</v>
      </c>
      <c r="K1951" s="1">
        <v>2628828</v>
      </c>
      <c r="L1951" s="1">
        <v>2000000</v>
      </c>
      <c r="M1951">
        <v>3252</v>
      </c>
      <c r="N1951" t="s">
        <v>1017</v>
      </c>
      <c r="O1951">
        <v>608</v>
      </c>
      <c r="P1951" t="s">
        <v>64</v>
      </c>
      <c r="Q1951" t="s">
        <v>3168</v>
      </c>
      <c r="R1951" s="2">
        <v>43473</v>
      </c>
      <c r="S1951" t="s">
        <v>3169</v>
      </c>
      <c r="T1951">
        <v>1</v>
      </c>
      <c r="U1951" s="1">
        <v>1000000</v>
      </c>
      <c r="V1951" t="s">
        <v>1914</v>
      </c>
      <c r="W1951" t="s">
        <v>36</v>
      </c>
      <c r="X1951" t="s">
        <v>67</v>
      </c>
      <c r="Y1951" t="s">
        <v>1022</v>
      </c>
      <c r="Z1951" t="s">
        <v>31</v>
      </c>
      <c r="AA1951">
        <v>1</v>
      </c>
      <c r="AB1951" t="s">
        <v>39</v>
      </c>
      <c r="AC1951">
        <v>1.1000000000000001</v>
      </c>
      <c r="AD1951">
        <f t="shared" si="30"/>
        <v>0.10000000000000009</v>
      </c>
    </row>
    <row r="1952" spans="1:30" x14ac:dyDescent="0.25">
      <c r="A1952" t="s">
        <v>29</v>
      </c>
      <c r="B1952" s="1">
        <v>307800000</v>
      </c>
      <c r="C1952" t="s">
        <v>30</v>
      </c>
      <c r="D1952" t="s">
        <v>31</v>
      </c>
      <c r="E1952">
        <v>3252</v>
      </c>
      <c r="F1952" s="1">
        <v>8548950000</v>
      </c>
      <c r="G1952" s="1">
        <v>2628828</v>
      </c>
      <c r="H1952" s="1">
        <v>2000000</v>
      </c>
      <c r="I1952">
        <v>3252</v>
      </c>
      <c r="J1952" s="1">
        <v>8548950000</v>
      </c>
      <c r="K1952" s="1">
        <v>2628828</v>
      </c>
      <c r="L1952" s="1">
        <v>2000000</v>
      </c>
      <c r="M1952">
        <v>3252</v>
      </c>
      <c r="N1952" t="s">
        <v>1017</v>
      </c>
      <c r="O1952">
        <v>13967</v>
      </c>
      <c r="P1952" t="s">
        <v>120</v>
      </c>
      <c r="Q1952" t="s">
        <v>1942</v>
      </c>
      <c r="R1952" s="2">
        <v>43899</v>
      </c>
      <c r="S1952" t="s">
        <v>1943</v>
      </c>
      <c r="T1952">
        <v>4</v>
      </c>
      <c r="U1952" s="1">
        <v>4000000</v>
      </c>
      <c r="V1952" t="s">
        <v>1784</v>
      </c>
      <c r="W1952" t="s">
        <v>36</v>
      </c>
      <c r="X1952" t="s">
        <v>3170</v>
      </c>
      <c r="Y1952" t="s">
        <v>1022</v>
      </c>
      <c r="Z1952" t="s">
        <v>31</v>
      </c>
      <c r="AA1952">
        <v>5</v>
      </c>
      <c r="AB1952" t="s">
        <v>48</v>
      </c>
      <c r="AC1952">
        <v>0.56000000000000005</v>
      </c>
      <c r="AD1952">
        <f t="shared" si="30"/>
        <v>3.44</v>
      </c>
    </row>
    <row r="1953" spans="1:30" x14ac:dyDescent="0.25">
      <c r="A1953" t="s">
        <v>29</v>
      </c>
      <c r="B1953" s="1">
        <v>307800000</v>
      </c>
      <c r="C1953" t="s">
        <v>30</v>
      </c>
      <c r="D1953" t="s">
        <v>31</v>
      </c>
      <c r="E1953">
        <v>3252</v>
      </c>
      <c r="F1953" s="1">
        <v>8548950000</v>
      </c>
      <c r="G1953" s="1">
        <v>2628828</v>
      </c>
      <c r="H1953" s="1">
        <v>2000000</v>
      </c>
      <c r="I1953">
        <v>3252</v>
      </c>
      <c r="J1953" s="1">
        <v>8548950000</v>
      </c>
      <c r="K1953" s="1">
        <v>2628828</v>
      </c>
      <c r="L1953" s="1">
        <v>2000000</v>
      </c>
      <c r="M1953">
        <v>3252</v>
      </c>
      <c r="N1953" t="s">
        <v>1636</v>
      </c>
      <c r="O1953">
        <v>12779</v>
      </c>
      <c r="P1953" t="s">
        <v>1650</v>
      </c>
      <c r="Q1953" t="s">
        <v>3171</v>
      </c>
      <c r="R1953" s="2">
        <v>43864</v>
      </c>
      <c r="S1953" t="s">
        <v>3172</v>
      </c>
      <c r="T1953">
        <v>0.25</v>
      </c>
      <c r="U1953" t="s">
        <v>62</v>
      </c>
      <c r="V1953" t="s">
        <v>71</v>
      </c>
      <c r="W1953" t="s">
        <v>36</v>
      </c>
      <c r="X1953" t="s">
        <v>219</v>
      </c>
      <c r="Y1953" t="s">
        <v>1649</v>
      </c>
      <c r="Z1953" t="s">
        <v>31</v>
      </c>
      <c r="AA1953">
        <v>1</v>
      </c>
      <c r="AB1953" t="s">
        <v>48</v>
      </c>
      <c r="AC1953">
        <v>0.4</v>
      </c>
      <c r="AD1953">
        <f t="shared" si="30"/>
        <v>0.15000000000000002</v>
      </c>
    </row>
    <row r="1954" spans="1:30" x14ac:dyDescent="0.25">
      <c r="A1954" t="s">
        <v>29</v>
      </c>
      <c r="B1954" s="1">
        <v>307800000</v>
      </c>
      <c r="C1954" t="s">
        <v>30</v>
      </c>
      <c r="D1954" t="s">
        <v>31</v>
      </c>
      <c r="E1954">
        <v>3252</v>
      </c>
      <c r="F1954" s="1">
        <v>8548950000</v>
      </c>
      <c r="G1954" s="1">
        <v>2628828</v>
      </c>
      <c r="H1954" s="1">
        <v>2000000</v>
      </c>
      <c r="I1954">
        <v>3252</v>
      </c>
      <c r="J1954" s="1">
        <v>8548950000</v>
      </c>
      <c r="K1954" s="1">
        <v>2628828</v>
      </c>
      <c r="L1954" s="1">
        <v>2000000</v>
      </c>
      <c r="M1954">
        <v>3252</v>
      </c>
      <c r="N1954" t="s">
        <v>1636</v>
      </c>
      <c r="O1954">
        <v>12124</v>
      </c>
      <c r="P1954" t="s">
        <v>741</v>
      </c>
      <c r="Q1954" t="s">
        <v>3173</v>
      </c>
      <c r="R1954" s="2">
        <v>43812</v>
      </c>
      <c r="S1954" t="s">
        <v>3174</v>
      </c>
      <c r="T1954">
        <v>3</v>
      </c>
      <c r="U1954" s="1">
        <v>3000000</v>
      </c>
      <c r="V1954" t="s">
        <v>71</v>
      </c>
      <c r="W1954" t="s">
        <v>36</v>
      </c>
      <c r="X1954" t="s">
        <v>3175</v>
      </c>
      <c r="Y1954" t="s">
        <v>105</v>
      </c>
      <c r="Z1954" t="s">
        <v>31</v>
      </c>
      <c r="AA1954">
        <v>6</v>
      </c>
      <c r="AB1954" t="s">
        <v>39</v>
      </c>
      <c r="AC1954">
        <v>2.0699999999999998</v>
      </c>
      <c r="AD1954">
        <f t="shared" si="30"/>
        <v>0.93000000000000016</v>
      </c>
    </row>
    <row r="1955" spans="1:30" x14ac:dyDescent="0.25">
      <c r="A1955" t="s">
        <v>29</v>
      </c>
      <c r="B1955" s="1">
        <v>307800000</v>
      </c>
      <c r="C1955" t="s">
        <v>30</v>
      </c>
      <c r="D1955" t="s">
        <v>31</v>
      </c>
      <c r="E1955">
        <v>3252</v>
      </c>
      <c r="F1955" s="1">
        <v>8548950000</v>
      </c>
      <c r="G1955" s="1">
        <v>2628828</v>
      </c>
      <c r="H1955" s="1">
        <v>2000000</v>
      </c>
      <c r="I1955">
        <v>3252</v>
      </c>
      <c r="J1955" s="1">
        <v>8548950000</v>
      </c>
      <c r="K1955" s="1">
        <v>2628828</v>
      </c>
      <c r="L1955" s="1">
        <v>2000000</v>
      </c>
      <c r="M1955">
        <v>3252</v>
      </c>
      <c r="N1955" t="s">
        <v>1017</v>
      </c>
      <c r="O1955">
        <v>10924</v>
      </c>
      <c r="P1955" t="s">
        <v>120</v>
      </c>
      <c r="Q1955" t="s">
        <v>3176</v>
      </c>
      <c r="R1955" s="2">
        <v>43791</v>
      </c>
      <c r="S1955" t="s">
        <v>3177</v>
      </c>
      <c r="T1955">
        <v>0.5</v>
      </c>
      <c r="U1955" t="s">
        <v>52</v>
      </c>
      <c r="V1955" t="s">
        <v>3178</v>
      </c>
      <c r="W1955" t="s">
        <v>178</v>
      </c>
      <c r="X1955" t="s">
        <v>3179</v>
      </c>
      <c r="Y1955" t="s">
        <v>1022</v>
      </c>
      <c r="Z1955" t="s">
        <v>31</v>
      </c>
      <c r="AA1955">
        <v>6</v>
      </c>
      <c r="AB1955" t="s">
        <v>48</v>
      </c>
      <c r="AC1955">
        <v>0.5</v>
      </c>
      <c r="AD1955">
        <f t="shared" si="30"/>
        <v>0</v>
      </c>
    </row>
    <row r="1956" spans="1:30" x14ac:dyDescent="0.25">
      <c r="A1956" t="s">
        <v>29</v>
      </c>
      <c r="B1956" s="1">
        <v>307800000</v>
      </c>
      <c r="C1956" t="s">
        <v>30</v>
      </c>
      <c r="D1956" t="s">
        <v>31</v>
      </c>
      <c r="E1956">
        <v>3252</v>
      </c>
      <c r="F1956" s="1">
        <v>8548950000</v>
      </c>
      <c r="G1956" s="1">
        <v>2628828</v>
      </c>
      <c r="H1956" s="1">
        <v>2000000</v>
      </c>
      <c r="I1956">
        <v>3252</v>
      </c>
      <c r="J1956" s="1">
        <v>8548950000</v>
      </c>
      <c r="K1956" s="1">
        <v>2628828</v>
      </c>
      <c r="L1956" s="1">
        <v>2000000</v>
      </c>
      <c r="M1956">
        <v>3252</v>
      </c>
      <c r="N1956" t="s">
        <v>1636</v>
      </c>
      <c r="O1956">
        <v>11303</v>
      </c>
      <c r="P1956" t="s">
        <v>168</v>
      </c>
      <c r="Q1956" t="s">
        <v>1948</v>
      </c>
      <c r="R1956" s="2">
        <v>43781</v>
      </c>
      <c r="S1956" t="s">
        <v>1949</v>
      </c>
      <c r="T1956">
        <v>4</v>
      </c>
      <c r="U1956" s="1">
        <v>4000000</v>
      </c>
      <c r="V1956" t="s">
        <v>1729</v>
      </c>
      <c r="W1956" t="s">
        <v>36</v>
      </c>
      <c r="X1956" t="s">
        <v>3180</v>
      </c>
      <c r="Y1956" t="s">
        <v>741</v>
      </c>
      <c r="Z1956" t="s">
        <v>31</v>
      </c>
      <c r="AA1956">
        <v>4</v>
      </c>
      <c r="AB1956" t="s">
        <v>39</v>
      </c>
      <c r="AC1956">
        <v>1.76</v>
      </c>
      <c r="AD1956">
        <f t="shared" si="30"/>
        <v>2.2400000000000002</v>
      </c>
    </row>
    <row r="1957" spans="1:30" x14ac:dyDescent="0.25">
      <c r="A1957" t="s">
        <v>29</v>
      </c>
      <c r="B1957" s="1">
        <v>307800000</v>
      </c>
      <c r="C1957" t="s">
        <v>30</v>
      </c>
      <c r="D1957" t="s">
        <v>31</v>
      </c>
      <c r="E1957">
        <v>3252</v>
      </c>
      <c r="F1957" s="1">
        <v>8548950000</v>
      </c>
      <c r="G1957" s="1">
        <v>2628828</v>
      </c>
      <c r="H1957" s="1">
        <v>2000000</v>
      </c>
      <c r="I1957">
        <v>3252</v>
      </c>
      <c r="J1957" s="1">
        <v>8548950000</v>
      </c>
      <c r="K1957" s="1">
        <v>2628828</v>
      </c>
      <c r="L1957" s="1">
        <v>2000000</v>
      </c>
      <c r="M1957">
        <v>3252</v>
      </c>
      <c r="N1957" t="s">
        <v>1017</v>
      </c>
      <c r="O1957">
        <v>622</v>
      </c>
      <c r="P1957" t="s">
        <v>64</v>
      </c>
      <c r="Q1957" t="s">
        <v>3181</v>
      </c>
      <c r="R1957" s="2">
        <v>43469</v>
      </c>
      <c r="S1957" t="s">
        <v>3182</v>
      </c>
      <c r="T1957">
        <v>2</v>
      </c>
      <c r="U1957" s="1">
        <v>2000000</v>
      </c>
      <c r="V1957" t="s">
        <v>1914</v>
      </c>
      <c r="W1957" t="s">
        <v>36</v>
      </c>
      <c r="X1957" t="s">
        <v>2725</v>
      </c>
      <c r="Y1957" t="s">
        <v>1022</v>
      </c>
      <c r="Z1957" t="s">
        <v>31</v>
      </c>
      <c r="AA1957">
        <v>3</v>
      </c>
      <c r="AB1957" t="s">
        <v>39</v>
      </c>
      <c r="AC1957">
        <v>1.18</v>
      </c>
      <c r="AD1957">
        <f t="shared" si="30"/>
        <v>0.82000000000000006</v>
      </c>
    </row>
    <row r="1958" spans="1:30" x14ac:dyDescent="0.25">
      <c r="A1958" t="s">
        <v>29</v>
      </c>
      <c r="B1958" s="1">
        <v>307800000</v>
      </c>
      <c r="C1958" t="s">
        <v>30</v>
      </c>
      <c r="D1958" t="s">
        <v>31</v>
      </c>
      <c r="E1958">
        <v>3252</v>
      </c>
      <c r="F1958" s="1">
        <v>8548950000</v>
      </c>
      <c r="G1958" s="1">
        <v>2628828</v>
      </c>
      <c r="H1958" s="1">
        <v>2000000</v>
      </c>
      <c r="I1958">
        <v>3252</v>
      </c>
      <c r="J1958" s="1">
        <v>8548950000</v>
      </c>
      <c r="K1958" s="1">
        <v>2628828</v>
      </c>
      <c r="L1958" s="1">
        <v>2000000</v>
      </c>
      <c r="M1958">
        <v>3252</v>
      </c>
      <c r="N1958" t="s">
        <v>1017</v>
      </c>
      <c r="O1958">
        <v>7091</v>
      </c>
      <c r="P1958" t="s">
        <v>149</v>
      </c>
      <c r="Q1958" t="s">
        <v>3183</v>
      </c>
      <c r="R1958" s="2">
        <v>43700</v>
      </c>
      <c r="S1958" t="s">
        <v>3184</v>
      </c>
      <c r="T1958">
        <v>0.5</v>
      </c>
      <c r="U1958" t="s">
        <v>52</v>
      </c>
      <c r="V1958" t="s">
        <v>1784</v>
      </c>
      <c r="W1958" t="s">
        <v>36</v>
      </c>
      <c r="X1958" t="s">
        <v>3185</v>
      </c>
      <c r="Y1958" t="s">
        <v>1022</v>
      </c>
      <c r="Z1958" t="s">
        <v>31</v>
      </c>
      <c r="AA1958">
        <v>3</v>
      </c>
      <c r="AB1958" t="s">
        <v>39</v>
      </c>
      <c r="AC1958">
        <v>2.72</v>
      </c>
      <c r="AD1958">
        <f t="shared" si="30"/>
        <v>2.2200000000000002</v>
      </c>
    </row>
    <row r="1959" spans="1:30" x14ac:dyDescent="0.25">
      <c r="A1959" t="s">
        <v>29</v>
      </c>
      <c r="B1959" s="1">
        <v>307800000</v>
      </c>
      <c r="C1959" t="s">
        <v>30</v>
      </c>
      <c r="D1959" t="s">
        <v>31</v>
      </c>
      <c r="E1959">
        <v>3252</v>
      </c>
      <c r="F1959" s="1">
        <v>8548950000</v>
      </c>
      <c r="G1959" s="1">
        <v>2628828</v>
      </c>
      <c r="H1959" s="1">
        <v>2000000</v>
      </c>
      <c r="I1959">
        <v>3252</v>
      </c>
      <c r="J1959" s="1">
        <v>8548950000</v>
      </c>
      <c r="K1959" s="1">
        <v>2628828</v>
      </c>
      <c r="L1959" s="1">
        <v>2000000</v>
      </c>
      <c r="M1959">
        <v>3252</v>
      </c>
      <c r="N1959" t="s">
        <v>3041</v>
      </c>
      <c r="O1959">
        <v>7945</v>
      </c>
      <c r="P1959" t="s">
        <v>40</v>
      </c>
      <c r="Q1959" t="s">
        <v>3079</v>
      </c>
      <c r="R1959" s="2">
        <v>43733</v>
      </c>
      <c r="S1959" t="s">
        <v>3080</v>
      </c>
      <c r="T1959">
        <v>1</v>
      </c>
      <c r="U1959" s="1">
        <v>1000000</v>
      </c>
      <c r="V1959" t="s">
        <v>3077</v>
      </c>
      <c r="W1959" t="s">
        <v>36</v>
      </c>
      <c r="X1959" t="s">
        <v>292</v>
      </c>
      <c r="Y1959" t="s">
        <v>40</v>
      </c>
      <c r="Z1959" t="s">
        <v>31</v>
      </c>
      <c r="AA1959">
        <v>1</v>
      </c>
      <c r="AB1959" t="s">
        <v>39</v>
      </c>
      <c r="AC1959">
        <v>1.1000000000000001</v>
      </c>
      <c r="AD1959">
        <f t="shared" si="30"/>
        <v>0.10000000000000009</v>
      </c>
    </row>
    <row r="1960" spans="1:30" x14ac:dyDescent="0.25">
      <c r="A1960" t="s">
        <v>29</v>
      </c>
      <c r="B1960" s="1">
        <v>307800000</v>
      </c>
      <c r="C1960" t="s">
        <v>30</v>
      </c>
      <c r="D1960" t="s">
        <v>31</v>
      </c>
      <c r="E1960">
        <v>3252</v>
      </c>
      <c r="F1960" s="1">
        <v>8548950000</v>
      </c>
      <c r="G1960" s="1">
        <v>2628828</v>
      </c>
      <c r="H1960" s="1">
        <v>2000000</v>
      </c>
      <c r="I1960">
        <v>3252</v>
      </c>
      <c r="J1960" s="1">
        <v>8548950000</v>
      </c>
      <c r="K1960" s="1">
        <v>2628828</v>
      </c>
      <c r="L1960" s="1">
        <v>2000000</v>
      </c>
      <c r="M1960">
        <v>3252</v>
      </c>
      <c r="N1960" t="s">
        <v>1017</v>
      </c>
      <c r="O1960">
        <v>7092</v>
      </c>
      <c r="P1960" t="s">
        <v>81</v>
      </c>
      <c r="Q1960" t="s">
        <v>3183</v>
      </c>
      <c r="R1960" s="2">
        <v>43700</v>
      </c>
      <c r="S1960" t="s">
        <v>3184</v>
      </c>
      <c r="T1960">
        <v>0.33</v>
      </c>
      <c r="U1960" t="s">
        <v>271</v>
      </c>
      <c r="V1960" t="s">
        <v>1784</v>
      </c>
      <c r="W1960" t="s">
        <v>36</v>
      </c>
      <c r="X1960" t="s">
        <v>96</v>
      </c>
      <c r="Y1960" t="s">
        <v>1022</v>
      </c>
      <c r="Z1960" t="s">
        <v>31</v>
      </c>
      <c r="AA1960">
        <v>1</v>
      </c>
      <c r="AB1960" t="s">
        <v>39</v>
      </c>
      <c r="AC1960">
        <v>0.44</v>
      </c>
      <c r="AD1960">
        <f t="shared" si="30"/>
        <v>0.10999999999999999</v>
      </c>
    </row>
    <row r="1961" spans="1:30" x14ac:dyDescent="0.25">
      <c r="A1961" t="s">
        <v>29</v>
      </c>
      <c r="B1961" s="1">
        <v>307800000</v>
      </c>
      <c r="C1961" t="s">
        <v>30</v>
      </c>
      <c r="D1961" t="s">
        <v>31</v>
      </c>
      <c r="E1961">
        <v>3252</v>
      </c>
      <c r="F1961" s="1">
        <v>8548950000</v>
      </c>
      <c r="G1961" s="1">
        <v>2628828</v>
      </c>
      <c r="H1961" s="1">
        <v>2000000</v>
      </c>
      <c r="I1961">
        <v>3252</v>
      </c>
      <c r="J1961" s="1">
        <v>8548950000</v>
      </c>
      <c r="K1961" s="1">
        <v>2628828</v>
      </c>
      <c r="L1961" s="1">
        <v>2000000</v>
      </c>
      <c r="M1961">
        <v>3252</v>
      </c>
      <c r="N1961" t="s">
        <v>1017</v>
      </c>
      <c r="O1961">
        <v>10926</v>
      </c>
      <c r="P1961" t="s">
        <v>120</v>
      </c>
      <c r="Q1961" t="s">
        <v>2022</v>
      </c>
      <c r="R1961" s="2">
        <v>43790</v>
      </c>
      <c r="S1961" t="s">
        <v>2023</v>
      </c>
      <c r="T1961">
        <v>0.5</v>
      </c>
      <c r="U1961" t="s">
        <v>52</v>
      </c>
      <c r="V1961" t="s">
        <v>1784</v>
      </c>
      <c r="W1961" t="s">
        <v>36</v>
      </c>
      <c r="X1961" t="s">
        <v>3186</v>
      </c>
      <c r="Y1961" t="s">
        <v>1022</v>
      </c>
      <c r="Z1961" t="s">
        <v>31</v>
      </c>
      <c r="AA1961">
        <v>13</v>
      </c>
      <c r="AB1961" t="s">
        <v>39</v>
      </c>
      <c r="AC1961">
        <v>0.91</v>
      </c>
      <c r="AD1961">
        <f t="shared" si="30"/>
        <v>0.41000000000000003</v>
      </c>
    </row>
    <row r="1962" spans="1:30" x14ac:dyDescent="0.25">
      <c r="A1962" t="s">
        <v>29</v>
      </c>
      <c r="B1962" s="1">
        <v>307800000</v>
      </c>
      <c r="C1962" t="s">
        <v>30</v>
      </c>
      <c r="D1962" t="s">
        <v>31</v>
      </c>
      <c r="E1962">
        <v>3252</v>
      </c>
      <c r="F1962" s="1">
        <v>8548950000</v>
      </c>
      <c r="G1962" s="1">
        <v>2628828</v>
      </c>
      <c r="H1962" s="1">
        <v>2000000</v>
      </c>
      <c r="I1962">
        <v>3252</v>
      </c>
      <c r="J1962" s="1">
        <v>8548950000</v>
      </c>
      <c r="K1962" s="1">
        <v>2628828</v>
      </c>
      <c r="L1962" s="1">
        <v>2000000</v>
      </c>
      <c r="M1962">
        <v>3252</v>
      </c>
      <c r="N1962" t="s">
        <v>1017</v>
      </c>
      <c r="O1962">
        <v>10927</v>
      </c>
      <c r="P1962" t="s">
        <v>120</v>
      </c>
      <c r="Q1962" t="s">
        <v>2244</v>
      </c>
      <c r="R1962" s="2">
        <v>43790</v>
      </c>
      <c r="S1962" t="s">
        <v>2245</v>
      </c>
      <c r="T1962">
        <v>0.5</v>
      </c>
      <c r="U1962" t="s">
        <v>52</v>
      </c>
      <c r="V1962" t="s">
        <v>2048</v>
      </c>
      <c r="W1962" t="s">
        <v>77</v>
      </c>
      <c r="X1962" t="s">
        <v>3187</v>
      </c>
      <c r="Y1962" t="s">
        <v>1022</v>
      </c>
      <c r="Z1962" t="s">
        <v>31</v>
      </c>
      <c r="AA1962">
        <v>6</v>
      </c>
      <c r="AB1962" t="s">
        <v>39</v>
      </c>
      <c r="AC1962">
        <v>0.6</v>
      </c>
      <c r="AD1962">
        <f t="shared" si="30"/>
        <v>9.9999999999999978E-2</v>
      </c>
    </row>
    <row r="1963" spans="1:30" x14ac:dyDescent="0.25">
      <c r="A1963" t="s">
        <v>29</v>
      </c>
      <c r="B1963" s="1">
        <v>307800000</v>
      </c>
      <c r="C1963" t="s">
        <v>30</v>
      </c>
      <c r="D1963" t="s">
        <v>31</v>
      </c>
      <c r="E1963">
        <v>3252</v>
      </c>
      <c r="F1963" s="1">
        <v>8548950000</v>
      </c>
      <c r="G1963" s="1">
        <v>2628828</v>
      </c>
      <c r="H1963" s="1">
        <v>2000000</v>
      </c>
      <c r="I1963">
        <v>3252</v>
      </c>
      <c r="J1963" s="1">
        <v>8548950000</v>
      </c>
      <c r="K1963" s="1">
        <v>2628828</v>
      </c>
      <c r="L1963" s="1">
        <v>2000000</v>
      </c>
      <c r="M1963">
        <v>3252</v>
      </c>
      <c r="N1963" t="s">
        <v>1636</v>
      </c>
      <c r="O1963">
        <v>14638</v>
      </c>
      <c r="P1963" t="s">
        <v>741</v>
      </c>
      <c r="Q1963" t="s">
        <v>3188</v>
      </c>
      <c r="R1963" s="2">
        <v>43887</v>
      </c>
      <c r="S1963" t="s">
        <v>3189</v>
      </c>
      <c r="T1963">
        <v>1</v>
      </c>
      <c r="U1963" s="1">
        <v>1000000</v>
      </c>
      <c r="V1963" t="s">
        <v>71</v>
      </c>
      <c r="W1963" t="s">
        <v>36</v>
      </c>
      <c r="X1963" t="s">
        <v>221</v>
      </c>
      <c r="Y1963" t="s">
        <v>1649</v>
      </c>
      <c r="Z1963" t="s">
        <v>52</v>
      </c>
      <c r="AA1963">
        <v>1</v>
      </c>
      <c r="AB1963" t="s">
        <v>39</v>
      </c>
      <c r="AC1963">
        <v>1.33</v>
      </c>
      <c r="AD1963">
        <f t="shared" si="30"/>
        <v>0.33000000000000007</v>
      </c>
    </row>
    <row r="1964" spans="1:30" x14ac:dyDescent="0.25">
      <c r="A1964" t="s">
        <v>29</v>
      </c>
      <c r="B1964" s="1">
        <v>307800000</v>
      </c>
      <c r="C1964" t="s">
        <v>30</v>
      </c>
      <c r="D1964" t="s">
        <v>31</v>
      </c>
      <c r="E1964">
        <v>3252</v>
      </c>
      <c r="F1964" s="1">
        <v>8548950000</v>
      </c>
      <c r="G1964" s="1">
        <v>2628828</v>
      </c>
      <c r="H1964" s="1">
        <v>2000000</v>
      </c>
      <c r="I1964">
        <v>3252</v>
      </c>
      <c r="J1964" s="1">
        <v>8548950000</v>
      </c>
      <c r="K1964" s="1">
        <v>2628828</v>
      </c>
      <c r="L1964" s="1">
        <v>2000000</v>
      </c>
      <c r="M1964">
        <v>3252</v>
      </c>
      <c r="N1964" t="s">
        <v>1636</v>
      </c>
      <c r="O1964">
        <v>7308</v>
      </c>
      <c r="P1964" t="s">
        <v>68</v>
      </c>
      <c r="Q1964" t="s">
        <v>1811</v>
      </c>
      <c r="R1964" s="2">
        <v>43685</v>
      </c>
      <c r="S1964" t="s">
        <v>1812</v>
      </c>
      <c r="T1964">
        <v>8</v>
      </c>
      <c r="U1964" s="1">
        <v>8000000</v>
      </c>
      <c r="V1964" t="s">
        <v>71</v>
      </c>
      <c r="W1964" t="s">
        <v>36</v>
      </c>
      <c r="X1964" t="s">
        <v>3190</v>
      </c>
      <c r="Y1964" t="s">
        <v>68</v>
      </c>
      <c r="Z1964" t="s">
        <v>31</v>
      </c>
      <c r="AA1964">
        <v>2</v>
      </c>
      <c r="AB1964" t="s">
        <v>39</v>
      </c>
      <c r="AC1964">
        <v>2.1</v>
      </c>
      <c r="AD1964">
        <f t="shared" si="30"/>
        <v>5.9</v>
      </c>
    </row>
    <row r="1965" spans="1:30" x14ac:dyDescent="0.25">
      <c r="A1965" t="s">
        <v>29</v>
      </c>
      <c r="B1965" s="1">
        <v>307800000</v>
      </c>
      <c r="C1965" t="s">
        <v>30</v>
      </c>
      <c r="D1965" t="s">
        <v>31</v>
      </c>
      <c r="E1965">
        <v>3252</v>
      </c>
      <c r="F1965" s="1">
        <v>8548950000</v>
      </c>
      <c r="G1965" s="1">
        <v>2628828</v>
      </c>
      <c r="H1965" s="1">
        <v>2000000</v>
      </c>
      <c r="I1965">
        <v>3252</v>
      </c>
      <c r="J1965" s="1">
        <v>8548950000</v>
      </c>
      <c r="K1965" s="1">
        <v>2628828</v>
      </c>
      <c r="L1965" s="1">
        <v>2000000</v>
      </c>
      <c r="M1965">
        <v>3252</v>
      </c>
      <c r="N1965" t="s">
        <v>1636</v>
      </c>
      <c r="O1965">
        <v>12139</v>
      </c>
      <c r="P1965" t="s">
        <v>105</v>
      </c>
      <c r="Q1965" t="s">
        <v>3173</v>
      </c>
      <c r="R1965" s="2">
        <v>43812</v>
      </c>
      <c r="S1965" t="s">
        <v>3174</v>
      </c>
      <c r="T1965">
        <v>2</v>
      </c>
      <c r="U1965" s="1">
        <v>2000000</v>
      </c>
      <c r="V1965" t="s">
        <v>71</v>
      </c>
      <c r="W1965" t="s">
        <v>36</v>
      </c>
      <c r="X1965" t="s">
        <v>3191</v>
      </c>
      <c r="Y1965" t="s">
        <v>105</v>
      </c>
      <c r="Z1965" t="s">
        <v>31</v>
      </c>
      <c r="AA1965">
        <v>5</v>
      </c>
      <c r="AB1965" t="s">
        <v>39</v>
      </c>
      <c r="AC1965">
        <v>2.1</v>
      </c>
      <c r="AD1965">
        <f t="shared" si="30"/>
        <v>0.10000000000000009</v>
      </c>
    </row>
    <row r="1966" spans="1:30" x14ac:dyDescent="0.25">
      <c r="A1966" t="s">
        <v>29</v>
      </c>
      <c r="B1966" s="1">
        <v>307800000</v>
      </c>
      <c r="C1966" t="s">
        <v>30</v>
      </c>
      <c r="D1966" t="s">
        <v>31</v>
      </c>
      <c r="E1966">
        <v>3252</v>
      </c>
      <c r="F1966" s="1">
        <v>8548950000</v>
      </c>
      <c r="G1966" s="1">
        <v>2628828</v>
      </c>
      <c r="H1966" s="1">
        <v>2000000</v>
      </c>
      <c r="I1966">
        <v>3252</v>
      </c>
      <c r="J1966" s="1">
        <v>8548950000</v>
      </c>
      <c r="K1966" s="1">
        <v>2628828</v>
      </c>
      <c r="L1966" s="1">
        <v>2000000</v>
      </c>
      <c r="M1966">
        <v>3252</v>
      </c>
      <c r="N1966" t="s">
        <v>1636</v>
      </c>
      <c r="O1966">
        <v>12587</v>
      </c>
      <c r="P1966" t="s">
        <v>1649</v>
      </c>
      <c r="Q1966" t="s">
        <v>1750</v>
      </c>
      <c r="R1966" s="2">
        <v>43866</v>
      </c>
      <c r="S1966" t="s">
        <v>1751</v>
      </c>
      <c r="T1966">
        <v>5.25</v>
      </c>
      <c r="U1966" s="1">
        <v>5250000</v>
      </c>
      <c r="V1966" t="s">
        <v>1752</v>
      </c>
      <c r="W1966" t="s">
        <v>36</v>
      </c>
      <c r="X1966" t="s">
        <v>3192</v>
      </c>
      <c r="Y1966" t="s">
        <v>1649</v>
      </c>
      <c r="Z1966" t="s">
        <v>31</v>
      </c>
      <c r="AA1966">
        <v>3</v>
      </c>
      <c r="AB1966" t="s">
        <v>39</v>
      </c>
      <c r="AC1966">
        <v>4.28</v>
      </c>
      <c r="AD1966">
        <f t="shared" si="30"/>
        <v>0.96999999999999975</v>
      </c>
    </row>
    <row r="1967" spans="1:30" x14ac:dyDescent="0.25">
      <c r="A1967" t="s">
        <v>29</v>
      </c>
      <c r="B1967" s="1">
        <v>307800000</v>
      </c>
      <c r="C1967" t="s">
        <v>30</v>
      </c>
      <c r="D1967" t="s">
        <v>31</v>
      </c>
      <c r="E1967">
        <v>3252</v>
      </c>
      <c r="F1967" s="1">
        <v>8548950000</v>
      </c>
      <c r="G1967" s="1">
        <v>2628828</v>
      </c>
      <c r="H1967" s="1">
        <v>2000000</v>
      </c>
      <c r="I1967">
        <v>3252</v>
      </c>
      <c r="J1967" s="1">
        <v>8548950000</v>
      </c>
      <c r="K1967" s="1">
        <v>2628828</v>
      </c>
      <c r="L1967" s="1">
        <v>2000000</v>
      </c>
      <c r="M1967">
        <v>3252</v>
      </c>
      <c r="N1967" t="s">
        <v>1636</v>
      </c>
      <c r="O1967">
        <v>7309</v>
      </c>
      <c r="P1967" t="s">
        <v>68</v>
      </c>
      <c r="Q1967" t="s">
        <v>1811</v>
      </c>
      <c r="R1967" s="2">
        <v>43684</v>
      </c>
      <c r="S1967" t="s">
        <v>1812</v>
      </c>
      <c r="T1967">
        <v>3</v>
      </c>
      <c r="U1967" s="1">
        <v>3000000</v>
      </c>
      <c r="V1967" t="s">
        <v>71</v>
      </c>
      <c r="W1967" t="s">
        <v>36</v>
      </c>
      <c r="X1967" t="s">
        <v>3190</v>
      </c>
      <c r="Y1967" t="s">
        <v>68</v>
      </c>
      <c r="Z1967" t="s">
        <v>31</v>
      </c>
      <c r="AA1967">
        <v>2</v>
      </c>
      <c r="AB1967" t="s">
        <v>39</v>
      </c>
      <c r="AC1967">
        <v>2.1</v>
      </c>
      <c r="AD1967">
        <f t="shared" si="30"/>
        <v>0.89999999999999991</v>
      </c>
    </row>
    <row r="1968" spans="1:30" x14ac:dyDescent="0.25">
      <c r="A1968" t="s">
        <v>29</v>
      </c>
      <c r="B1968" s="1">
        <v>307800000</v>
      </c>
      <c r="C1968" t="s">
        <v>30</v>
      </c>
      <c r="D1968" t="s">
        <v>31</v>
      </c>
      <c r="E1968">
        <v>3252</v>
      </c>
      <c r="F1968" s="1">
        <v>8548950000</v>
      </c>
      <c r="G1968" s="1">
        <v>2628828</v>
      </c>
      <c r="H1968" s="1">
        <v>2000000</v>
      </c>
      <c r="I1968">
        <v>3252</v>
      </c>
      <c r="J1968" s="1">
        <v>8548950000</v>
      </c>
      <c r="K1968" s="1">
        <v>2628828</v>
      </c>
      <c r="L1968" s="1">
        <v>2000000</v>
      </c>
      <c r="M1968">
        <v>3252</v>
      </c>
      <c r="N1968" t="s">
        <v>1636</v>
      </c>
      <c r="O1968">
        <v>15953</v>
      </c>
      <c r="P1968" t="s">
        <v>105</v>
      </c>
      <c r="Q1968" t="s">
        <v>3193</v>
      </c>
      <c r="R1968" s="2">
        <v>43923</v>
      </c>
      <c r="S1968" t="s">
        <v>3194</v>
      </c>
      <c r="T1968">
        <v>4</v>
      </c>
      <c r="U1968" s="1">
        <v>4000000</v>
      </c>
      <c r="V1968" t="s">
        <v>1654</v>
      </c>
      <c r="W1968" t="s">
        <v>77</v>
      </c>
      <c r="X1968" t="s">
        <v>1395</v>
      </c>
      <c r="Y1968" t="s">
        <v>1649</v>
      </c>
      <c r="Z1968" t="s">
        <v>31</v>
      </c>
      <c r="AA1968">
        <v>1</v>
      </c>
      <c r="AB1968" t="s">
        <v>39</v>
      </c>
      <c r="AC1968">
        <v>2.2200000000000002</v>
      </c>
      <c r="AD1968">
        <f t="shared" si="30"/>
        <v>1.7799999999999998</v>
      </c>
    </row>
    <row r="1969" spans="1:30" x14ac:dyDescent="0.25">
      <c r="A1969" t="s">
        <v>29</v>
      </c>
      <c r="B1969" s="1">
        <v>307800000</v>
      </c>
      <c r="C1969" t="s">
        <v>30</v>
      </c>
      <c r="D1969" t="s">
        <v>31</v>
      </c>
      <c r="E1969">
        <v>3252</v>
      </c>
      <c r="F1969" s="1">
        <v>8548950000</v>
      </c>
      <c r="G1969" s="1">
        <v>2628828</v>
      </c>
      <c r="H1969" s="1">
        <v>2000000</v>
      </c>
      <c r="I1969">
        <v>3252</v>
      </c>
      <c r="J1969" s="1">
        <v>8548950000</v>
      </c>
      <c r="K1969" s="1">
        <v>2628828</v>
      </c>
      <c r="L1969" s="1">
        <v>2000000</v>
      </c>
      <c r="M1969">
        <v>3252</v>
      </c>
      <c r="N1969" t="s">
        <v>1636</v>
      </c>
      <c r="O1969">
        <v>9125</v>
      </c>
      <c r="P1969" t="s">
        <v>1875</v>
      </c>
      <c r="Q1969" t="s">
        <v>3195</v>
      </c>
      <c r="R1969" s="2">
        <v>43767</v>
      </c>
      <c r="S1969" t="s">
        <v>3196</v>
      </c>
      <c r="T1969">
        <v>2</v>
      </c>
      <c r="U1969" s="1">
        <v>2000000</v>
      </c>
      <c r="V1969" t="s">
        <v>1771</v>
      </c>
      <c r="W1969" t="s">
        <v>36</v>
      </c>
      <c r="Y1969" t="s">
        <v>1772</v>
      </c>
      <c r="Z1969" t="s">
        <v>31</v>
      </c>
      <c r="AA1969">
        <v>1</v>
      </c>
      <c r="AB1969" t="s">
        <v>48</v>
      </c>
      <c r="AC1969">
        <v>2.4</v>
      </c>
      <c r="AD1969">
        <f t="shared" si="30"/>
        <v>0.39999999999999991</v>
      </c>
    </row>
    <row r="1970" spans="1:30" x14ac:dyDescent="0.25">
      <c r="A1970" t="s">
        <v>29</v>
      </c>
      <c r="B1970" s="1">
        <v>307800000</v>
      </c>
      <c r="C1970" t="s">
        <v>30</v>
      </c>
      <c r="D1970" t="s">
        <v>31</v>
      </c>
      <c r="E1970">
        <v>3252</v>
      </c>
      <c r="F1970" s="1">
        <v>8548950000</v>
      </c>
      <c r="G1970" s="1">
        <v>2628828</v>
      </c>
      <c r="H1970" s="1">
        <v>2000000</v>
      </c>
      <c r="I1970">
        <v>3252</v>
      </c>
      <c r="J1970" s="1">
        <v>8548950000</v>
      </c>
      <c r="K1970" s="1">
        <v>2628828</v>
      </c>
      <c r="L1970" s="1">
        <v>2000000</v>
      </c>
      <c r="M1970">
        <v>3252</v>
      </c>
      <c r="N1970" t="s">
        <v>1017</v>
      </c>
      <c r="O1970">
        <v>14943</v>
      </c>
      <c r="P1970" t="s">
        <v>120</v>
      </c>
      <c r="Q1970" t="s">
        <v>3156</v>
      </c>
      <c r="R1970" s="2">
        <v>43879</v>
      </c>
      <c r="S1970" t="s">
        <v>3157</v>
      </c>
      <c r="T1970">
        <v>5</v>
      </c>
      <c r="U1970" s="1">
        <v>5000000</v>
      </c>
      <c r="V1970" t="s">
        <v>1020</v>
      </c>
      <c r="W1970" t="s">
        <v>77</v>
      </c>
      <c r="X1970" t="s">
        <v>3197</v>
      </c>
      <c r="Y1970" t="s">
        <v>1022</v>
      </c>
      <c r="Z1970" t="s">
        <v>31</v>
      </c>
      <c r="AA1970">
        <v>11</v>
      </c>
      <c r="AB1970" t="s">
        <v>39</v>
      </c>
      <c r="AC1970">
        <v>1.03</v>
      </c>
      <c r="AD1970">
        <f t="shared" si="30"/>
        <v>3.9699999999999998</v>
      </c>
    </row>
    <row r="1971" spans="1:30" x14ac:dyDescent="0.25">
      <c r="A1971" t="s">
        <v>29</v>
      </c>
      <c r="B1971" s="1">
        <v>307800000</v>
      </c>
      <c r="C1971" t="s">
        <v>30</v>
      </c>
      <c r="D1971" t="s">
        <v>31</v>
      </c>
      <c r="E1971">
        <v>3252</v>
      </c>
      <c r="F1971" s="1">
        <v>8548950000</v>
      </c>
      <c r="G1971" s="1">
        <v>2628828</v>
      </c>
      <c r="H1971" s="1">
        <v>2000000</v>
      </c>
      <c r="I1971">
        <v>3252</v>
      </c>
      <c r="J1971" s="1">
        <v>8548950000</v>
      </c>
      <c r="K1971" s="1">
        <v>2628828</v>
      </c>
      <c r="L1971" s="1">
        <v>2000000</v>
      </c>
      <c r="M1971">
        <v>3252</v>
      </c>
      <c r="N1971" t="s">
        <v>1636</v>
      </c>
      <c r="O1971">
        <v>18582</v>
      </c>
      <c r="P1971" t="s">
        <v>1649</v>
      </c>
      <c r="Q1971" t="s">
        <v>3198</v>
      </c>
      <c r="R1971" s="2">
        <v>43944</v>
      </c>
      <c r="S1971" t="s">
        <v>3199</v>
      </c>
      <c r="T1971">
        <v>1</v>
      </c>
      <c r="U1971" s="1">
        <v>1000000</v>
      </c>
      <c r="V1971" t="s">
        <v>1654</v>
      </c>
      <c r="W1971" t="s">
        <v>77</v>
      </c>
      <c r="X1971" t="s">
        <v>113</v>
      </c>
      <c r="Y1971" t="s">
        <v>105</v>
      </c>
      <c r="Z1971" t="s">
        <v>31</v>
      </c>
      <c r="AA1971">
        <v>1</v>
      </c>
      <c r="AB1971" t="s">
        <v>48</v>
      </c>
      <c r="AC1971">
        <v>1.32</v>
      </c>
      <c r="AD1971">
        <f t="shared" si="30"/>
        <v>0.32000000000000006</v>
      </c>
    </row>
    <row r="1972" spans="1:30" x14ac:dyDescent="0.25">
      <c r="A1972" t="s">
        <v>29</v>
      </c>
      <c r="B1972" s="1">
        <v>307800000</v>
      </c>
      <c r="C1972" t="s">
        <v>30</v>
      </c>
      <c r="D1972" t="s">
        <v>31</v>
      </c>
      <c r="E1972">
        <v>3252</v>
      </c>
      <c r="F1972" s="1">
        <v>8548950000</v>
      </c>
      <c r="G1972" s="1">
        <v>2628828</v>
      </c>
      <c r="H1972" s="1">
        <v>2000000</v>
      </c>
      <c r="I1972">
        <v>3252</v>
      </c>
      <c r="J1972" s="1">
        <v>8548950000</v>
      </c>
      <c r="K1972" s="1">
        <v>2628828</v>
      </c>
      <c r="L1972" s="1">
        <v>2000000</v>
      </c>
      <c r="M1972">
        <v>3252</v>
      </c>
      <c r="N1972" t="s">
        <v>1017</v>
      </c>
      <c r="O1972">
        <v>7098</v>
      </c>
      <c r="P1972" t="s">
        <v>128</v>
      </c>
      <c r="Q1972" t="s">
        <v>3200</v>
      </c>
      <c r="R1972" s="2">
        <v>43700</v>
      </c>
      <c r="S1972" t="s">
        <v>3201</v>
      </c>
      <c r="T1972">
        <v>2</v>
      </c>
      <c r="U1972" s="1">
        <v>2000000</v>
      </c>
      <c r="V1972" t="s">
        <v>2297</v>
      </c>
      <c r="W1972" t="s">
        <v>36</v>
      </c>
      <c r="X1972" t="s">
        <v>3202</v>
      </c>
      <c r="Y1972" t="s">
        <v>1022</v>
      </c>
      <c r="Z1972" t="s">
        <v>31</v>
      </c>
      <c r="AA1972">
        <v>7</v>
      </c>
      <c r="AB1972" t="s">
        <v>48</v>
      </c>
      <c r="AC1972">
        <v>1.65</v>
      </c>
      <c r="AD1972">
        <f t="shared" si="30"/>
        <v>0.35000000000000009</v>
      </c>
    </row>
    <row r="1973" spans="1:30" x14ac:dyDescent="0.25">
      <c r="A1973" t="s">
        <v>29</v>
      </c>
      <c r="B1973" s="1">
        <v>307800000</v>
      </c>
      <c r="C1973" t="s">
        <v>30</v>
      </c>
      <c r="D1973" t="s">
        <v>31</v>
      </c>
      <c r="E1973">
        <v>3252</v>
      </c>
      <c r="F1973" s="1">
        <v>8548950000</v>
      </c>
      <c r="G1973" s="1">
        <v>2628828</v>
      </c>
      <c r="H1973" s="1">
        <v>2000000</v>
      </c>
      <c r="I1973">
        <v>3252</v>
      </c>
      <c r="J1973" s="1">
        <v>8548950000</v>
      </c>
      <c r="K1973" s="1">
        <v>2628828</v>
      </c>
      <c r="L1973" s="1">
        <v>2000000</v>
      </c>
      <c r="M1973">
        <v>3252</v>
      </c>
      <c r="N1973" t="s">
        <v>1017</v>
      </c>
      <c r="O1973">
        <v>5496</v>
      </c>
      <c r="P1973" t="s">
        <v>109</v>
      </c>
      <c r="Q1973" t="s">
        <v>3120</v>
      </c>
      <c r="R1973" s="2">
        <v>43630</v>
      </c>
      <c r="S1973" t="s">
        <v>3121</v>
      </c>
      <c r="T1973">
        <v>1</v>
      </c>
      <c r="U1973" s="1">
        <v>1000000</v>
      </c>
      <c r="V1973" t="s">
        <v>1807</v>
      </c>
      <c r="W1973" t="s">
        <v>36</v>
      </c>
      <c r="X1973" t="s">
        <v>3203</v>
      </c>
      <c r="Y1973" t="s">
        <v>109</v>
      </c>
      <c r="Z1973" t="s">
        <v>31</v>
      </c>
      <c r="AA1973">
        <v>2</v>
      </c>
      <c r="AB1973" t="s">
        <v>39</v>
      </c>
      <c r="AC1973">
        <v>1.1000000000000001</v>
      </c>
      <c r="AD1973">
        <f t="shared" si="30"/>
        <v>0.10000000000000009</v>
      </c>
    </row>
    <row r="1974" spans="1:30" x14ac:dyDescent="0.25">
      <c r="A1974" t="s">
        <v>29</v>
      </c>
      <c r="B1974" s="1">
        <v>307800000</v>
      </c>
      <c r="C1974" t="s">
        <v>30</v>
      </c>
      <c r="D1974" t="s">
        <v>31</v>
      </c>
      <c r="E1974">
        <v>3252</v>
      </c>
      <c r="F1974" s="1">
        <v>8548950000</v>
      </c>
      <c r="G1974" s="1">
        <v>2628828</v>
      </c>
      <c r="H1974" s="1">
        <v>2000000</v>
      </c>
      <c r="I1974">
        <v>3252</v>
      </c>
      <c r="J1974" s="1">
        <v>8548950000</v>
      </c>
      <c r="K1974" s="1">
        <v>2628828</v>
      </c>
      <c r="L1974" s="1">
        <v>2000000</v>
      </c>
      <c r="M1974">
        <v>3252</v>
      </c>
      <c r="N1974" t="s">
        <v>1636</v>
      </c>
      <c r="O1974">
        <v>15951</v>
      </c>
      <c r="P1974" t="s">
        <v>105</v>
      </c>
      <c r="Q1974" t="s">
        <v>3193</v>
      </c>
      <c r="R1974" s="2">
        <v>43922</v>
      </c>
      <c r="S1974" t="s">
        <v>3194</v>
      </c>
      <c r="T1974">
        <v>2.5</v>
      </c>
      <c r="U1974" s="1">
        <v>2500000</v>
      </c>
      <c r="V1974" t="s">
        <v>1654</v>
      </c>
      <c r="W1974" t="s">
        <v>77</v>
      </c>
      <c r="X1974" t="s">
        <v>1395</v>
      </c>
      <c r="Y1974" t="s">
        <v>1649</v>
      </c>
      <c r="Z1974" t="s">
        <v>31</v>
      </c>
      <c r="AA1974">
        <v>1</v>
      </c>
      <c r="AB1974" t="s">
        <v>48</v>
      </c>
      <c r="AC1974">
        <v>2.2200000000000002</v>
      </c>
      <c r="AD1974">
        <f t="shared" si="30"/>
        <v>0.2799999999999998</v>
      </c>
    </row>
    <row r="1975" spans="1:30" x14ac:dyDescent="0.25">
      <c r="A1975" t="s">
        <v>29</v>
      </c>
      <c r="B1975" s="1">
        <v>307800000</v>
      </c>
      <c r="C1975" t="s">
        <v>30</v>
      </c>
      <c r="D1975" t="s">
        <v>31</v>
      </c>
      <c r="E1975">
        <v>3252</v>
      </c>
      <c r="F1975" s="1">
        <v>8548950000</v>
      </c>
      <c r="G1975" s="1">
        <v>2628828</v>
      </c>
      <c r="H1975" s="1">
        <v>2000000</v>
      </c>
      <c r="I1975">
        <v>3252</v>
      </c>
      <c r="J1975" s="1">
        <v>8548950000</v>
      </c>
      <c r="K1975" s="1">
        <v>2628828</v>
      </c>
      <c r="L1975" s="1">
        <v>2000000</v>
      </c>
      <c r="M1975">
        <v>3252</v>
      </c>
      <c r="N1975" t="s">
        <v>3041</v>
      </c>
      <c r="O1975">
        <v>10438</v>
      </c>
      <c r="P1975" t="s">
        <v>40</v>
      </c>
      <c r="Q1975" t="s">
        <v>3204</v>
      </c>
      <c r="R1975" s="2">
        <v>43802</v>
      </c>
      <c r="S1975" t="s">
        <v>3205</v>
      </c>
      <c r="T1975">
        <v>2</v>
      </c>
      <c r="U1975" s="1">
        <v>2000000</v>
      </c>
      <c r="V1975" t="s">
        <v>3206</v>
      </c>
      <c r="W1975" t="s">
        <v>138</v>
      </c>
      <c r="X1975" t="s">
        <v>292</v>
      </c>
      <c r="Y1975" t="s">
        <v>40</v>
      </c>
      <c r="Z1975" t="s">
        <v>31</v>
      </c>
      <c r="AA1975">
        <v>1</v>
      </c>
      <c r="AB1975" t="s">
        <v>48</v>
      </c>
      <c r="AC1975">
        <v>1.47</v>
      </c>
      <c r="AD1975">
        <f t="shared" si="30"/>
        <v>0.53</v>
      </c>
    </row>
    <row r="1976" spans="1:30" x14ac:dyDescent="0.25">
      <c r="A1976" t="s">
        <v>29</v>
      </c>
      <c r="B1976" s="1">
        <v>307800000</v>
      </c>
      <c r="C1976" t="s">
        <v>30</v>
      </c>
      <c r="D1976" t="s">
        <v>31</v>
      </c>
      <c r="E1976">
        <v>3252</v>
      </c>
      <c r="F1976" s="1">
        <v>8548950000</v>
      </c>
      <c r="G1976" s="1">
        <v>2628828</v>
      </c>
      <c r="H1976" s="1">
        <v>2000000</v>
      </c>
      <c r="I1976">
        <v>3252</v>
      </c>
      <c r="J1976" s="1">
        <v>8548950000</v>
      </c>
      <c r="K1976" s="1">
        <v>2628828</v>
      </c>
      <c r="L1976" s="1">
        <v>2000000</v>
      </c>
      <c r="M1976">
        <v>3252</v>
      </c>
      <c r="N1976" t="s">
        <v>1017</v>
      </c>
      <c r="O1976">
        <v>10990</v>
      </c>
      <c r="P1976" t="s">
        <v>120</v>
      </c>
      <c r="Q1976" t="s">
        <v>3207</v>
      </c>
      <c r="R1976" s="2">
        <v>43789</v>
      </c>
      <c r="S1976" t="s">
        <v>3208</v>
      </c>
      <c r="T1976">
        <v>0.5</v>
      </c>
      <c r="U1976" t="s">
        <v>52</v>
      </c>
      <c r="V1976" t="s">
        <v>1784</v>
      </c>
      <c r="W1976" t="s">
        <v>36</v>
      </c>
      <c r="X1976" t="s">
        <v>3209</v>
      </c>
      <c r="Y1976" t="s">
        <v>1022</v>
      </c>
      <c r="Z1976" t="s">
        <v>31</v>
      </c>
      <c r="AA1976">
        <v>6</v>
      </c>
      <c r="AB1976" t="s">
        <v>39</v>
      </c>
      <c r="AC1976">
        <v>0.6</v>
      </c>
      <c r="AD1976">
        <f t="shared" si="30"/>
        <v>9.9999999999999978E-2</v>
      </c>
    </row>
    <row r="1977" spans="1:30" x14ac:dyDescent="0.25">
      <c r="A1977" t="s">
        <v>29</v>
      </c>
      <c r="B1977" s="1">
        <v>307800000</v>
      </c>
      <c r="C1977" t="s">
        <v>30</v>
      </c>
      <c r="D1977" t="s">
        <v>31</v>
      </c>
      <c r="E1977">
        <v>3252</v>
      </c>
      <c r="F1977" s="1">
        <v>8548950000</v>
      </c>
      <c r="G1977" s="1">
        <v>2628828</v>
      </c>
      <c r="H1977" s="1">
        <v>2000000</v>
      </c>
      <c r="I1977">
        <v>3252</v>
      </c>
      <c r="J1977" s="1">
        <v>8548950000</v>
      </c>
      <c r="K1977" s="1">
        <v>2628828</v>
      </c>
      <c r="L1977" s="1">
        <v>2000000</v>
      </c>
      <c r="M1977">
        <v>3252</v>
      </c>
      <c r="N1977" t="s">
        <v>1017</v>
      </c>
      <c r="O1977">
        <v>5502</v>
      </c>
      <c r="P1977" t="s">
        <v>184</v>
      </c>
      <c r="Q1977" t="s">
        <v>3120</v>
      </c>
      <c r="R1977" s="2">
        <v>43630</v>
      </c>
      <c r="S1977" t="s">
        <v>3121</v>
      </c>
      <c r="T1977">
        <v>1</v>
      </c>
      <c r="U1977" s="1">
        <v>1000000</v>
      </c>
      <c r="V1977" t="s">
        <v>1807</v>
      </c>
      <c r="W1977" t="s">
        <v>36</v>
      </c>
      <c r="X1977" t="s">
        <v>3120</v>
      </c>
      <c r="Y1977" t="s">
        <v>109</v>
      </c>
      <c r="Z1977" t="s">
        <v>31</v>
      </c>
      <c r="AA1977">
        <v>1</v>
      </c>
      <c r="AB1977" t="s">
        <v>39</v>
      </c>
      <c r="AC1977">
        <v>2.27</v>
      </c>
      <c r="AD1977">
        <f t="shared" si="30"/>
        <v>1.27</v>
      </c>
    </row>
    <row r="1978" spans="1:30" x14ac:dyDescent="0.25">
      <c r="A1978" t="s">
        <v>29</v>
      </c>
      <c r="B1978" s="1">
        <v>307800000</v>
      </c>
      <c r="C1978" t="s">
        <v>30</v>
      </c>
      <c r="D1978" t="s">
        <v>31</v>
      </c>
      <c r="E1978">
        <v>3252</v>
      </c>
      <c r="F1978" s="1">
        <v>8548950000</v>
      </c>
      <c r="G1978" s="1">
        <v>2628828</v>
      </c>
      <c r="H1978" s="1">
        <v>2000000</v>
      </c>
      <c r="I1978">
        <v>3252</v>
      </c>
      <c r="J1978" s="1">
        <v>8548950000</v>
      </c>
      <c r="K1978" s="1">
        <v>2628828</v>
      </c>
      <c r="L1978" s="1">
        <v>2000000</v>
      </c>
      <c r="M1978">
        <v>3252</v>
      </c>
      <c r="N1978" t="s">
        <v>1636</v>
      </c>
      <c r="O1978">
        <v>9124</v>
      </c>
      <c r="P1978" t="s">
        <v>1875</v>
      </c>
      <c r="Q1978" t="s">
        <v>3210</v>
      </c>
      <c r="R1978" s="2">
        <v>43767</v>
      </c>
      <c r="S1978" t="s">
        <v>3211</v>
      </c>
      <c r="T1978">
        <v>2</v>
      </c>
      <c r="U1978" s="1">
        <v>2000000</v>
      </c>
      <c r="V1978" t="s">
        <v>1771</v>
      </c>
      <c r="W1978" t="s">
        <v>36</v>
      </c>
      <c r="Y1978" t="s">
        <v>1772</v>
      </c>
      <c r="Z1978" t="s">
        <v>31</v>
      </c>
      <c r="AA1978">
        <v>1</v>
      </c>
      <c r="AB1978" t="s">
        <v>48</v>
      </c>
      <c r="AC1978">
        <v>2.4</v>
      </c>
      <c r="AD1978">
        <f t="shared" si="30"/>
        <v>0.39999999999999991</v>
      </c>
    </row>
    <row r="1979" spans="1:30" x14ac:dyDescent="0.25">
      <c r="A1979" t="s">
        <v>29</v>
      </c>
      <c r="B1979" s="1">
        <v>307800000</v>
      </c>
      <c r="C1979" t="s">
        <v>30</v>
      </c>
      <c r="D1979" t="s">
        <v>31</v>
      </c>
      <c r="E1979">
        <v>3252</v>
      </c>
      <c r="F1979" s="1">
        <v>8548950000</v>
      </c>
      <c r="G1979" s="1">
        <v>2628828</v>
      </c>
      <c r="H1979" s="1">
        <v>2000000</v>
      </c>
      <c r="I1979">
        <v>3252</v>
      </c>
      <c r="J1979" s="1">
        <v>8548950000</v>
      </c>
      <c r="K1979" s="1">
        <v>2628828</v>
      </c>
      <c r="L1979" s="1">
        <v>2000000</v>
      </c>
      <c r="M1979">
        <v>3252</v>
      </c>
      <c r="N1979" t="s">
        <v>1636</v>
      </c>
      <c r="O1979">
        <v>18563</v>
      </c>
      <c r="P1979" t="s">
        <v>1649</v>
      </c>
      <c r="Q1979" t="s">
        <v>3198</v>
      </c>
      <c r="R1979" s="2">
        <v>43945</v>
      </c>
      <c r="S1979" t="s">
        <v>3199</v>
      </c>
      <c r="T1979">
        <v>0.5</v>
      </c>
      <c r="U1979" t="s">
        <v>52</v>
      </c>
      <c r="V1979" t="s">
        <v>1654</v>
      </c>
      <c r="W1979" t="s">
        <v>77</v>
      </c>
      <c r="X1979" t="s">
        <v>3212</v>
      </c>
      <c r="Y1979" t="s">
        <v>105</v>
      </c>
      <c r="Z1979" t="s">
        <v>31</v>
      </c>
      <c r="AA1979">
        <v>3</v>
      </c>
      <c r="AB1979" t="s">
        <v>39</v>
      </c>
      <c r="AC1979">
        <v>1.4</v>
      </c>
      <c r="AD1979">
        <f t="shared" si="30"/>
        <v>0.89999999999999991</v>
      </c>
    </row>
    <row r="1980" spans="1:30" x14ac:dyDescent="0.25">
      <c r="A1980" t="s">
        <v>29</v>
      </c>
      <c r="B1980" s="1">
        <v>307800000</v>
      </c>
      <c r="C1980" t="s">
        <v>30</v>
      </c>
      <c r="D1980" t="s">
        <v>31</v>
      </c>
      <c r="E1980">
        <v>3252</v>
      </c>
      <c r="F1980" s="1">
        <v>8548950000</v>
      </c>
      <c r="G1980" s="1">
        <v>2628828</v>
      </c>
      <c r="H1980" s="1">
        <v>2000000</v>
      </c>
      <c r="I1980">
        <v>3252</v>
      </c>
      <c r="J1980" s="1">
        <v>8548950000</v>
      </c>
      <c r="K1980" s="1">
        <v>2628828</v>
      </c>
      <c r="L1980" s="1">
        <v>2000000</v>
      </c>
      <c r="M1980">
        <v>3252</v>
      </c>
      <c r="N1980" t="s">
        <v>1017</v>
      </c>
      <c r="O1980">
        <v>4225</v>
      </c>
      <c r="P1980" t="s">
        <v>120</v>
      </c>
      <c r="Q1980" t="s">
        <v>3213</v>
      </c>
      <c r="R1980" s="2">
        <v>43600</v>
      </c>
      <c r="S1980" t="s">
        <v>3214</v>
      </c>
      <c r="T1980">
        <v>0.5</v>
      </c>
      <c r="U1980" t="s">
        <v>52</v>
      </c>
      <c r="V1980" t="s">
        <v>1914</v>
      </c>
      <c r="W1980" t="s">
        <v>36</v>
      </c>
      <c r="X1980" t="s">
        <v>3215</v>
      </c>
      <c r="Y1980" t="s">
        <v>1022</v>
      </c>
      <c r="Z1980" t="s">
        <v>31</v>
      </c>
      <c r="AA1980">
        <v>13</v>
      </c>
      <c r="AB1980" t="s">
        <v>48</v>
      </c>
      <c r="AC1980">
        <v>1.2</v>
      </c>
      <c r="AD1980">
        <f t="shared" si="30"/>
        <v>0.7</v>
      </c>
    </row>
    <row r="1981" spans="1:30" x14ac:dyDescent="0.25">
      <c r="A1981" t="s">
        <v>29</v>
      </c>
      <c r="B1981" s="1">
        <v>307800000</v>
      </c>
      <c r="C1981" t="s">
        <v>30</v>
      </c>
      <c r="D1981" t="s">
        <v>31</v>
      </c>
      <c r="E1981">
        <v>3252</v>
      </c>
      <c r="F1981" s="1">
        <v>8548950000</v>
      </c>
      <c r="G1981" s="1">
        <v>2628828</v>
      </c>
      <c r="H1981" s="1">
        <v>2000000</v>
      </c>
      <c r="I1981">
        <v>3252</v>
      </c>
      <c r="J1981" s="1">
        <v>8548950000</v>
      </c>
      <c r="K1981" s="1">
        <v>2628828</v>
      </c>
      <c r="L1981" s="1">
        <v>2000000</v>
      </c>
      <c r="M1981">
        <v>3252</v>
      </c>
      <c r="N1981" t="s">
        <v>3041</v>
      </c>
      <c r="O1981">
        <v>7944</v>
      </c>
      <c r="P1981" t="s">
        <v>40</v>
      </c>
      <c r="Q1981" t="s">
        <v>3075</v>
      </c>
      <c r="R1981" s="2">
        <v>43733</v>
      </c>
      <c r="S1981" t="s">
        <v>3076</v>
      </c>
      <c r="T1981">
        <v>1</v>
      </c>
      <c r="U1981" s="1">
        <v>1000000</v>
      </c>
      <c r="V1981" t="s">
        <v>3077</v>
      </c>
      <c r="W1981" t="s">
        <v>36</v>
      </c>
      <c r="X1981" t="s">
        <v>292</v>
      </c>
      <c r="Y1981" t="s">
        <v>40</v>
      </c>
      <c r="Z1981" t="s">
        <v>31</v>
      </c>
      <c r="AA1981">
        <v>1</v>
      </c>
      <c r="AB1981" t="s">
        <v>39</v>
      </c>
      <c r="AC1981">
        <v>1.1000000000000001</v>
      </c>
      <c r="AD1981">
        <f t="shared" si="30"/>
        <v>0.10000000000000009</v>
      </c>
    </row>
    <row r="1982" spans="1:30" x14ac:dyDescent="0.25">
      <c r="A1982" t="s">
        <v>29</v>
      </c>
      <c r="B1982" s="1">
        <v>307800000</v>
      </c>
      <c r="C1982" t="s">
        <v>30</v>
      </c>
      <c r="D1982" t="s">
        <v>31</v>
      </c>
      <c r="E1982">
        <v>3252</v>
      </c>
      <c r="F1982" s="1">
        <v>8548950000</v>
      </c>
      <c r="G1982" s="1">
        <v>2628828</v>
      </c>
      <c r="H1982" s="1">
        <v>2000000</v>
      </c>
      <c r="I1982">
        <v>3252</v>
      </c>
      <c r="J1982" s="1">
        <v>8548950000</v>
      </c>
      <c r="K1982" s="1">
        <v>2628828</v>
      </c>
      <c r="L1982" s="1">
        <v>2000000</v>
      </c>
      <c r="M1982">
        <v>3252</v>
      </c>
      <c r="N1982" t="s">
        <v>1636</v>
      </c>
      <c r="O1982">
        <v>8824</v>
      </c>
      <c r="P1982" t="s">
        <v>1703</v>
      </c>
      <c r="Q1982" t="s">
        <v>3049</v>
      </c>
      <c r="R1982" s="2">
        <v>43774</v>
      </c>
      <c r="S1982" t="s">
        <v>3050</v>
      </c>
      <c r="T1982">
        <v>6</v>
      </c>
      <c r="U1982" s="1">
        <v>6000000</v>
      </c>
      <c r="V1982" t="s">
        <v>1706</v>
      </c>
      <c r="W1982" t="s">
        <v>36</v>
      </c>
      <c r="X1982" t="s">
        <v>292</v>
      </c>
      <c r="Y1982" t="s">
        <v>193</v>
      </c>
      <c r="Z1982" t="s">
        <v>31</v>
      </c>
      <c r="AA1982">
        <v>1</v>
      </c>
      <c r="AB1982" t="s">
        <v>48</v>
      </c>
      <c r="AC1982">
        <v>3.24</v>
      </c>
      <c r="AD1982">
        <f t="shared" si="30"/>
        <v>2.76</v>
      </c>
    </row>
    <row r="1983" spans="1:30" x14ac:dyDescent="0.25">
      <c r="A1983" t="s">
        <v>29</v>
      </c>
      <c r="B1983" s="1">
        <v>307800000</v>
      </c>
      <c r="C1983" t="s">
        <v>30</v>
      </c>
      <c r="D1983" t="s">
        <v>31</v>
      </c>
      <c r="E1983">
        <v>3252</v>
      </c>
      <c r="F1983" s="1">
        <v>8548950000</v>
      </c>
      <c r="G1983" s="1">
        <v>2628828</v>
      </c>
      <c r="H1983" s="1">
        <v>2000000</v>
      </c>
      <c r="I1983">
        <v>3252</v>
      </c>
      <c r="J1983" s="1">
        <v>8548950000</v>
      </c>
      <c r="K1983" s="1">
        <v>2628828</v>
      </c>
      <c r="L1983" s="1">
        <v>2000000</v>
      </c>
      <c r="M1983">
        <v>3252</v>
      </c>
      <c r="N1983" t="s">
        <v>1017</v>
      </c>
      <c r="O1983">
        <v>4226</v>
      </c>
      <c r="P1983" t="s">
        <v>1814</v>
      </c>
      <c r="Q1983" t="s">
        <v>2292</v>
      </c>
      <c r="R1983" s="2">
        <v>43599</v>
      </c>
      <c r="S1983" t="s">
        <v>2293</v>
      </c>
      <c r="T1983">
        <v>0.25</v>
      </c>
      <c r="U1983" t="s">
        <v>62</v>
      </c>
      <c r="V1983" t="s">
        <v>1789</v>
      </c>
      <c r="W1983" t="s">
        <v>36</v>
      </c>
      <c r="X1983" t="s">
        <v>2294</v>
      </c>
      <c r="Y1983" t="s">
        <v>1022</v>
      </c>
      <c r="Z1983" t="s">
        <v>31</v>
      </c>
      <c r="AA1983">
        <v>1</v>
      </c>
      <c r="AB1983" t="s">
        <v>48</v>
      </c>
      <c r="AC1983">
        <v>1.62</v>
      </c>
      <c r="AD1983">
        <f t="shared" si="30"/>
        <v>1.37</v>
      </c>
    </row>
    <row r="1984" spans="1:30" x14ac:dyDescent="0.25">
      <c r="A1984" t="s">
        <v>29</v>
      </c>
      <c r="B1984" s="1">
        <v>307800000</v>
      </c>
      <c r="C1984" t="s">
        <v>30</v>
      </c>
      <c r="D1984" t="s">
        <v>31</v>
      </c>
      <c r="E1984">
        <v>3252</v>
      </c>
      <c r="F1984" s="1">
        <v>8548950000</v>
      </c>
      <c r="G1984" s="1">
        <v>2628828</v>
      </c>
      <c r="H1984" s="1">
        <v>2000000</v>
      </c>
      <c r="I1984">
        <v>3252</v>
      </c>
      <c r="J1984" s="1">
        <v>8548950000</v>
      </c>
      <c r="K1984" s="1">
        <v>2628828</v>
      </c>
      <c r="L1984" s="1">
        <v>2000000</v>
      </c>
      <c r="M1984">
        <v>3252</v>
      </c>
      <c r="N1984" t="s">
        <v>1017</v>
      </c>
      <c r="O1984">
        <v>666</v>
      </c>
      <c r="P1984" t="s">
        <v>64</v>
      </c>
      <c r="Q1984" t="s">
        <v>3181</v>
      </c>
      <c r="R1984" s="2">
        <v>43467</v>
      </c>
      <c r="S1984" t="s">
        <v>3182</v>
      </c>
      <c r="T1984">
        <v>1</v>
      </c>
      <c r="U1984" s="1">
        <v>1000000</v>
      </c>
      <c r="V1984" t="s">
        <v>1914</v>
      </c>
      <c r="W1984" t="s">
        <v>36</v>
      </c>
      <c r="X1984" t="s">
        <v>3216</v>
      </c>
      <c r="Y1984" t="s">
        <v>1022</v>
      </c>
      <c r="Z1984" t="s">
        <v>31</v>
      </c>
      <c r="AA1984">
        <v>3</v>
      </c>
      <c r="AB1984" t="s">
        <v>39</v>
      </c>
      <c r="AC1984">
        <v>1.18</v>
      </c>
      <c r="AD1984">
        <f t="shared" si="30"/>
        <v>0.17999999999999994</v>
      </c>
    </row>
    <row r="1985" spans="1:30" x14ac:dyDescent="0.25">
      <c r="A1985" t="s">
        <v>29</v>
      </c>
      <c r="B1985" s="1">
        <v>307800000</v>
      </c>
      <c r="C1985" t="s">
        <v>30</v>
      </c>
      <c r="D1985" t="s">
        <v>31</v>
      </c>
      <c r="E1985">
        <v>3252</v>
      </c>
      <c r="F1985" s="1">
        <v>8548950000</v>
      </c>
      <c r="G1985" s="1">
        <v>2628828</v>
      </c>
      <c r="H1985" s="1">
        <v>2000000</v>
      </c>
      <c r="I1985">
        <v>3252</v>
      </c>
      <c r="J1985" s="1">
        <v>8548950000</v>
      </c>
      <c r="K1985" s="1">
        <v>2628828</v>
      </c>
      <c r="L1985" s="1">
        <v>2000000</v>
      </c>
      <c r="M1985">
        <v>3252</v>
      </c>
      <c r="N1985" t="s">
        <v>1017</v>
      </c>
      <c r="O1985">
        <v>668</v>
      </c>
      <c r="P1985" t="s">
        <v>64</v>
      </c>
      <c r="Q1985" t="s">
        <v>3217</v>
      </c>
      <c r="R1985" s="2">
        <v>43466</v>
      </c>
      <c r="S1985" t="s">
        <v>3218</v>
      </c>
      <c r="T1985">
        <v>0.5</v>
      </c>
      <c r="U1985" t="s">
        <v>52</v>
      </c>
      <c r="V1985" t="s">
        <v>1914</v>
      </c>
      <c r="W1985" t="s">
        <v>36</v>
      </c>
      <c r="X1985" t="s">
        <v>3219</v>
      </c>
      <c r="Y1985" t="s">
        <v>1022</v>
      </c>
      <c r="Z1985" t="s">
        <v>31</v>
      </c>
      <c r="AA1985">
        <v>2</v>
      </c>
      <c r="AB1985" t="s">
        <v>48</v>
      </c>
      <c r="AC1985">
        <v>1.1399999999999999</v>
      </c>
      <c r="AD1985">
        <f t="shared" si="30"/>
        <v>0.6399999999999999</v>
      </c>
    </row>
    <row r="1986" spans="1:30" x14ac:dyDescent="0.25">
      <c r="A1986" t="s">
        <v>29</v>
      </c>
      <c r="B1986" s="1">
        <v>307800000</v>
      </c>
      <c r="C1986" t="s">
        <v>30</v>
      </c>
      <c r="D1986" t="s">
        <v>31</v>
      </c>
      <c r="E1986">
        <v>3252</v>
      </c>
      <c r="F1986" s="1">
        <v>8548950000</v>
      </c>
      <c r="G1986" s="1">
        <v>2628828</v>
      </c>
      <c r="H1986" s="1">
        <v>2000000</v>
      </c>
      <c r="I1986">
        <v>3252</v>
      </c>
      <c r="J1986" s="1">
        <v>8548950000</v>
      </c>
      <c r="K1986" s="1">
        <v>2628828</v>
      </c>
      <c r="L1986" s="1">
        <v>2000000</v>
      </c>
      <c r="M1986">
        <v>3252</v>
      </c>
      <c r="N1986" t="s">
        <v>1636</v>
      </c>
      <c r="O1986">
        <v>18554</v>
      </c>
      <c r="P1986" t="s">
        <v>1649</v>
      </c>
      <c r="Q1986" t="s">
        <v>3198</v>
      </c>
      <c r="R1986" s="2">
        <v>43945</v>
      </c>
      <c r="S1986" t="s">
        <v>3199</v>
      </c>
      <c r="T1986">
        <v>1.5</v>
      </c>
      <c r="U1986" s="1">
        <v>1500000</v>
      </c>
      <c r="V1986" t="s">
        <v>1654</v>
      </c>
      <c r="W1986" t="s">
        <v>77</v>
      </c>
      <c r="X1986" t="s">
        <v>3220</v>
      </c>
      <c r="Y1986" t="s">
        <v>105</v>
      </c>
      <c r="Z1986" t="s">
        <v>31</v>
      </c>
      <c r="AA1986">
        <v>3</v>
      </c>
      <c r="AB1986" t="s">
        <v>39</v>
      </c>
      <c r="AC1986">
        <v>1.4</v>
      </c>
      <c r="AD1986">
        <f t="shared" si="30"/>
        <v>0.10000000000000009</v>
      </c>
    </row>
    <row r="1987" spans="1:30" x14ac:dyDescent="0.25">
      <c r="A1987" t="s">
        <v>29</v>
      </c>
      <c r="B1987" s="1">
        <v>307800000</v>
      </c>
      <c r="C1987" t="s">
        <v>30</v>
      </c>
      <c r="D1987" t="s">
        <v>31</v>
      </c>
      <c r="E1987">
        <v>3252</v>
      </c>
      <c r="F1987" s="1">
        <v>8548950000</v>
      </c>
      <c r="G1987" s="1">
        <v>2628828</v>
      </c>
      <c r="H1987" s="1">
        <v>2000000</v>
      </c>
      <c r="I1987">
        <v>3252</v>
      </c>
      <c r="J1987" s="1">
        <v>8548950000</v>
      </c>
      <c r="K1987" s="1">
        <v>2628828</v>
      </c>
      <c r="L1987" s="1">
        <v>2000000</v>
      </c>
      <c r="M1987">
        <v>3252</v>
      </c>
      <c r="N1987" t="s">
        <v>1636</v>
      </c>
      <c r="O1987">
        <v>18553</v>
      </c>
      <c r="P1987" t="s">
        <v>1649</v>
      </c>
      <c r="Q1987" t="s">
        <v>3221</v>
      </c>
      <c r="R1987" s="2">
        <v>43945</v>
      </c>
      <c r="S1987" t="s">
        <v>3222</v>
      </c>
      <c r="T1987">
        <v>2</v>
      </c>
      <c r="U1987" s="1">
        <v>2000000</v>
      </c>
      <c r="V1987" t="s">
        <v>1654</v>
      </c>
      <c r="W1987" t="s">
        <v>77</v>
      </c>
      <c r="X1987" t="s">
        <v>3223</v>
      </c>
      <c r="Y1987" t="s">
        <v>1649</v>
      </c>
      <c r="Z1987" t="s">
        <v>31</v>
      </c>
      <c r="AA1987">
        <v>5</v>
      </c>
      <c r="AB1987" t="s">
        <v>39</v>
      </c>
      <c r="AC1987">
        <v>1.9</v>
      </c>
      <c r="AD1987">
        <f t="shared" si="30"/>
        <v>0.10000000000000009</v>
      </c>
    </row>
    <row r="1988" spans="1:30" x14ac:dyDescent="0.25">
      <c r="A1988" t="s">
        <v>29</v>
      </c>
      <c r="B1988" s="1">
        <v>307800000</v>
      </c>
      <c r="C1988" t="s">
        <v>30</v>
      </c>
      <c r="D1988" t="s">
        <v>31</v>
      </c>
      <c r="E1988">
        <v>3252</v>
      </c>
      <c r="F1988" s="1">
        <v>8548950000</v>
      </c>
      <c r="G1988" s="1">
        <v>2628828</v>
      </c>
      <c r="H1988" s="1">
        <v>2000000</v>
      </c>
      <c r="I1988">
        <v>3252</v>
      </c>
      <c r="J1988" s="1">
        <v>8548950000</v>
      </c>
      <c r="K1988" s="1">
        <v>2628828</v>
      </c>
      <c r="L1988" s="1">
        <v>2000000</v>
      </c>
      <c r="M1988">
        <v>3252</v>
      </c>
      <c r="N1988" t="s">
        <v>1636</v>
      </c>
      <c r="O1988">
        <v>15929</v>
      </c>
      <c r="P1988" t="s">
        <v>1650</v>
      </c>
      <c r="Q1988" t="s">
        <v>3148</v>
      </c>
      <c r="R1988" s="2">
        <v>43923</v>
      </c>
      <c r="S1988" t="s">
        <v>3149</v>
      </c>
      <c r="T1988">
        <v>0.5</v>
      </c>
      <c r="U1988" t="s">
        <v>52</v>
      </c>
      <c r="V1988" t="s">
        <v>2041</v>
      </c>
      <c r="W1988" t="s">
        <v>77</v>
      </c>
      <c r="X1988" t="s">
        <v>219</v>
      </c>
      <c r="Y1988" t="s">
        <v>1650</v>
      </c>
      <c r="Z1988" t="s">
        <v>31</v>
      </c>
      <c r="AA1988">
        <v>1</v>
      </c>
      <c r="AB1988" t="s">
        <v>39</v>
      </c>
      <c r="AC1988">
        <v>0.4</v>
      </c>
      <c r="AD1988">
        <f t="shared" si="30"/>
        <v>9.9999999999999978E-2</v>
      </c>
    </row>
    <row r="1989" spans="1:30" x14ac:dyDescent="0.25">
      <c r="A1989" t="s">
        <v>29</v>
      </c>
      <c r="B1989" s="1">
        <v>307800000</v>
      </c>
      <c r="C1989" t="s">
        <v>30</v>
      </c>
      <c r="D1989" t="s">
        <v>31</v>
      </c>
      <c r="E1989">
        <v>3252</v>
      </c>
      <c r="F1989" s="1">
        <v>8548950000</v>
      </c>
      <c r="G1989" s="1">
        <v>2628828</v>
      </c>
      <c r="H1989" s="1">
        <v>2000000</v>
      </c>
      <c r="I1989">
        <v>3252</v>
      </c>
      <c r="J1989" s="1">
        <v>8548950000</v>
      </c>
      <c r="K1989" s="1">
        <v>2628828</v>
      </c>
      <c r="L1989" s="1">
        <v>2000000</v>
      </c>
      <c r="M1989">
        <v>3252</v>
      </c>
      <c r="N1989" t="s">
        <v>1636</v>
      </c>
      <c r="O1989">
        <v>18546</v>
      </c>
      <c r="P1989" t="s">
        <v>105</v>
      </c>
      <c r="Q1989" t="s">
        <v>3198</v>
      </c>
      <c r="R1989" s="2">
        <v>43942</v>
      </c>
      <c r="S1989" t="s">
        <v>3199</v>
      </c>
      <c r="T1989">
        <v>2</v>
      </c>
      <c r="U1989" s="1">
        <v>2000000</v>
      </c>
      <c r="V1989" t="s">
        <v>1654</v>
      </c>
      <c r="W1989" t="s">
        <v>77</v>
      </c>
      <c r="X1989" t="s">
        <v>37</v>
      </c>
      <c r="Y1989" t="s">
        <v>105</v>
      </c>
      <c r="Z1989" t="s">
        <v>31</v>
      </c>
      <c r="AA1989">
        <v>1</v>
      </c>
      <c r="AB1989" t="s">
        <v>39</v>
      </c>
      <c r="AC1989">
        <v>1.9</v>
      </c>
      <c r="AD1989">
        <f t="shared" si="30"/>
        <v>0.10000000000000009</v>
      </c>
    </row>
    <row r="1990" spans="1:30" x14ac:dyDescent="0.25">
      <c r="A1990" t="s">
        <v>29</v>
      </c>
      <c r="B1990" s="1">
        <v>307800000</v>
      </c>
      <c r="C1990" t="s">
        <v>30</v>
      </c>
      <c r="D1990" t="s">
        <v>31</v>
      </c>
      <c r="E1990">
        <v>3252</v>
      </c>
      <c r="F1990" s="1">
        <v>8548950000</v>
      </c>
      <c r="G1990" s="1">
        <v>2628828</v>
      </c>
      <c r="H1990" s="1">
        <v>2000000</v>
      </c>
      <c r="I1990">
        <v>3252</v>
      </c>
      <c r="J1990" s="1">
        <v>8548950000</v>
      </c>
      <c r="K1990" s="1">
        <v>2628828</v>
      </c>
      <c r="L1990" s="1">
        <v>2000000</v>
      </c>
      <c r="M1990">
        <v>3252</v>
      </c>
      <c r="N1990" t="s">
        <v>1636</v>
      </c>
      <c r="O1990">
        <v>9122</v>
      </c>
      <c r="P1990" t="s">
        <v>168</v>
      </c>
      <c r="Q1990" t="s">
        <v>3224</v>
      </c>
      <c r="R1990" s="2">
        <v>43767</v>
      </c>
      <c r="S1990" t="s">
        <v>3225</v>
      </c>
      <c r="T1990">
        <v>3</v>
      </c>
      <c r="U1990" s="1">
        <v>3000000</v>
      </c>
      <c r="V1990" t="s">
        <v>1729</v>
      </c>
      <c r="W1990" t="s">
        <v>36</v>
      </c>
      <c r="X1990" t="s">
        <v>3226</v>
      </c>
      <c r="Y1990" t="s">
        <v>105</v>
      </c>
      <c r="Z1990" t="s">
        <v>31</v>
      </c>
      <c r="AA1990">
        <v>3</v>
      </c>
      <c r="AB1990" t="s">
        <v>39</v>
      </c>
      <c r="AC1990">
        <v>2.9</v>
      </c>
      <c r="AD1990">
        <f t="shared" si="30"/>
        <v>0.10000000000000009</v>
      </c>
    </row>
    <row r="1991" spans="1:30" x14ac:dyDescent="0.25">
      <c r="A1991" t="s">
        <v>29</v>
      </c>
      <c r="B1991" s="1">
        <v>307800000</v>
      </c>
      <c r="C1991" t="s">
        <v>30</v>
      </c>
      <c r="D1991" t="s">
        <v>31</v>
      </c>
      <c r="E1991">
        <v>3252</v>
      </c>
      <c r="F1991" s="1">
        <v>8548950000</v>
      </c>
      <c r="G1991" s="1">
        <v>2628828</v>
      </c>
      <c r="H1991" s="1">
        <v>2000000</v>
      </c>
      <c r="I1991">
        <v>3252</v>
      </c>
      <c r="J1991" s="1">
        <v>8548950000</v>
      </c>
      <c r="K1991" s="1">
        <v>2628828</v>
      </c>
      <c r="L1991" s="1">
        <v>2000000</v>
      </c>
      <c r="M1991">
        <v>3252</v>
      </c>
      <c r="N1991" t="s">
        <v>1636</v>
      </c>
      <c r="O1991">
        <v>14619</v>
      </c>
      <c r="P1991" t="s">
        <v>1703</v>
      </c>
      <c r="Q1991" t="s">
        <v>3227</v>
      </c>
      <c r="R1991" s="2">
        <v>43888</v>
      </c>
      <c r="S1991" t="s">
        <v>3228</v>
      </c>
      <c r="T1991">
        <v>5</v>
      </c>
      <c r="U1991" s="1">
        <v>5000000</v>
      </c>
      <c r="V1991" t="s">
        <v>1706</v>
      </c>
      <c r="W1991" t="s">
        <v>36</v>
      </c>
      <c r="X1991" t="s">
        <v>292</v>
      </c>
      <c r="Y1991" t="s">
        <v>1649</v>
      </c>
      <c r="Z1991" s="1">
        <v>6000000</v>
      </c>
      <c r="AA1991">
        <v>1</v>
      </c>
      <c r="AB1991" t="s">
        <v>39</v>
      </c>
      <c r="AC1991">
        <v>4.9000000000000004</v>
      </c>
      <c r="AD1991">
        <f t="shared" ref="AD1991:AD2054" si="31">ABS(T1991-AC1991)</f>
        <v>9.9999999999999645E-2</v>
      </c>
    </row>
    <row r="1992" spans="1:30" x14ac:dyDescent="0.25">
      <c r="A1992" t="s">
        <v>29</v>
      </c>
      <c r="B1992" s="1">
        <v>307800000</v>
      </c>
      <c r="C1992" t="s">
        <v>30</v>
      </c>
      <c r="D1992" t="s">
        <v>31</v>
      </c>
      <c r="E1992">
        <v>3252</v>
      </c>
      <c r="F1992" s="1">
        <v>8548950000</v>
      </c>
      <c r="G1992" s="1">
        <v>2628828</v>
      </c>
      <c r="H1992" s="1">
        <v>2000000</v>
      </c>
      <c r="I1992">
        <v>3252</v>
      </c>
      <c r="J1992" s="1">
        <v>8548950000</v>
      </c>
      <c r="K1992" s="1">
        <v>2628828</v>
      </c>
      <c r="L1992" s="1">
        <v>2000000</v>
      </c>
      <c r="M1992">
        <v>3252</v>
      </c>
      <c r="N1992" t="s">
        <v>1636</v>
      </c>
      <c r="O1992">
        <v>14016</v>
      </c>
      <c r="P1992" t="s">
        <v>741</v>
      </c>
      <c r="Q1992" t="s">
        <v>1851</v>
      </c>
      <c r="R1992" s="2">
        <v>43899</v>
      </c>
      <c r="S1992" t="s">
        <v>1852</v>
      </c>
      <c r="T1992">
        <v>2</v>
      </c>
      <c r="U1992" s="1">
        <v>2000000</v>
      </c>
      <c r="V1992" t="s">
        <v>71</v>
      </c>
      <c r="W1992" t="s">
        <v>36</v>
      </c>
      <c r="X1992" t="s">
        <v>324</v>
      </c>
      <c r="Y1992" t="s">
        <v>1650</v>
      </c>
      <c r="Z1992" t="s">
        <v>31</v>
      </c>
      <c r="AA1992">
        <v>1</v>
      </c>
      <c r="AB1992" t="s">
        <v>48</v>
      </c>
      <c r="AC1992">
        <v>1.2</v>
      </c>
      <c r="AD1992">
        <f t="shared" si="31"/>
        <v>0.8</v>
      </c>
    </row>
    <row r="1993" spans="1:30" x14ac:dyDescent="0.25">
      <c r="A1993" t="s">
        <v>29</v>
      </c>
      <c r="B1993" s="1">
        <v>307800000</v>
      </c>
      <c r="C1993" t="s">
        <v>30</v>
      </c>
      <c r="D1993" t="s">
        <v>31</v>
      </c>
      <c r="E1993">
        <v>3252</v>
      </c>
      <c r="F1993" s="1">
        <v>8548950000</v>
      </c>
      <c r="G1993" s="1">
        <v>2628828</v>
      </c>
      <c r="H1993" s="1">
        <v>2000000</v>
      </c>
      <c r="I1993">
        <v>3252</v>
      </c>
      <c r="J1993" s="1">
        <v>8548950000</v>
      </c>
      <c r="K1993" s="1">
        <v>2628828</v>
      </c>
      <c r="L1993" s="1">
        <v>2000000</v>
      </c>
      <c r="M1993">
        <v>3252</v>
      </c>
      <c r="N1993" t="s">
        <v>1017</v>
      </c>
      <c r="O1993">
        <v>17920</v>
      </c>
      <c r="P1993" t="s">
        <v>120</v>
      </c>
      <c r="Q1993" t="s">
        <v>3229</v>
      </c>
      <c r="R1993" s="2">
        <v>43955</v>
      </c>
      <c r="S1993" t="s">
        <v>3230</v>
      </c>
      <c r="T1993">
        <v>1</v>
      </c>
      <c r="U1993" s="1">
        <v>1000000</v>
      </c>
      <c r="V1993" t="s">
        <v>2048</v>
      </c>
      <c r="W1993" t="s">
        <v>77</v>
      </c>
      <c r="X1993" t="s">
        <v>3231</v>
      </c>
      <c r="Y1993" t="s">
        <v>1022</v>
      </c>
      <c r="Z1993" t="s">
        <v>31</v>
      </c>
      <c r="AA1993">
        <v>5</v>
      </c>
      <c r="AB1993" t="s">
        <v>48</v>
      </c>
      <c r="AC1993">
        <v>0.56999999999999995</v>
      </c>
      <c r="AD1993">
        <f t="shared" si="31"/>
        <v>0.43000000000000005</v>
      </c>
    </row>
    <row r="1994" spans="1:30" x14ac:dyDescent="0.25">
      <c r="A1994" t="s">
        <v>29</v>
      </c>
      <c r="B1994" s="1">
        <v>307800000</v>
      </c>
      <c r="C1994" t="s">
        <v>30</v>
      </c>
      <c r="D1994" t="s">
        <v>31</v>
      </c>
      <c r="E1994">
        <v>3252</v>
      </c>
      <c r="F1994" s="1">
        <v>8548950000</v>
      </c>
      <c r="G1994" s="1">
        <v>2628828</v>
      </c>
      <c r="H1994" s="1">
        <v>2000000</v>
      </c>
      <c r="I1994">
        <v>3252</v>
      </c>
      <c r="J1994" s="1">
        <v>8548950000</v>
      </c>
      <c r="K1994" s="1">
        <v>2628828</v>
      </c>
      <c r="L1994" s="1">
        <v>2000000</v>
      </c>
      <c r="M1994">
        <v>3252</v>
      </c>
      <c r="N1994" t="s">
        <v>1636</v>
      </c>
      <c r="O1994">
        <v>9529</v>
      </c>
      <c r="P1994" t="s">
        <v>741</v>
      </c>
      <c r="Q1994" t="s">
        <v>3054</v>
      </c>
      <c r="R1994" s="2">
        <v>43759</v>
      </c>
      <c r="S1994" t="s">
        <v>3055</v>
      </c>
      <c r="T1994">
        <v>3.5</v>
      </c>
      <c r="U1994" s="1">
        <v>3500000</v>
      </c>
      <c r="V1994" t="s">
        <v>1729</v>
      </c>
      <c r="W1994" t="s">
        <v>36</v>
      </c>
      <c r="X1994" t="s">
        <v>221</v>
      </c>
      <c r="Y1994" t="s">
        <v>105</v>
      </c>
      <c r="Z1994" t="s">
        <v>31</v>
      </c>
      <c r="AA1994">
        <v>1</v>
      </c>
      <c r="AB1994" t="s">
        <v>48</v>
      </c>
      <c r="AC1994">
        <v>1.61</v>
      </c>
      <c r="AD1994">
        <f t="shared" si="31"/>
        <v>1.89</v>
      </c>
    </row>
    <row r="1995" spans="1:30" x14ac:dyDescent="0.25">
      <c r="A1995" t="s">
        <v>29</v>
      </c>
      <c r="B1995" s="1">
        <v>307800000</v>
      </c>
      <c r="C1995" t="s">
        <v>30</v>
      </c>
      <c r="D1995" t="s">
        <v>31</v>
      </c>
      <c r="E1995">
        <v>3252</v>
      </c>
      <c r="F1995" s="1">
        <v>8548950000</v>
      </c>
      <c r="G1995" s="1">
        <v>2628828</v>
      </c>
      <c r="H1995" s="1">
        <v>2000000</v>
      </c>
      <c r="I1995">
        <v>3252</v>
      </c>
      <c r="J1995" s="1">
        <v>8548950000</v>
      </c>
      <c r="K1995" s="1">
        <v>2628828</v>
      </c>
      <c r="L1995" s="1">
        <v>2000000</v>
      </c>
      <c r="M1995">
        <v>3252</v>
      </c>
      <c r="N1995" t="s">
        <v>1636</v>
      </c>
      <c r="O1995">
        <v>15910</v>
      </c>
      <c r="P1995" t="s">
        <v>56</v>
      </c>
      <c r="Q1995" t="s">
        <v>3232</v>
      </c>
      <c r="R1995" s="2">
        <v>43924</v>
      </c>
      <c r="S1995" t="s">
        <v>3233</v>
      </c>
      <c r="T1995">
        <v>1.5</v>
      </c>
      <c r="U1995" s="1">
        <v>1500000</v>
      </c>
      <c r="V1995" t="s">
        <v>2041</v>
      </c>
      <c r="W1995" t="s">
        <v>77</v>
      </c>
      <c r="X1995" t="s">
        <v>60</v>
      </c>
      <c r="Y1995" t="s">
        <v>1650</v>
      </c>
      <c r="Z1995" t="s">
        <v>31</v>
      </c>
      <c r="AA1995">
        <v>1</v>
      </c>
      <c r="AB1995" t="s">
        <v>39</v>
      </c>
      <c r="AC1995">
        <v>1.1000000000000001</v>
      </c>
      <c r="AD1995">
        <f t="shared" si="31"/>
        <v>0.39999999999999991</v>
      </c>
    </row>
    <row r="1996" spans="1:30" x14ac:dyDescent="0.25">
      <c r="A1996" t="s">
        <v>29</v>
      </c>
      <c r="B1996" s="1">
        <v>307800000</v>
      </c>
      <c r="C1996" t="s">
        <v>30</v>
      </c>
      <c r="D1996" t="s">
        <v>31</v>
      </c>
      <c r="E1996">
        <v>3252</v>
      </c>
      <c r="F1996" s="1">
        <v>8548950000</v>
      </c>
      <c r="G1996" s="1">
        <v>2628828</v>
      </c>
      <c r="H1996" s="1">
        <v>2000000</v>
      </c>
      <c r="I1996">
        <v>3252</v>
      </c>
      <c r="J1996" s="1">
        <v>8548950000</v>
      </c>
      <c r="K1996" s="1">
        <v>2628828</v>
      </c>
      <c r="L1996" s="1">
        <v>2000000</v>
      </c>
      <c r="M1996">
        <v>3252</v>
      </c>
      <c r="N1996" t="s">
        <v>1636</v>
      </c>
      <c r="O1996">
        <v>12737</v>
      </c>
      <c r="P1996" t="s">
        <v>1649</v>
      </c>
      <c r="Q1996" t="s">
        <v>1750</v>
      </c>
      <c r="R1996" s="2">
        <v>43864</v>
      </c>
      <c r="S1996" t="s">
        <v>1751</v>
      </c>
      <c r="T1996">
        <v>0.5</v>
      </c>
      <c r="U1996" t="s">
        <v>52</v>
      </c>
      <c r="V1996" t="s">
        <v>1752</v>
      </c>
      <c r="W1996" t="s">
        <v>36</v>
      </c>
      <c r="X1996" t="s">
        <v>113</v>
      </c>
      <c r="Y1996" t="s">
        <v>1649</v>
      </c>
      <c r="Z1996" t="s">
        <v>31</v>
      </c>
      <c r="AA1996">
        <v>1</v>
      </c>
      <c r="AB1996" t="s">
        <v>39</v>
      </c>
      <c r="AC1996">
        <v>4.18</v>
      </c>
      <c r="AD1996">
        <f t="shared" si="31"/>
        <v>3.6799999999999997</v>
      </c>
    </row>
    <row r="1997" spans="1:30" x14ac:dyDescent="0.25">
      <c r="A1997" t="s">
        <v>29</v>
      </c>
      <c r="B1997" s="1">
        <v>307800000</v>
      </c>
      <c r="C1997" t="s">
        <v>30</v>
      </c>
      <c r="D1997" t="s">
        <v>31</v>
      </c>
      <c r="E1997">
        <v>3252</v>
      </c>
      <c r="F1997" s="1">
        <v>8548950000</v>
      </c>
      <c r="G1997" s="1">
        <v>2628828</v>
      </c>
      <c r="H1997" s="1">
        <v>2000000</v>
      </c>
      <c r="I1997">
        <v>3252</v>
      </c>
      <c r="J1997" s="1">
        <v>8548950000</v>
      </c>
      <c r="K1997" s="1">
        <v>2628828</v>
      </c>
      <c r="L1997" s="1">
        <v>2000000</v>
      </c>
      <c r="M1997">
        <v>3252</v>
      </c>
      <c r="N1997" t="s">
        <v>1017</v>
      </c>
      <c r="O1997">
        <v>7801</v>
      </c>
      <c r="P1997" t="s">
        <v>120</v>
      </c>
      <c r="Q1997" t="s">
        <v>3234</v>
      </c>
      <c r="R1997" s="2">
        <v>43738</v>
      </c>
      <c r="S1997" t="s">
        <v>3235</v>
      </c>
      <c r="T1997">
        <v>1</v>
      </c>
      <c r="U1997" s="1">
        <v>1000000</v>
      </c>
      <c r="V1997" t="s">
        <v>1784</v>
      </c>
      <c r="W1997" t="s">
        <v>36</v>
      </c>
      <c r="X1997" t="s">
        <v>3236</v>
      </c>
      <c r="Y1997" t="s">
        <v>1022</v>
      </c>
      <c r="Z1997" t="s">
        <v>31</v>
      </c>
      <c r="AA1997">
        <v>9</v>
      </c>
      <c r="AB1997" t="s">
        <v>48</v>
      </c>
      <c r="AC1997">
        <v>0.73</v>
      </c>
      <c r="AD1997">
        <f t="shared" si="31"/>
        <v>0.27</v>
      </c>
    </row>
    <row r="1998" spans="1:30" x14ac:dyDescent="0.25">
      <c r="A1998" t="s">
        <v>29</v>
      </c>
      <c r="B1998" s="1">
        <v>307800000</v>
      </c>
      <c r="C1998" t="s">
        <v>30</v>
      </c>
      <c r="D1998" t="s">
        <v>31</v>
      </c>
      <c r="E1998">
        <v>3252</v>
      </c>
      <c r="F1998" s="1">
        <v>8548950000</v>
      </c>
      <c r="G1998" s="1">
        <v>2628828</v>
      </c>
      <c r="H1998" s="1">
        <v>2000000</v>
      </c>
      <c r="I1998">
        <v>3252</v>
      </c>
      <c r="J1998" s="1">
        <v>8548950000</v>
      </c>
      <c r="K1998" s="1">
        <v>2628828</v>
      </c>
      <c r="L1998" s="1">
        <v>2000000</v>
      </c>
      <c r="M1998">
        <v>3252</v>
      </c>
      <c r="N1998" t="s">
        <v>1017</v>
      </c>
      <c r="O1998">
        <v>14924</v>
      </c>
      <c r="P1998" t="s">
        <v>120</v>
      </c>
      <c r="Q1998" t="s">
        <v>3237</v>
      </c>
      <c r="R1998" s="2">
        <v>43882</v>
      </c>
      <c r="S1998" t="s">
        <v>3238</v>
      </c>
      <c r="T1998">
        <v>0.5</v>
      </c>
      <c r="U1998" t="s">
        <v>52</v>
      </c>
      <c r="V1998" t="s">
        <v>1784</v>
      </c>
      <c r="W1998" t="s">
        <v>36</v>
      </c>
      <c r="X1998" t="s">
        <v>3239</v>
      </c>
      <c r="Y1998" t="s">
        <v>1022</v>
      </c>
      <c r="Z1998" t="s">
        <v>31</v>
      </c>
      <c r="AA1998">
        <v>11</v>
      </c>
      <c r="AB1998" t="s">
        <v>39</v>
      </c>
      <c r="AC1998">
        <v>0.82</v>
      </c>
      <c r="AD1998">
        <f t="shared" si="31"/>
        <v>0.31999999999999995</v>
      </c>
    </row>
    <row r="1999" spans="1:30" x14ac:dyDescent="0.25">
      <c r="A1999" t="s">
        <v>29</v>
      </c>
      <c r="B1999" s="1">
        <v>307800000</v>
      </c>
      <c r="C1999" t="s">
        <v>30</v>
      </c>
      <c r="D1999" t="s">
        <v>31</v>
      </c>
      <c r="E1999">
        <v>3252</v>
      </c>
      <c r="F1999" s="1">
        <v>8548950000</v>
      </c>
      <c r="G1999" s="1">
        <v>2628828</v>
      </c>
      <c r="H1999" s="1">
        <v>2000000</v>
      </c>
      <c r="I1999">
        <v>3252</v>
      </c>
      <c r="J1999" s="1">
        <v>8548950000</v>
      </c>
      <c r="K1999" s="1">
        <v>2628828</v>
      </c>
      <c r="L1999" s="1">
        <v>2000000</v>
      </c>
      <c r="M1999">
        <v>3252</v>
      </c>
      <c r="N1999" t="s">
        <v>1636</v>
      </c>
      <c r="O1999">
        <v>9288</v>
      </c>
      <c r="P1999" t="s">
        <v>68</v>
      </c>
      <c r="Q1999" t="s">
        <v>3240</v>
      </c>
      <c r="R1999" s="2">
        <v>43763</v>
      </c>
      <c r="S1999" t="s">
        <v>3241</v>
      </c>
      <c r="T1999">
        <v>4</v>
      </c>
      <c r="U1999" s="1">
        <v>4000000</v>
      </c>
      <c r="V1999" t="s">
        <v>71</v>
      </c>
      <c r="W1999" t="s">
        <v>36</v>
      </c>
      <c r="X1999" t="s">
        <v>3242</v>
      </c>
      <c r="Y1999" t="s">
        <v>68</v>
      </c>
      <c r="Z1999" t="s">
        <v>31</v>
      </c>
      <c r="AA1999">
        <v>1</v>
      </c>
      <c r="AB1999" t="s">
        <v>39</v>
      </c>
      <c r="AC1999">
        <v>2.06</v>
      </c>
      <c r="AD1999">
        <f t="shared" si="31"/>
        <v>1.94</v>
      </c>
    </row>
    <row r="2000" spans="1:30" x14ac:dyDescent="0.25">
      <c r="A2000" t="s">
        <v>29</v>
      </c>
      <c r="B2000" s="1">
        <v>307800000</v>
      </c>
      <c r="C2000" t="s">
        <v>30</v>
      </c>
      <c r="D2000" t="s">
        <v>31</v>
      </c>
      <c r="E2000">
        <v>3252</v>
      </c>
      <c r="F2000" s="1">
        <v>8548950000</v>
      </c>
      <c r="G2000" s="1">
        <v>2628828</v>
      </c>
      <c r="H2000" s="1">
        <v>2000000</v>
      </c>
      <c r="I2000">
        <v>3252</v>
      </c>
      <c r="J2000" s="1">
        <v>8548950000</v>
      </c>
      <c r="K2000" s="1">
        <v>2628828</v>
      </c>
      <c r="L2000" s="1">
        <v>2000000</v>
      </c>
      <c r="M2000">
        <v>3252</v>
      </c>
      <c r="N2000" t="s">
        <v>1017</v>
      </c>
      <c r="O2000">
        <v>12496</v>
      </c>
      <c r="P2000" t="s">
        <v>120</v>
      </c>
      <c r="Q2000" t="s">
        <v>3243</v>
      </c>
      <c r="R2000" s="2">
        <v>43867</v>
      </c>
      <c r="S2000" t="s">
        <v>3244</v>
      </c>
      <c r="T2000">
        <v>2</v>
      </c>
      <c r="U2000" s="1">
        <v>2000000</v>
      </c>
      <c r="V2000" t="s">
        <v>1789</v>
      </c>
      <c r="W2000" t="s">
        <v>77</v>
      </c>
      <c r="X2000" t="s">
        <v>3245</v>
      </c>
      <c r="Y2000" t="s">
        <v>1022</v>
      </c>
      <c r="Z2000" t="s">
        <v>31</v>
      </c>
      <c r="AA2000">
        <v>9</v>
      </c>
      <c r="AB2000" t="s">
        <v>39</v>
      </c>
      <c r="AC2000">
        <v>0.92</v>
      </c>
      <c r="AD2000">
        <f t="shared" si="31"/>
        <v>1.08</v>
      </c>
    </row>
    <row r="2001" spans="1:30" x14ac:dyDescent="0.25">
      <c r="A2001" t="s">
        <v>29</v>
      </c>
      <c r="B2001" s="1">
        <v>307800000</v>
      </c>
      <c r="C2001" t="s">
        <v>30</v>
      </c>
      <c r="D2001" t="s">
        <v>31</v>
      </c>
      <c r="E2001">
        <v>3252</v>
      </c>
      <c r="F2001" s="1">
        <v>8548950000</v>
      </c>
      <c r="G2001" s="1">
        <v>2628828</v>
      </c>
      <c r="H2001" s="1">
        <v>2000000</v>
      </c>
      <c r="I2001">
        <v>3252</v>
      </c>
      <c r="J2001" s="1">
        <v>8548950000</v>
      </c>
      <c r="K2001" s="1">
        <v>2628828</v>
      </c>
      <c r="L2001" s="1">
        <v>2000000</v>
      </c>
      <c r="M2001">
        <v>3252</v>
      </c>
      <c r="N2001" t="s">
        <v>1636</v>
      </c>
      <c r="O2001">
        <v>9115</v>
      </c>
      <c r="P2001" t="s">
        <v>741</v>
      </c>
      <c r="Q2001" t="s">
        <v>3195</v>
      </c>
      <c r="R2001" s="2">
        <v>43767</v>
      </c>
      <c r="S2001" t="s">
        <v>3196</v>
      </c>
      <c r="T2001">
        <v>1</v>
      </c>
      <c r="U2001" s="1">
        <v>1000000</v>
      </c>
      <c r="V2001" t="s">
        <v>1771</v>
      </c>
      <c r="W2001" t="s">
        <v>36</v>
      </c>
      <c r="X2001" t="s">
        <v>3246</v>
      </c>
      <c r="Y2001" t="s">
        <v>1772</v>
      </c>
      <c r="Z2001" t="s">
        <v>31</v>
      </c>
      <c r="AA2001">
        <v>11</v>
      </c>
      <c r="AB2001" t="s">
        <v>39</v>
      </c>
      <c r="AC2001">
        <v>1.1000000000000001</v>
      </c>
      <c r="AD2001">
        <f t="shared" si="31"/>
        <v>0.10000000000000009</v>
      </c>
    </row>
    <row r="2002" spans="1:30" x14ac:dyDescent="0.25">
      <c r="A2002" t="s">
        <v>29</v>
      </c>
      <c r="B2002" s="1">
        <v>307800000</v>
      </c>
      <c r="C2002" t="s">
        <v>30</v>
      </c>
      <c r="D2002" t="s">
        <v>31</v>
      </c>
      <c r="E2002">
        <v>3252</v>
      </c>
      <c r="F2002" s="1">
        <v>8548950000</v>
      </c>
      <c r="G2002" s="1">
        <v>2628828</v>
      </c>
      <c r="H2002" s="1">
        <v>2000000</v>
      </c>
      <c r="I2002">
        <v>3252</v>
      </c>
      <c r="J2002" s="1">
        <v>8548950000</v>
      </c>
      <c r="K2002" s="1">
        <v>2628828</v>
      </c>
      <c r="L2002" s="1">
        <v>2000000</v>
      </c>
      <c r="M2002">
        <v>3252</v>
      </c>
      <c r="N2002" t="s">
        <v>1017</v>
      </c>
      <c r="O2002">
        <v>18040</v>
      </c>
      <c r="P2002" t="s">
        <v>120</v>
      </c>
      <c r="Q2002" t="s">
        <v>3247</v>
      </c>
      <c r="R2002" s="2">
        <v>43951</v>
      </c>
      <c r="S2002" t="s">
        <v>3248</v>
      </c>
      <c r="T2002">
        <v>0.1</v>
      </c>
      <c r="U2002" t="s">
        <v>3249</v>
      </c>
      <c r="V2002" t="s">
        <v>2048</v>
      </c>
      <c r="W2002" t="s">
        <v>77</v>
      </c>
      <c r="X2002" t="s">
        <v>2942</v>
      </c>
      <c r="Y2002" t="s">
        <v>1022</v>
      </c>
      <c r="Z2002" t="s">
        <v>31</v>
      </c>
      <c r="AA2002">
        <v>5</v>
      </c>
      <c r="AB2002" t="s">
        <v>39</v>
      </c>
      <c r="AC2002">
        <v>0.56999999999999995</v>
      </c>
      <c r="AD2002">
        <f t="shared" si="31"/>
        <v>0.47</v>
      </c>
    </row>
    <row r="2003" spans="1:30" x14ac:dyDescent="0.25">
      <c r="A2003" t="s">
        <v>29</v>
      </c>
      <c r="B2003" s="1">
        <v>307800000</v>
      </c>
      <c r="C2003" t="s">
        <v>30</v>
      </c>
      <c r="D2003" t="s">
        <v>31</v>
      </c>
      <c r="E2003">
        <v>3252</v>
      </c>
      <c r="F2003" s="1">
        <v>8548950000</v>
      </c>
      <c r="G2003" s="1">
        <v>2628828</v>
      </c>
      <c r="H2003" s="1">
        <v>2000000</v>
      </c>
      <c r="I2003">
        <v>3252</v>
      </c>
      <c r="J2003" s="1">
        <v>8548950000</v>
      </c>
      <c r="K2003" s="1">
        <v>2628828</v>
      </c>
      <c r="L2003" s="1">
        <v>2000000</v>
      </c>
      <c r="M2003">
        <v>3252</v>
      </c>
      <c r="N2003" t="s">
        <v>1636</v>
      </c>
      <c r="O2003">
        <v>7350</v>
      </c>
      <c r="P2003" t="s">
        <v>68</v>
      </c>
      <c r="Q2003" t="s">
        <v>3250</v>
      </c>
      <c r="R2003" s="2">
        <v>43689</v>
      </c>
      <c r="S2003" t="s">
        <v>3251</v>
      </c>
      <c r="T2003">
        <v>4</v>
      </c>
      <c r="U2003" s="1">
        <v>4000000</v>
      </c>
      <c r="V2003" t="s">
        <v>1729</v>
      </c>
      <c r="W2003" t="s">
        <v>36</v>
      </c>
      <c r="X2003" t="s">
        <v>3252</v>
      </c>
      <c r="Y2003" t="s">
        <v>68</v>
      </c>
      <c r="Z2003" t="s">
        <v>31</v>
      </c>
      <c r="AA2003">
        <v>1</v>
      </c>
      <c r="AB2003" t="s">
        <v>39</v>
      </c>
      <c r="AC2003">
        <v>3.13</v>
      </c>
      <c r="AD2003">
        <f t="shared" si="31"/>
        <v>0.87000000000000011</v>
      </c>
    </row>
    <row r="2004" spans="1:30" x14ac:dyDescent="0.25">
      <c r="A2004" t="s">
        <v>29</v>
      </c>
      <c r="B2004" s="1">
        <v>307800000</v>
      </c>
      <c r="C2004" t="s">
        <v>30</v>
      </c>
      <c r="D2004" t="s">
        <v>31</v>
      </c>
      <c r="E2004">
        <v>3252</v>
      </c>
      <c r="F2004" s="1">
        <v>8548950000</v>
      </c>
      <c r="G2004" s="1">
        <v>2628828</v>
      </c>
      <c r="H2004" s="1">
        <v>2000000</v>
      </c>
      <c r="I2004">
        <v>3252</v>
      </c>
      <c r="J2004" s="1">
        <v>8548950000</v>
      </c>
      <c r="K2004" s="1">
        <v>2628828</v>
      </c>
      <c r="L2004" s="1">
        <v>2000000</v>
      </c>
      <c r="M2004">
        <v>3252</v>
      </c>
      <c r="N2004" t="s">
        <v>1636</v>
      </c>
      <c r="O2004">
        <v>18489</v>
      </c>
      <c r="P2004" t="s">
        <v>105</v>
      </c>
      <c r="Q2004" t="s">
        <v>3198</v>
      </c>
      <c r="R2004" s="2">
        <v>43943</v>
      </c>
      <c r="S2004" t="s">
        <v>3199</v>
      </c>
      <c r="T2004">
        <v>1</v>
      </c>
      <c r="U2004" s="1">
        <v>1000000</v>
      </c>
      <c r="V2004" t="s">
        <v>1654</v>
      </c>
      <c r="W2004" t="s">
        <v>77</v>
      </c>
      <c r="X2004" t="s">
        <v>3253</v>
      </c>
      <c r="Y2004" t="s">
        <v>105</v>
      </c>
      <c r="Z2004" t="s">
        <v>31</v>
      </c>
      <c r="AA2004">
        <v>1</v>
      </c>
      <c r="AB2004" t="s">
        <v>48</v>
      </c>
      <c r="AC2004">
        <v>1.9</v>
      </c>
      <c r="AD2004">
        <f t="shared" si="31"/>
        <v>0.89999999999999991</v>
      </c>
    </row>
    <row r="2005" spans="1:30" x14ac:dyDescent="0.25">
      <c r="A2005" t="s">
        <v>29</v>
      </c>
      <c r="B2005" s="1">
        <v>307800000</v>
      </c>
      <c r="C2005" t="s">
        <v>30</v>
      </c>
      <c r="D2005" t="s">
        <v>31</v>
      </c>
      <c r="E2005">
        <v>3252</v>
      </c>
      <c r="F2005" s="1">
        <v>8548950000</v>
      </c>
      <c r="G2005" s="1">
        <v>2628828</v>
      </c>
      <c r="H2005" s="1">
        <v>2000000</v>
      </c>
      <c r="I2005">
        <v>3252</v>
      </c>
      <c r="J2005" s="1">
        <v>8548950000</v>
      </c>
      <c r="K2005" s="1">
        <v>2628828</v>
      </c>
      <c r="L2005" s="1">
        <v>2000000</v>
      </c>
      <c r="M2005">
        <v>3252</v>
      </c>
      <c r="N2005" t="s">
        <v>1636</v>
      </c>
      <c r="O2005">
        <v>13998</v>
      </c>
      <c r="P2005" t="s">
        <v>741</v>
      </c>
      <c r="Q2005" t="s">
        <v>1862</v>
      </c>
      <c r="R2005" s="2">
        <v>43899</v>
      </c>
      <c r="S2005" t="s">
        <v>1863</v>
      </c>
      <c r="T2005">
        <v>1</v>
      </c>
      <c r="U2005" s="1">
        <v>1000000</v>
      </c>
      <c r="V2005" t="s">
        <v>71</v>
      </c>
      <c r="W2005" t="s">
        <v>36</v>
      </c>
      <c r="X2005" t="s">
        <v>3254</v>
      </c>
      <c r="Y2005" t="s">
        <v>741</v>
      </c>
      <c r="Z2005" t="s">
        <v>31</v>
      </c>
      <c r="AA2005">
        <v>17</v>
      </c>
      <c r="AB2005" t="s">
        <v>39</v>
      </c>
      <c r="AC2005">
        <v>1.21</v>
      </c>
      <c r="AD2005">
        <f t="shared" si="31"/>
        <v>0.20999999999999996</v>
      </c>
    </row>
    <row r="2006" spans="1:30" x14ac:dyDescent="0.25">
      <c r="A2006" t="s">
        <v>29</v>
      </c>
      <c r="B2006" s="1">
        <v>307800000</v>
      </c>
      <c r="C2006" t="s">
        <v>30</v>
      </c>
      <c r="D2006" t="s">
        <v>31</v>
      </c>
      <c r="E2006">
        <v>3252</v>
      </c>
      <c r="F2006" s="1">
        <v>8548950000</v>
      </c>
      <c r="G2006" s="1">
        <v>2628828</v>
      </c>
      <c r="H2006" s="1">
        <v>2000000</v>
      </c>
      <c r="I2006">
        <v>3252</v>
      </c>
      <c r="J2006" s="1">
        <v>8548950000</v>
      </c>
      <c r="K2006" s="1">
        <v>2628828</v>
      </c>
      <c r="L2006" s="1">
        <v>2000000</v>
      </c>
      <c r="M2006">
        <v>3252</v>
      </c>
      <c r="N2006" t="s">
        <v>1017</v>
      </c>
      <c r="O2006">
        <v>14911</v>
      </c>
      <c r="P2006" t="s">
        <v>120</v>
      </c>
      <c r="Q2006" t="s">
        <v>3255</v>
      </c>
      <c r="R2006" s="2">
        <v>43882</v>
      </c>
      <c r="S2006" t="s">
        <v>3256</v>
      </c>
      <c r="T2006">
        <v>0.5</v>
      </c>
      <c r="U2006" t="s">
        <v>52</v>
      </c>
      <c r="V2006" t="s">
        <v>1784</v>
      </c>
      <c r="W2006" t="s">
        <v>36</v>
      </c>
      <c r="X2006" t="s">
        <v>3257</v>
      </c>
      <c r="Y2006" t="s">
        <v>1022</v>
      </c>
      <c r="Z2006" t="s">
        <v>31</v>
      </c>
      <c r="AA2006">
        <v>12</v>
      </c>
      <c r="AB2006" t="s">
        <v>39</v>
      </c>
      <c r="AC2006">
        <v>0.86</v>
      </c>
      <c r="AD2006">
        <f t="shared" si="31"/>
        <v>0.36</v>
      </c>
    </row>
    <row r="2007" spans="1:30" x14ac:dyDescent="0.25">
      <c r="A2007" t="s">
        <v>29</v>
      </c>
      <c r="B2007" s="1">
        <v>307800000</v>
      </c>
      <c r="C2007" t="s">
        <v>30</v>
      </c>
      <c r="D2007" t="s">
        <v>31</v>
      </c>
      <c r="E2007">
        <v>3252</v>
      </c>
      <c r="F2007" s="1">
        <v>8548950000</v>
      </c>
      <c r="G2007" s="1">
        <v>2628828</v>
      </c>
      <c r="H2007" s="1">
        <v>2000000</v>
      </c>
      <c r="I2007">
        <v>3252</v>
      </c>
      <c r="J2007" s="1">
        <v>8548950000</v>
      </c>
      <c r="K2007" s="1">
        <v>2628828</v>
      </c>
      <c r="L2007" s="1">
        <v>2000000</v>
      </c>
      <c r="M2007">
        <v>3252</v>
      </c>
      <c r="N2007" t="s">
        <v>1636</v>
      </c>
      <c r="O2007">
        <v>12479</v>
      </c>
      <c r="P2007" t="s">
        <v>1664</v>
      </c>
      <c r="Q2007" t="s">
        <v>3062</v>
      </c>
      <c r="R2007" s="2">
        <v>43868</v>
      </c>
      <c r="S2007" t="s">
        <v>3063</v>
      </c>
      <c r="T2007">
        <v>3</v>
      </c>
      <c r="U2007" s="1">
        <v>3000000</v>
      </c>
      <c r="V2007" t="s">
        <v>71</v>
      </c>
      <c r="W2007" t="s">
        <v>36</v>
      </c>
      <c r="X2007" t="s">
        <v>3258</v>
      </c>
      <c r="Y2007" t="s">
        <v>1649</v>
      </c>
      <c r="Z2007" t="s">
        <v>31</v>
      </c>
      <c r="AA2007">
        <v>4</v>
      </c>
      <c r="AB2007" t="s">
        <v>39</v>
      </c>
      <c r="AC2007">
        <v>3.1</v>
      </c>
      <c r="AD2007">
        <f t="shared" si="31"/>
        <v>0.10000000000000009</v>
      </c>
    </row>
    <row r="2008" spans="1:30" x14ac:dyDescent="0.25">
      <c r="A2008" t="s">
        <v>29</v>
      </c>
      <c r="B2008" s="1">
        <v>307800000</v>
      </c>
      <c r="C2008" t="s">
        <v>30</v>
      </c>
      <c r="D2008" t="s">
        <v>31</v>
      </c>
      <c r="E2008">
        <v>3252</v>
      </c>
      <c r="F2008" s="1">
        <v>8548950000</v>
      </c>
      <c r="G2008" s="1">
        <v>2628828</v>
      </c>
      <c r="H2008" s="1">
        <v>2000000</v>
      </c>
      <c r="I2008">
        <v>3252</v>
      </c>
      <c r="J2008" s="1">
        <v>8548950000</v>
      </c>
      <c r="K2008" s="1">
        <v>2628828</v>
      </c>
      <c r="L2008" s="1">
        <v>2000000</v>
      </c>
      <c r="M2008">
        <v>3252</v>
      </c>
      <c r="N2008" t="s">
        <v>1017</v>
      </c>
      <c r="O2008">
        <v>18181</v>
      </c>
      <c r="P2008" t="s">
        <v>120</v>
      </c>
      <c r="Q2008" t="s">
        <v>3259</v>
      </c>
      <c r="R2008" s="2">
        <v>43951</v>
      </c>
      <c r="S2008" t="s">
        <v>3260</v>
      </c>
      <c r="T2008">
        <v>0.5</v>
      </c>
      <c r="U2008" t="s">
        <v>52</v>
      </c>
      <c r="V2008" t="s">
        <v>2048</v>
      </c>
      <c r="W2008" t="s">
        <v>77</v>
      </c>
      <c r="X2008" t="s">
        <v>3261</v>
      </c>
      <c r="Y2008" t="s">
        <v>1022</v>
      </c>
      <c r="Z2008" t="s">
        <v>31</v>
      </c>
      <c r="AA2008">
        <v>14</v>
      </c>
      <c r="AB2008" t="s">
        <v>48</v>
      </c>
      <c r="AC2008">
        <v>0.86</v>
      </c>
      <c r="AD2008">
        <f t="shared" si="31"/>
        <v>0.36</v>
      </c>
    </row>
    <row r="2009" spans="1:30" x14ac:dyDescent="0.25">
      <c r="A2009" t="s">
        <v>29</v>
      </c>
      <c r="B2009" s="1">
        <v>307800000</v>
      </c>
      <c r="C2009" t="s">
        <v>30</v>
      </c>
      <c r="D2009" t="s">
        <v>31</v>
      </c>
      <c r="E2009">
        <v>3252</v>
      </c>
      <c r="F2009" s="1">
        <v>8548950000</v>
      </c>
      <c r="G2009" s="1">
        <v>2628828</v>
      </c>
      <c r="H2009" s="1">
        <v>2000000</v>
      </c>
      <c r="I2009">
        <v>3252</v>
      </c>
      <c r="J2009" s="1">
        <v>8548950000</v>
      </c>
      <c r="K2009" s="1">
        <v>2628828</v>
      </c>
      <c r="L2009" s="1">
        <v>2000000</v>
      </c>
      <c r="M2009">
        <v>3252</v>
      </c>
      <c r="N2009" t="s">
        <v>1017</v>
      </c>
      <c r="O2009">
        <v>5545</v>
      </c>
      <c r="P2009" t="s">
        <v>1814</v>
      </c>
      <c r="Q2009" t="s">
        <v>1990</v>
      </c>
      <c r="R2009" s="2">
        <v>43627</v>
      </c>
      <c r="S2009" t="s">
        <v>1991</v>
      </c>
      <c r="T2009">
        <v>1.75</v>
      </c>
      <c r="U2009" s="1">
        <v>1750000</v>
      </c>
      <c r="V2009" t="s">
        <v>1992</v>
      </c>
      <c r="W2009" t="s">
        <v>36</v>
      </c>
      <c r="X2009" t="s">
        <v>3262</v>
      </c>
      <c r="Y2009" t="s">
        <v>1022</v>
      </c>
      <c r="Z2009" t="s">
        <v>31</v>
      </c>
      <c r="AA2009">
        <v>9</v>
      </c>
      <c r="AB2009" t="s">
        <v>39</v>
      </c>
      <c r="AC2009">
        <v>1.77</v>
      </c>
      <c r="AD2009">
        <f t="shared" si="31"/>
        <v>2.0000000000000018E-2</v>
      </c>
    </row>
    <row r="2010" spans="1:30" x14ac:dyDescent="0.25">
      <c r="A2010" t="s">
        <v>29</v>
      </c>
      <c r="B2010" s="1">
        <v>307800000</v>
      </c>
      <c r="C2010" t="s">
        <v>30</v>
      </c>
      <c r="D2010" t="s">
        <v>31</v>
      </c>
      <c r="E2010">
        <v>3252</v>
      </c>
      <c r="F2010" s="1">
        <v>8548950000</v>
      </c>
      <c r="G2010" s="1">
        <v>2628828</v>
      </c>
      <c r="H2010" s="1">
        <v>2000000</v>
      </c>
      <c r="I2010">
        <v>3252</v>
      </c>
      <c r="J2010" s="1">
        <v>8548950000</v>
      </c>
      <c r="K2010" s="1">
        <v>2628828</v>
      </c>
      <c r="L2010" s="1">
        <v>2000000</v>
      </c>
      <c r="M2010">
        <v>3252</v>
      </c>
      <c r="N2010" t="s">
        <v>1636</v>
      </c>
      <c r="O2010">
        <v>18482</v>
      </c>
      <c r="P2010" t="s">
        <v>1649</v>
      </c>
      <c r="Q2010" t="s">
        <v>3193</v>
      </c>
      <c r="R2010" s="2">
        <v>43945</v>
      </c>
      <c r="S2010" t="s">
        <v>3194</v>
      </c>
      <c r="T2010">
        <v>1</v>
      </c>
      <c r="U2010" s="1">
        <v>1000000</v>
      </c>
      <c r="V2010" t="s">
        <v>1654</v>
      </c>
      <c r="W2010" t="s">
        <v>77</v>
      </c>
      <c r="X2010" t="s">
        <v>113</v>
      </c>
      <c r="Y2010" t="s">
        <v>1649</v>
      </c>
      <c r="Z2010" t="s">
        <v>31</v>
      </c>
      <c r="AA2010">
        <v>1</v>
      </c>
      <c r="AB2010" t="s">
        <v>39</v>
      </c>
      <c r="AC2010">
        <v>1.71</v>
      </c>
      <c r="AD2010">
        <f t="shared" si="31"/>
        <v>0.71</v>
      </c>
    </row>
    <row r="2011" spans="1:30" x14ac:dyDescent="0.25">
      <c r="A2011" t="s">
        <v>29</v>
      </c>
      <c r="B2011" s="1">
        <v>307800000</v>
      </c>
      <c r="C2011" t="s">
        <v>30</v>
      </c>
      <c r="D2011" t="s">
        <v>31</v>
      </c>
      <c r="E2011">
        <v>3252</v>
      </c>
      <c r="F2011" s="1">
        <v>8548950000</v>
      </c>
      <c r="G2011" s="1">
        <v>2628828</v>
      </c>
      <c r="H2011" s="1">
        <v>2000000</v>
      </c>
      <c r="I2011">
        <v>3252</v>
      </c>
      <c r="J2011" s="1">
        <v>8548950000</v>
      </c>
      <c r="K2011" s="1">
        <v>2628828</v>
      </c>
      <c r="L2011" s="1">
        <v>2000000</v>
      </c>
      <c r="M2011">
        <v>3252</v>
      </c>
      <c r="N2011" t="s">
        <v>1636</v>
      </c>
      <c r="O2011">
        <v>15876</v>
      </c>
      <c r="P2011" t="s">
        <v>1664</v>
      </c>
      <c r="Q2011" t="s">
        <v>3263</v>
      </c>
      <c r="R2011" s="2">
        <v>43924</v>
      </c>
      <c r="S2011" t="s">
        <v>3264</v>
      </c>
      <c r="T2011">
        <v>3</v>
      </c>
      <c r="U2011" s="1">
        <v>3000000</v>
      </c>
      <c r="V2011" t="s">
        <v>2041</v>
      </c>
      <c r="W2011" t="s">
        <v>77</v>
      </c>
      <c r="X2011" t="s">
        <v>3265</v>
      </c>
      <c r="Y2011" t="s">
        <v>850</v>
      </c>
      <c r="Z2011" t="s">
        <v>31</v>
      </c>
      <c r="AA2011">
        <v>2</v>
      </c>
      <c r="AB2011" t="s">
        <v>39</v>
      </c>
      <c r="AC2011">
        <v>2.9</v>
      </c>
      <c r="AD2011">
        <f t="shared" si="31"/>
        <v>0.10000000000000009</v>
      </c>
    </row>
    <row r="2012" spans="1:30" x14ac:dyDescent="0.25">
      <c r="A2012" t="s">
        <v>29</v>
      </c>
      <c r="B2012" s="1">
        <v>307800000</v>
      </c>
      <c r="C2012" t="s">
        <v>30</v>
      </c>
      <c r="D2012" t="s">
        <v>31</v>
      </c>
      <c r="E2012">
        <v>3252</v>
      </c>
      <c r="F2012" s="1">
        <v>8548950000</v>
      </c>
      <c r="G2012" s="1">
        <v>2628828</v>
      </c>
      <c r="H2012" s="1">
        <v>2000000</v>
      </c>
      <c r="I2012">
        <v>3252</v>
      </c>
      <c r="J2012" s="1">
        <v>8548950000</v>
      </c>
      <c r="K2012" s="1">
        <v>2628828</v>
      </c>
      <c r="L2012" s="1">
        <v>2000000</v>
      </c>
      <c r="M2012">
        <v>3252</v>
      </c>
      <c r="N2012" t="s">
        <v>1636</v>
      </c>
      <c r="O2012">
        <v>11247</v>
      </c>
      <c r="P2012" t="s">
        <v>68</v>
      </c>
      <c r="Q2012" t="s">
        <v>3266</v>
      </c>
      <c r="R2012" s="2">
        <v>43782</v>
      </c>
      <c r="S2012" t="s">
        <v>3267</v>
      </c>
      <c r="T2012">
        <v>2</v>
      </c>
      <c r="U2012" s="1">
        <v>2000000</v>
      </c>
      <c r="V2012" t="s">
        <v>71</v>
      </c>
      <c r="W2012" t="s">
        <v>36</v>
      </c>
      <c r="X2012" t="s">
        <v>3268</v>
      </c>
      <c r="Y2012" t="s">
        <v>68</v>
      </c>
      <c r="Z2012" t="s">
        <v>31</v>
      </c>
      <c r="AA2012">
        <v>1</v>
      </c>
      <c r="AB2012" t="s">
        <v>48</v>
      </c>
      <c r="AC2012">
        <v>2.06</v>
      </c>
      <c r="AD2012">
        <f t="shared" si="31"/>
        <v>6.0000000000000053E-2</v>
      </c>
    </row>
    <row r="2013" spans="1:30" x14ac:dyDescent="0.25">
      <c r="A2013" t="s">
        <v>29</v>
      </c>
      <c r="B2013" s="1">
        <v>307800000</v>
      </c>
      <c r="C2013" t="s">
        <v>30</v>
      </c>
      <c r="D2013" t="s">
        <v>31</v>
      </c>
      <c r="E2013">
        <v>3252</v>
      </c>
      <c r="F2013" s="1">
        <v>8548950000</v>
      </c>
      <c r="G2013" s="1">
        <v>2628828</v>
      </c>
      <c r="H2013" s="1">
        <v>2000000</v>
      </c>
      <c r="I2013">
        <v>3252</v>
      </c>
      <c r="J2013" s="1">
        <v>8548950000</v>
      </c>
      <c r="K2013" s="1">
        <v>2628828</v>
      </c>
      <c r="L2013" s="1">
        <v>2000000</v>
      </c>
      <c r="M2013">
        <v>3252</v>
      </c>
      <c r="N2013" t="s">
        <v>1636</v>
      </c>
      <c r="O2013">
        <v>16703</v>
      </c>
      <c r="P2013" t="s">
        <v>1650</v>
      </c>
      <c r="Q2013" t="s">
        <v>3269</v>
      </c>
      <c r="R2013" s="2">
        <v>43913</v>
      </c>
      <c r="S2013" t="s">
        <v>3270</v>
      </c>
      <c r="T2013">
        <v>0.67</v>
      </c>
      <c r="U2013" t="s">
        <v>1843</v>
      </c>
      <c r="V2013" t="s">
        <v>2041</v>
      </c>
      <c r="W2013" t="s">
        <v>77</v>
      </c>
      <c r="X2013" t="s">
        <v>219</v>
      </c>
      <c r="Y2013" t="s">
        <v>850</v>
      </c>
      <c r="Z2013" t="s">
        <v>31</v>
      </c>
      <c r="AA2013">
        <v>1</v>
      </c>
      <c r="AB2013" t="s">
        <v>39</v>
      </c>
      <c r="AC2013">
        <v>0.6</v>
      </c>
      <c r="AD2013">
        <f t="shared" si="31"/>
        <v>7.0000000000000062E-2</v>
      </c>
    </row>
    <row r="2014" spans="1:30" x14ac:dyDescent="0.25">
      <c r="A2014" t="s">
        <v>29</v>
      </c>
      <c r="B2014" s="1">
        <v>307800000</v>
      </c>
      <c r="C2014" t="s">
        <v>30</v>
      </c>
      <c r="D2014" t="s">
        <v>31</v>
      </c>
      <c r="E2014">
        <v>3252</v>
      </c>
      <c r="F2014" s="1">
        <v>8548950000</v>
      </c>
      <c r="G2014" s="1">
        <v>2628828</v>
      </c>
      <c r="H2014" s="1">
        <v>2000000</v>
      </c>
      <c r="I2014">
        <v>3252</v>
      </c>
      <c r="J2014" s="1">
        <v>8548950000</v>
      </c>
      <c r="K2014" s="1">
        <v>2628828</v>
      </c>
      <c r="L2014" s="1">
        <v>2000000</v>
      </c>
      <c r="M2014">
        <v>3252</v>
      </c>
      <c r="N2014" t="s">
        <v>1636</v>
      </c>
      <c r="O2014">
        <v>10778</v>
      </c>
      <c r="P2014" t="s">
        <v>1649</v>
      </c>
      <c r="Q2014" t="s">
        <v>2031</v>
      </c>
      <c r="R2014" s="2">
        <v>43795</v>
      </c>
      <c r="S2014" t="s">
        <v>2032</v>
      </c>
      <c r="T2014">
        <v>0.5</v>
      </c>
      <c r="U2014" t="s">
        <v>52</v>
      </c>
      <c r="V2014" t="s">
        <v>71</v>
      </c>
      <c r="W2014" t="s">
        <v>36</v>
      </c>
      <c r="X2014" t="s">
        <v>53</v>
      </c>
      <c r="Y2014" t="s">
        <v>1649</v>
      </c>
      <c r="Z2014" t="s">
        <v>31</v>
      </c>
      <c r="AA2014">
        <v>1</v>
      </c>
      <c r="AB2014" t="s">
        <v>39</v>
      </c>
      <c r="AC2014">
        <v>2.0499999999999998</v>
      </c>
      <c r="AD2014">
        <f t="shared" si="31"/>
        <v>1.5499999999999998</v>
      </c>
    </row>
    <row r="2015" spans="1:30" x14ac:dyDescent="0.25">
      <c r="A2015" t="s">
        <v>29</v>
      </c>
      <c r="B2015" s="1">
        <v>307800000</v>
      </c>
      <c r="C2015" t="s">
        <v>30</v>
      </c>
      <c r="D2015" t="s">
        <v>31</v>
      </c>
      <c r="E2015">
        <v>3252</v>
      </c>
      <c r="F2015" s="1">
        <v>8548950000</v>
      </c>
      <c r="G2015" s="1">
        <v>2628828</v>
      </c>
      <c r="H2015" s="1">
        <v>2000000</v>
      </c>
      <c r="I2015">
        <v>3252</v>
      </c>
      <c r="J2015" s="1">
        <v>8548950000</v>
      </c>
      <c r="K2015" s="1">
        <v>2628828</v>
      </c>
      <c r="L2015" s="1">
        <v>2000000</v>
      </c>
      <c r="M2015">
        <v>3252</v>
      </c>
      <c r="N2015" t="s">
        <v>1636</v>
      </c>
      <c r="O2015">
        <v>18458</v>
      </c>
      <c r="P2015" t="s">
        <v>741</v>
      </c>
      <c r="Q2015" t="s">
        <v>3271</v>
      </c>
      <c r="R2015" s="2">
        <v>43948</v>
      </c>
      <c r="S2015" t="s">
        <v>3272</v>
      </c>
      <c r="T2015">
        <v>2</v>
      </c>
      <c r="U2015" s="1">
        <v>2000000</v>
      </c>
      <c r="V2015" t="s">
        <v>1654</v>
      </c>
      <c r="W2015" t="s">
        <v>77</v>
      </c>
      <c r="X2015" t="s">
        <v>3273</v>
      </c>
      <c r="Y2015" t="s">
        <v>1650</v>
      </c>
      <c r="Z2015" t="s">
        <v>31</v>
      </c>
      <c r="AA2015">
        <v>4</v>
      </c>
      <c r="AB2015" t="s">
        <v>48</v>
      </c>
      <c r="AC2015">
        <v>0.93</v>
      </c>
      <c r="AD2015">
        <f t="shared" si="31"/>
        <v>1.0699999999999998</v>
      </c>
    </row>
    <row r="2016" spans="1:30" x14ac:dyDescent="0.25">
      <c r="A2016" t="s">
        <v>29</v>
      </c>
      <c r="B2016" s="1">
        <v>307800000</v>
      </c>
      <c r="C2016" t="s">
        <v>30</v>
      </c>
      <c r="D2016" t="s">
        <v>31</v>
      </c>
      <c r="E2016">
        <v>3252</v>
      </c>
      <c r="F2016" s="1">
        <v>8548950000</v>
      </c>
      <c r="G2016" s="1">
        <v>2628828</v>
      </c>
      <c r="H2016" s="1">
        <v>2000000</v>
      </c>
      <c r="I2016">
        <v>3252</v>
      </c>
      <c r="J2016" s="1">
        <v>8548950000</v>
      </c>
      <c r="K2016" s="1">
        <v>2628828</v>
      </c>
      <c r="L2016" s="1">
        <v>2000000</v>
      </c>
      <c r="M2016">
        <v>3252</v>
      </c>
      <c r="N2016" t="s">
        <v>1636</v>
      </c>
      <c r="O2016">
        <v>15865</v>
      </c>
      <c r="P2016" t="s">
        <v>56</v>
      </c>
      <c r="Q2016" t="s">
        <v>3274</v>
      </c>
      <c r="R2016" s="2">
        <v>43924</v>
      </c>
      <c r="S2016" t="s">
        <v>3275</v>
      </c>
      <c r="T2016">
        <v>5</v>
      </c>
      <c r="U2016" s="1">
        <v>5000000</v>
      </c>
      <c r="V2016" t="s">
        <v>2041</v>
      </c>
      <c r="W2016" t="s">
        <v>77</v>
      </c>
      <c r="X2016" t="s">
        <v>60</v>
      </c>
      <c r="Y2016" t="s">
        <v>1650</v>
      </c>
      <c r="Z2016" t="s">
        <v>31</v>
      </c>
      <c r="AA2016">
        <v>1</v>
      </c>
      <c r="AB2016" t="s">
        <v>48</v>
      </c>
      <c r="AC2016">
        <v>1.1000000000000001</v>
      </c>
      <c r="AD2016">
        <f t="shared" si="31"/>
        <v>3.9</v>
      </c>
    </row>
    <row r="2017" spans="1:30" x14ac:dyDescent="0.25">
      <c r="A2017" t="s">
        <v>29</v>
      </c>
      <c r="B2017" s="1">
        <v>307800000</v>
      </c>
      <c r="C2017" t="s">
        <v>30</v>
      </c>
      <c r="D2017" t="s">
        <v>31</v>
      </c>
      <c r="E2017">
        <v>3252</v>
      </c>
      <c r="F2017" s="1">
        <v>8548950000</v>
      </c>
      <c r="G2017" s="1">
        <v>2628828</v>
      </c>
      <c r="H2017" s="1">
        <v>2000000</v>
      </c>
      <c r="I2017">
        <v>3252</v>
      </c>
      <c r="J2017" s="1">
        <v>8548950000</v>
      </c>
      <c r="K2017" s="1">
        <v>2628828</v>
      </c>
      <c r="L2017" s="1">
        <v>2000000</v>
      </c>
      <c r="M2017">
        <v>3252</v>
      </c>
      <c r="N2017" t="s">
        <v>1636</v>
      </c>
      <c r="O2017">
        <v>16701</v>
      </c>
      <c r="P2017" t="s">
        <v>1650</v>
      </c>
      <c r="Q2017" t="s">
        <v>3071</v>
      </c>
      <c r="R2017" s="2">
        <v>43913</v>
      </c>
      <c r="S2017" t="s">
        <v>3072</v>
      </c>
      <c r="T2017">
        <v>0.67</v>
      </c>
      <c r="U2017" t="s">
        <v>1843</v>
      </c>
      <c r="V2017" t="s">
        <v>2041</v>
      </c>
      <c r="W2017" t="s">
        <v>77</v>
      </c>
      <c r="X2017" t="s">
        <v>219</v>
      </c>
      <c r="Y2017" t="s">
        <v>1649</v>
      </c>
      <c r="Z2017" t="s">
        <v>31</v>
      </c>
      <c r="AA2017">
        <v>1</v>
      </c>
      <c r="AB2017" t="s">
        <v>39</v>
      </c>
      <c r="AC2017">
        <v>0.56999999999999995</v>
      </c>
      <c r="AD2017">
        <f t="shared" si="31"/>
        <v>0.10000000000000009</v>
      </c>
    </row>
    <row r="2018" spans="1:30" x14ac:dyDescent="0.25">
      <c r="A2018" t="s">
        <v>29</v>
      </c>
      <c r="B2018" s="1">
        <v>307800000</v>
      </c>
      <c r="C2018" t="s">
        <v>30</v>
      </c>
      <c r="D2018" t="s">
        <v>31</v>
      </c>
      <c r="E2018">
        <v>3252</v>
      </c>
      <c r="F2018" s="1">
        <v>8548950000</v>
      </c>
      <c r="G2018" s="1">
        <v>2628828</v>
      </c>
      <c r="H2018" s="1">
        <v>2000000</v>
      </c>
      <c r="I2018">
        <v>3252</v>
      </c>
      <c r="J2018" s="1">
        <v>8548950000</v>
      </c>
      <c r="K2018" s="1">
        <v>2628828</v>
      </c>
      <c r="L2018" s="1">
        <v>2000000</v>
      </c>
      <c r="M2018">
        <v>3252</v>
      </c>
      <c r="N2018" t="s">
        <v>1636</v>
      </c>
      <c r="O2018">
        <v>11240</v>
      </c>
      <c r="P2018" t="s">
        <v>68</v>
      </c>
      <c r="Q2018" t="s">
        <v>3276</v>
      </c>
      <c r="R2018" s="2">
        <v>43782</v>
      </c>
      <c r="S2018" t="s">
        <v>3277</v>
      </c>
      <c r="T2018">
        <v>2</v>
      </c>
      <c r="U2018" s="1">
        <v>2000000</v>
      </c>
      <c r="V2018" t="s">
        <v>71</v>
      </c>
      <c r="W2018" t="s">
        <v>36</v>
      </c>
      <c r="X2018" t="s">
        <v>3278</v>
      </c>
      <c r="Y2018" t="s">
        <v>68</v>
      </c>
      <c r="Z2018" t="s">
        <v>31</v>
      </c>
      <c r="AA2018">
        <v>1</v>
      </c>
      <c r="AB2018" t="s">
        <v>48</v>
      </c>
      <c r="AC2018">
        <v>2.06</v>
      </c>
      <c r="AD2018">
        <f t="shared" si="31"/>
        <v>6.0000000000000053E-2</v>
      </c>
    </row>
    <row r="2019" spans="1:30" x14ac:dyDescent="0.25">
      <c r="A2019" t="s">
        <v>29</v>
      </c>
      <c r="B2019" s="1">
        <v>307800000</v>
      </c>
      <c r="C2019" t="s">
        <v>30</v>
      </c>
      <c r="D2019" t="s">
        <v>31</v>
      </c>
      <c r="E2019">
        <v>3252</v>
      </c>
      <c r="F2019" s="1">
        <v>8548950000</v>
      </c>
      <c r="G2019" s="1">
        <v>2628828</v>
      </c>
      <c r="H2019" s="1">
        <v>2000000</v>
      </c>
      <c r="I2019">
        <v>3252</v>
      </c>
      <c r="J2019" s="1">
        <v>8548950000</v>
      </c>
      <c r="K2019" s="1">
        <v>2628828</v>
      </c>
      <c r="L2019" s="1">
        <v>2000000</v>
      </c>
      <c r="M2019">
        <v>3252</v>
      </c>
      <c r="N2019" t="s">
        <v>1636</v>
      </c>
      <c r="O2019">
        <v>11239</v>
      </c>
      <c r="P2019" t="s">
        <v>68</v>
      </c>
      <c r="Q2019" t="s">
        <v>3276</v>
      </c>
      <c r="R2019" s="2">
        <v>43783</v>
      </c>
      <c r="S2019" t="s">
        <v>3277</v>
      </c>
      <c r="T2019">
        <v>2</v>
      </c>
      <c r="U2019" s="1">
        <v>2000000</v>
      </c>
      <c r="V2019" t="s">
        <v>71</v>
      </c>
      <c r="W2019" t="s">
        <v>36</v>
      </c>
      <c r="X2019" t="s">
        <v>3278</v>
      </c>
      <c r="Y2019" t="s">
        <v>68</v>
      </c>
      <c r="Z2019" t="s">
        <v>31</v>
      </c>
      <c r="AA2019">
        <v>1</v>
      </c>
      <c r="AB2019" t="s">
        <v>48</v>
      </c>
      <c r="AC2019">
        <v>2.06</v>
      </c>
      <c r="AD2019">
        <f t="shared" si="31"/>
        <v>6.0000000000000053E-2</v>
      </c>
    </row>
    <row r="2020" spans="1:30" x14ac:dyDescent="0.25">
      <c r="A2020" t="s">
        <v>29</v>
      </c>
      <c r="B2020" s="1">
        <v>307800000</v>
      </c>
      <c r="C2020" t="s">
        <v>30</v>
      </c>
      <c r="D2020" t="s">
        <v>31</v>
      </c>
      <c r="E2020">
        <v>3252</v>
      </c>
      <c r="F2020" s="1">
        <v>8548950000</v>
      </c>
      <c r="G2020" s="1">
        <v>2628828</v>
      </c>
      <c r="H2020" s="1">
        <v>2000000</v>
      </c>
      <c r="I2020">
        <v>3252</v>
      </c>
      <c r="J2020" s="1">
        <v>8548950000</v>
      </c>
      <c r="K2020" s="1">
        <v>2628828</v>
      </c>
      <c r="L2020" s="1">
        <v>2000000</v>
      </c>
      <c r="M2020">
        <v>3252</v>
      </c>
      <c r="N2020" t="s">
        <v>1636</v>
      </c>
      <c r="O2020">
        <v>18441</v>
      </c>
      <c r="P2020" t="s">
        <v>1649</v>
      </c>
      <c r="Q2020" t="s">
        <v>3279</v>
      </c>
      <c r="R2020" s="2">
        <v>43948</v>
      </c>
      <c r="S2020" t="s">
        <v>3280</v>
      </c>
      <c r="T2020">
        <v>2</v>
      </c>
      <c r="U2020" s="1">
        <v>2000000</v>
      </c>
      <c r="V2020" t="s">
        <v>2041</v>
      </c>
      <c r="W2020" t="s">
        <v>77</v>
      </c>
      <c r="X2020" t="s">
        <v>3281</v>
      </c>
      <c r="Y2020" t="s">
        <v>1649</v>
      </c>
      <c r="Z2020" t="s">
        <v>31</v>
      </c>
      <c r="AA2020">
        <v>3</v>
      </c>
      <c r="AB2020" t="s">
        <v>48</v>
      </c>
      <c r="AC2020">
        <v>1.7</v>
      </c>
      <c r="AD2020">
        <f t="shared" si="31"/>
        <v>0.30000000000000004</v>
      </c>
    </row>
    <row r="2021" spans="1:30" x14ac:dyDescent="0.25">
      <c r="A2021" t="s">
        <v>29</v>
      </c>
      <c r="B2021" s="1">
        <v>307800000</v>
      </c>
      <c r="C2021" t="s">
        <v>30</v>
      </c>
      <c r="D2021" t="s">
        <v>31</v>
      </c>
      <c r="E2021">
        <v>3252</v>
      </c>
      <c r="F2021" s="1">
        <v>8548950000</v>
      </c>
      <c r="G2021" s="1">
        <v>2628828</v>
      </c>
      <c r="H2021" s="1">
        <v>2000000</v>
      </c>
      <c r="I2021">
        <v>3252</v>
      </c>
      <c r="J2021" s="1">
        <v>8548950000</v>
      </c>
      <c r="K2021" s="1">
        <v>2628828</v>
      </c>
      <c r="L2021" s="1">
        <v>2000000</v>
      </c>
      <c r="M2021">
        <v>3252</v>
      </c>
      <c r="N2021" t="s">
        <v>1017</v>
      </c>
      <c r="O2021">
        <v>3782</v>
      </c>
      <c r="P2021" t="s">
        <v>120</v>
      </c>
      <c r="Q2021" t="s">
        <v>3282</v>
      </c>
      <c r="R2021" s="2">
        <v>43612</v>
      </c>
      <c r="S2021" t="s">
        <v>3283</v>
      </c>
      <c r="T2021">
        <v>1</v>
      </c>
      <c r="U2021" s="1">
        <v>1000000</v>
      </c>
      <c r="V2021" t="s">
        <v>1914</v>
      </c>
      <c r="W2021" t="s">
        <v>36</v>
      </c>
      <c r="X2021" t="s">
        <v>3284</v>
      </c>
      <c r="Y2021" t="s">
        <v>1022</v>
      </c>
      <c r="Z2021" t="s">
        <v>31</v>
      </c>
      <c r="AA2021">
        <v>4</v>
      </c>
      <c r="AB2021" t="s">
        <v>39</v>
      </c>
      <c r="AC2021">
        <v>0.86</v>
      </c>
      <c r="AD2021">
        <f t="shared" si="31"/>
        <v>0.14000000000000001</v>
      </c>
    </row>
    <row r="2022" spans="1:30" x14ac:dyDescent="0.25">
      <c r="A2022" t="s">
        <v>29</v>
      </c>
      <c r="B2022" s="1">
        <v>307800000</v>
      </c>
      <c r="C2022" t="s">
        <v>30</v>
      </c>
      <c r="D2022" t="s">
        <v>31</v>
      </c>
      <c r="E2022">
        <v>3252</v>
      </c>
      <c r="F2022" s="1">
        <v>8548950000</v>
      </c>
      <c r="G2022" s="1">
        <v>2628828</v>
      </c>
      <c r="H2022" s="1">
        <v>2000000</v>
      </c>
      <c r="I2022">
        <v>3252</v>
      </c>
      <c r="J2022" s="1">
        <v>8548950000</v>
      </c>
      <c r="K2022" s="1">
        <v>2628828</v>
      </c>
      <c r="L2022" s="1">
        <v>2000000</v>
      </c>
      <c r="M2022">
        <v>3252</v>
      </c>
      <c r="N2022" t="s">
        <v>1636</v>
      </c>
      <c r="O2022">
        <v>16700</v>
      </c>
      <c r="P2022" t="s">
        <v>1650</v>
      </c>
      <c r="Q2022" t="s">
        <v>2067</v>
      </c>
      <c r="R2022" s="2">
        <v>43913</v>
      </c>
      <c r="S2022" t="s">
        <v>2068</v>
      </c>
      <c r="T2022">
        <v>0.67</v>
      </c>
      <c r="U2022" t="s">
        <v>1843</v>
      </c>
      <c r="V2022" t="s">
        <v>2041</v>
      </c>
      <c r="W2022" t="s">
        <v>77</v>
      </c>
      <c r="X2022" t="s">
        <v>219</v>
      </c>
      <c r="Y2022" t="s">
        <v>741</v>
      </c>
      <c r="Z2022" t="s">
        <v>31</v>
      </c>
      <c r="AA2022">
        <v>1</v>
      </c>
      <c r="AB2022" t="s">
        <v>39</v>
      </c>
      <c r="AC2022">
        <v>0.77</v>
      </c>
      <c r="AD2022">
        <f t="shared" si="31"/>
        <v>9.9999999999999978E-2</v>
      </c>
    </row>
    <row r="2023" spans="1:30" x14ac:dyDescent="0.25">
      <c r="A2023" t="s">
        <v>29</v>
      </c>
      <c r="B2023" s="1">
        <v>307800000</v>
      </c>
      <c r="C2023" t="s">
        <v>30</v>
      </c>
      <c r="D2023" t="s">
        <v>31</v>
      </c>
      <c r="E2023">
        <v>3252</v>
      </c>
      <c r="F2023" s="1">
        <v>8548950000</v>
      </c>
      <c r="G2023" s="1">
        <v>2628828</v>
      </c>
      <c r="H2023" s="1">
        <v>2000000</v>
      </c>
      <c r="I2023">
        <v>3252</v>
      </c>
      <c r="J2023" s="1">
        <v>8548950000</v>
      </c>
      <c r="K2023" s="1">
        <v>2628828</v>
      </c>
      <c r="L2023" s="1">
        <v>2000000</v>
      </c>
      <c r="M2023">
        <v>3252</v>
      </c>
      <c r="N2023" t="s">
        <v>1636</v>
      </c>
      <c r="O2023">
        <v>11236</v>
      </c>
      <c r="P2023" t="s">
        <v>160</v>
      </c>
      <c r="Q2023" t="s">
        <v>3285</v>
      </c>
      <c r="R2023" s="2">
        <v>43783</v>
      </c>
      <c r="S2023" t="s">
        <v>3286</v>
      </c>
      <c r="T2023">
        <v>2</v>
      </c>
      <c r="U2023" s="1">
        <v>2000000</v>
      </c>
      <c r="V2023" t="s">
        <v>1729</v>
      </c>
      <c r="W2023" t="s">
        <v>36</v>
      </c>
      <c r="X2023" t="s">
        <v>3287</v>
      </c>
      <c r="Y2023" t="s">
        <v>160</v>
      </c>
      <c r="Z2023" t="s">
        <v>31</v>
      </c>
      <c r="AA2023">
        <v>6</v>
      </c>
      <c r="AB2023" t="s">
        <v>39</v>
      </c>
      <c r="AC2023">
        <v>1.9</v>
      </c>
      <c r="AD2023">
        <f t="shared" si="31"/>
        <v>0.10000000000000009</v>
      </c>
    </row>
    <row r="2024" spans="1:30" x14ac:dyDescent="0.25">
      <c r="A2024" t="s">
        <v>29</v>
      </c>
      <c r="B2024" s="1">
        <v>307800000</v>
      </c>
      <c r="C2024" t="s">
        <v>30</v>
      </c>
      <c r="D2024" t="s">
        <v>31</v>
      </c>
      <c r="E2024">
        <v>3252</v>
      </c>
      <c r="F2024" s="1">
        <v>8548950000</v>
      </c>
      <c r="G2024" s="1">
        <v>2628828</v>
      </c>
      <c r="H2024" s="1">
        <v>2000000</v>
      </c>
      <c r="I2024">
        <v>3252</v>
      </c>
      <c r="J2024" s="1">
        <v>8548950000</v>
      </c>
      <c r="K2024" s="1">
        <v>2628828</v>
      </c>
      <c r="L2024" s="1">
        <v>2000000</v>
      </c>
      <c r="M2024">
        <v>3252</v>
      </c>
      <c r="N2024" t="s">
        <v>1636</v>
      </c>
      <c r="O2024">
        <v>11235</v>
      </c>
      <c r="P2024" t="s">
        <v>160</v>
      </c>
      <c r="Q2024" t="s">
        <v>3288</v>
      </c>
      <c r="R2024" s="2">
        <v>43783</v>
      </c>
      <c r="S2024" t="s">
        <v>3289</v>
      </c>
      <c r="T2024">
        <v>0.5</v>
      </c>
      <c r="U2024" t="s">
        <v>52</v>
      </c>
      <c r="V2024" t="s">
        <v>1729</v>
      </c>
      <c r="W2024" t="s">
        <v>36</v>
      </c>
      <c r="X2024" t="s">
        <v>96</v>
      </c>
      <c r="Y2024" t="s">
        <v>160</v>
      </c>
      <c r="Z2024" t="s">
        <v>31</v>
      </c>
      <c r="AA2024">
        <v>1</v>
      </c>
      <c r="AB2024" t="s">
        <v>39</v>
      </c>
      <c r="AC2024">
        <v>1.67</v>
      </c>
      <c r="AD2024">
        <f t="shared" si="31"/>
        <v>1.17</v>
      </c>
    </row>
    <row r="2025" spans="1:30" x14ac:dyDescent="0.25">
      <c r="A2025" t="s">
        <v>29</v>
      </c>
      <c r="B2025" s="1">
        <v>307800000</v>
      </c>
      <c r="C2025" t="s">
        <v>30</v>
      </c>
      <c r="D2025" t="s">
        <v>31</v>
      </c>
      <c r="E2025">
        <v>3252</v>
      </c>
      <c r="F2025" s="1">
        <v>8548950000</v>
      </c>
      <c r="G2025" s="1">
        <v>2628828</v>
      </c>
      <c r="H2025" s="1">
        <v>2000000</v>
      </c>
      <c r="I2025">
        <v>3252</v>
      </c>
      <c r="J2025" s="1">
        <v>8548950000</v>
      </c>
      <c r="K2025" s="1">
        <v>2628828</v>
      </c>
      <c r="L2025" s="1">
        <v>2000000</v>
      </c>
      <c r="M2025">
        <v>3252</v>
      </c>
      <c r="N2025" t="s">
        <v>1636</v>
      </c>
      <c r="O2025">
        <v>16699</v>
      </c>
      <c r="P2025" t="s">
        <v>1650</v>
      </c>
      <c r="Q2025" t="s">
        <v>2039</v>
      </c>
      <c r="R2025" s="2">
        <v>43913</v>
      </c>
      <c r="S2025" t="s">
        <v>2040</v>
      </c>
      <c r="T2025">
        <v>0.67</v>
      </c>
      <c r="U2025" t="s">
        <v>1843</v>
      </c>
      <c r="V2025" t="s">
        <v>2041</v>
      </c>
      <c r="W2025" t="s">
        <v>77</v>
      </c>
      <c r="X2025" t="s">
        <v>219</v>
      </c>
      <c r="Y2025" t="s">
        <v>1649</v>
      </c>
      <c r="Z2025" t="s">
        <v>31</v>
      </c>
      <c r="AA2025">
        <v>1</v>
      </c>
      <c r="AB2025" t="s">
        <v>48</v>
      </c>
      <c r="AC2025">
        <v>0.56999999999999995</v>
      </c>
      <c r="AD2025">
        <f t="shared" si="31"/>
        <v>0.10000000000000009</v>
      </c>
    </row>
    <row r="2026" spans="1:30" x14ac:dyDescent="0.25">
      <c r="A2026" t="s">
        <v>29</v>
      </c>
      <c r="B2026" s="1">
        <v>307800000</v>
      </c>
      <c r="C2026" t="s">
        <v>30</v>
      </c>
      <c r="D2026" t="s">
        <v>31</v>
      </c>
      <c r="E2026">
        <v>3252</v>
      </c>
      <c r="F2026" s="1">
        <v>8548950000</v>
      </c>
      <c r="G2026" s="1">
        <v>2628828</v>
      </c>
      <c r="H2026" s="1">
        <v>2000000</v>
      </c>
      <c r="I2026">
        <v>3252</v>
      </c>
      <c r="J2026" s="1">
        <v>8548950000</v>
      </c>
      <c r="K2026" s="1">
        <v>2628828</v>
      </c>
      <c r="L2026" s="1">
        <v>2000000</v>
      </c>
      <c r="M2026">
        <v>3252</v>
      </c>
      <c r="N2026" t="s">
        <v>1636</v>
      </c>
      <c r="O2026">
        <v>18387</v>
      </c>
      <c r="P2026" t="s">
        <v>1649</v>
      </c>
      <c r="Q2026" t="s">
        <v>3193</v>
      </c>
      <c r="R2026" s="2">
        <v>43948</v>
      </c>
      <c r="S2026" t="s">
        <v>3194</v>
      </c>
      <c r="T2026">
        <v>1.5</v>
      </c>
      <c r="U2026" s="1">
        <v>1500000</v>
      </c>
      <c r="V2026" t="s">
        <v>1654</v>
      </c>
      <c r="W2026" t="s">
        <v>77</v>
      </c>
      <c r="X2026" t="s">
        <v>113</v>
      </c>
      <c r="Y2026" t="s">
        <v>1649</v>
      </c>
      <c r="Z2026" t="s">
        <v>31</v>
      </c>
      <c r="AA2026">
        <v>1</v>
      </c>
      <c r="AB2026" t="s">
        <v>39</v>
      </c>
      <c r="AC2026">
        <v>1.71</v>
      </c>
      <c r="AD2026">
        <f t="shared" si="31"/>
        <v>0.20999999999999996</v>
      </c>
    </row>
    <row r="2027" spans="1:30" x14ac:dyDescent="0.25">
      <c r="A2027" t="s">
        <v>29</v>
      </c>
      <c r="B2027" s="1">
        <v>307800000</v>
      </c>
      <c r="C2027" t="s">
        <v>30</v>
      </c>
      <c r="D2027" t="s">
        <v>31</v>
      </c>
      <c r="E2027">
        <v>3252</v>
      </c>
      <c r="F2027" s="1">
        <v>8548950000</v>
      </c>
      <c r="G2027" s="1">
        <v>2628828</v>
      </c>
      <c r="H2027" s="1">
        <v>2000000</v>
      </c>
      <c r="I2027">
        <v>3252</v>
      </c>
      <c r="J2027" s="1">
        <v>8548950000</v>
      </c>
      <c r="K2027" s="1">
        <v>2628828</v>
      </c>
      <c r="L2027" s="1">
        <v>2000000</v>
      </c>
      <c r="M2027">
        <v>3252</v>
      </c>
      <c r="N2027" t="s">
        <v>1636</v>
      </c>
      <c r="O2027">
        <v>12717</v>
      </c>
      <c r="P2027" t="s">
        <v>68</v>
      </c>
      <c r="Q2027" t="s">
        <v>2069</v>
      </c>
      <c r="R2027" s="2">
        <v>43864</v>
      </c>
      <c r="S2027" t="s">
        <v>2070</v>
      </c>
      <c r="T2027">
        <v>3</v>
      </c>
      <c r="U2027" s="1">
        <v>3000000</v>
      </c>
      <c r="V2027" t="s">
        <v>71</v>
      </c>
      <c r="W2027" t="s">
        <v>36</v>
      </c>
      <c r="X2027" t="s">
        <v>3290</v>
      </c>
      <c r="Y2027" t="s">
        <v>68</v>
      </c>
      <c r="Z2027" t="s">
        <v>52</v>
      </c>
      <c r="AA2027">
        <v>1</v>
      </c>
      <c r="AB2027" t="s">
        <v>39</v>
      </c>
      <c r="AC2027">
        <v>2.12</v>
      </c>
      <c r="AD2027">
        <f t="shared" si="31"/>
        <v>0.87999999999999989</v>
      </c>
    </row>
    <row r="2028" spans="1:30" x14ac:dyDescent="0.25">
      <c r="A2028" t="s">
        <v>29</v>
      </c>
      <c r="B2028" s="1">
        <v>307800000</v>
      </c>
      <c r="C2028" t="s">
        <v>30</v>
      </c>
      <c r="D2028" t="s">
        <v>31</v>
      </c>
      <c r="E2028">
        <v>3252</v>
      </c>
      <c r="F2028" s="1">
        <v>8548950000</v>
      </c>
      <c r="G2028" s="1">
        <v>2628828</v>
      </c>
      <c r="H2028" s="1">
        <v>2000000</v>
      </c>
      <c r="I2028">
        <v>3252</v>
      </c>
      <c r="J2028" s="1">
        <v>8548950000</v>
      </c>
      <c r="K2028" s="1">
        <v>2628828</v>
      </c>
      <c r="L2028" s="1">
        <v>2000000</v>
      </c>
      <c r="M2028">
        <v>3252</v>
      </c>
      <c r="N2028" t="s">
        <v>1017</v>
      </c>
      <c r="O2028">
        <v>7472</v>
      </c>
      <c r="P2028" t="s">
        <v>149</v>
      </c>
      <c r="Q2028" t="s">
        <v>2182</v>
      </c>
      <c r="R2028" s="2">
        <v>43742</v>
      </c>
      <c r="S2028" t="s">
        <v>2183</v>
      </c>
      <c r="T2028">
        <v>3</v>
      </c>
      <c r="U2028" s="1">
        <v>3000000</v>
      </c>
      <c r="V2028" t="s">
        <v>1784</v>
      </c>
      <c r="W2028" t="s">
        <v>36</v>
      </c>
      <c r="X2028" t="s">
        <v>331</v>
      </c>
      <c r="Y2028" t="s">
        <v>1022</v>
      </c>
      <c r="Z2028" t="s">
        <v>31</v>
      </c>
      <c r="AA2028">
        <v>1</v>
      </c>
      <c r="AB2028" t="s">
        <v>39</v>
      </c>
      <c r="AC2028">
        <v>2.63</v>
      </c>
      <c r="AD2028">
        <f t="shared" si="31"/>
        <v>0.37000000000000011</v>
      </c>
    </row>
    <row r="2029" spans="1:30" x14ac:dyDescent="0.25">
      <c r="A2029" t="s">
        <v>29</v>
      </c>
      <c r="B2029" s="1">
        <v>307800000</v>
      </c>
      <c r="C2029" t="s">
        <v>30</v>
      </c>
      <c r="D2029" t="s">
        <v>31</v>
      </c>
      <c r="E2029">
        <v>3252</v>
      </c>
      <c r="F2029" s="1">
        <v>8548950000</v>
      </c>
      <c r="G2029" s="1">
        <v>2628828</v>
      </c>
      <c r="H2029" s="1">
        <v>2000000</v>
      </c>
      <c r="I2029">
        <v>3252</v>
      </c>
      <c r="J2029" s="1">
        <v>8548950000</v>
      </c>
      <c r="K2029" s="1">
        <v>2628828</v>
      </c>
      <c r="L2029" s="1">
        <v>2000000</v>
      </c>
      <c r="M2029">
        <v>3252</v>
      </c>
      <c r="N2029" t="s">
        <v>1017</v>
      </c>
      <c r="O2029">
        <v>18288</v>
      </c>
      <c r="P2029" t="s">
        <v>120</v>
      </c>
      <c r="Q2029" t="s">
        <v>3291</v>
      </c>
      <c r="R2029" s="2">
        <v>43950</v>
      </c>
      <c r="S2029" t="s">
        <v>3292</v>
      </c>
      <c r="T2029">
        <v>0.5</v>
      </c>
      <c r="U2029" t="s">
        <v>52</v>
      </c>
      <c r="V2029" t="s">
        <v>2048</v>
      </c>
      <c r="W2029" t="s">
        <v>77</v>
      </c>
      <c r="X2029" t="s">
        <v>3293</v>
      </c>
      <c r="Y2029" t="s">
        <v>1022</v>
      </c>
      <c r="Z2029" t="s">
        <v>31</v>
      </c>
      <c r="AA2029">
        <v>6</v>
      </c>
      <c r="AB2029" t="s">
        <v>39</v>
      </c>
      <c r="AC2029">
        <v>0.6</v>
      </c>
      <c r="AD2029">
        <f t="shared" si="31"/>
        <v>9.9999999999999978E-2</v>
      </c>
    </row>
    <row r="2030" spans="1:30" x14ac:dyDescent="0.25">
      <c r="A2030" t="s">
        <v>29</v>
      </c>
      <c r="B2030" s="1">
        <v>307800000</v>
      </c>
      <c r="C2030" t="s">
        <v>30</v>
      </c>
      <c r="D2030" t="s">
        <v>31</v>
      </c>
      <c r="E2030">
        <v>3252</v>
      </c>
      <c r="F2030" s="1">
        <v>8548950000</v>
      </c>
      <c r="G2030" s="1">
        <v>2628828</v>
      </c>
      <c r="H2030" s="1">
        <v>2000000</v>
      </c>
      <c r="I2030">
        <v>3252</v>
      </c>
      <c r="J2030" s="1">
        <v>8548950000</v>
      </c>
      <c r="K2030" s="1">
        <v>2628828</v>
      </c>
      <c r="L2030" s="1">
        <v>2000000</v>
      </c>
      <c r="M2030">
        <v>3252</v>
      </c>
      <c r="N2030" t="s">
        <v>1636</v>
      </c>
      <c r="O2030">
        <v>13936</v>
      </c>
      <c r="P2030" t="s">
        <v>1650</v>
      </c>
      <c r="Q2030" t="s">
        <v>3294</v>
      </c>
      <c r="R2030" s="2">
        <v>43838</v>
      </c>
      <c r="S2030" t="s">
        <v>3295</v>
      </c>
      <c r="T2030">
        <v>0.5</v>
      </c>
      <c r="U2030" t="s">
        <v>52</v>
      </c>
      <c r="V2030" t="s">
        <v>1752</v>
      </c>
      <c r="W2030" t="s">
        <v>36</v>
      </c>
      <c r="X2030" t="s">
        <v>219</v>
      </c>
      <c r="Y2030" t="s">
        <v>1649</v>
      </c>
      <c r="Z2030" t="s">
        <v>31</v>
      </c>
      <c r="AA2030">
        <v>1</v>
      </c>
      <c r="AB2030" t="s">
        <v>39</v>
      </c>
      <c r="AC2030">
        <v>0.6</v>
      </c>
      <c r="AD2030">
        <f t="shared" si="31"/>
        <v>9.9999999999999978E-2</v>
      </c>
    </row>
    <row r="2031" spans="1:30" x14ac:dyDescent="0.25">
      <c r="A2031" t="s">
        <v>29</v>
      </c>
      <c r="B2031" s="1">
        <v>307800000</v>
      </c>
      <c r="C2031" t="s">
        <v>30</v>
      </c>
      <c r="D2031" t="s">
        <v>31</v>
      </c>
      <c r="E2031">
        <v>3252</v>
      </c>
      <c r="F2031" s="1">
        <v>8548950000</v>
      </c>
      <c r="G2031" s="1">
        <v>2628828</v>
      </c>
      <c r="H2031" s="1">
        <v>2000000</v>
      </c>
      <c r="I2031">
        <v>3252</v>
      </c>
      <c r="J2031" s="1">
        <v>8548950000</v>
      </c>
      <c r="K2031" s="1">
        <v>2628828</v>
      </c>
      <c r="L2031" s="1">
        <v>2000000</v>
      </c>
      <c r="M2031">
        <v>3252</v>
      </c>
      <c r="N2031" t="s">
        <v>1636</v>
      </c>
      <c r="O2031">
        <v>18358</v>
      </c>
      <c r="P2031" t="s">
        <v>741</v>
      </c>
      <c r="Q2031" t="s">
        <v>1651</v>
      </c>
      <c r="R2031" s="2">
        <v>43949</v>
      </c>
      <c r="S2031" t="s">
        <v>1652</v>
      </c>
      <c r="T2031">
        <v>1</v>
      </c>
      <c r="U2031" s="1">
        <v>1000000</v>
      </c>
      <c r="V2031" t="s">
        <v>1654</v>
      </c>
      <c r="W2031" t="s">
        <v>77</v>
      </c>
      <c r="X2031" t="s">
        <v>3296</v>
      </c>
      <c r="Y2031" t="s">
        <v>1650</v>
      </c>
      <c r="Z2031" t="s">
        <v>31</v>
      </c>
      <c r="AA2031">
        <v>10</v>
      </c>
      <c r="AB2031" t="s">
        <v>39</v>
      </c>
      <c r="AC2031">
        <v>1.08</v>
      </c>
      <c r="AD2031">
        <f t="shared" si="31"/>
        <v>8.0000000000000071E-2</v>
      </c>
    </row>
    <row r="2032" spans="1:30" x14ac:dyDescent="0.25">
      <c r="A2032" t="s">
        <v>29</v>
      </c>
      <c r="B2032" s="1">
        <v>307800000</v>
      </c>
      <c r="C2032" t="s">
        <v>30</v>
      </c>
      <c r="D2032" t="s">
        <v>31</v>
      </c>
      <c r="E2032">
        <v>3252</v>
      </c>
      <c r="F2032" s="1">
        <v>8548950000</v>
      </c>
      <c r="G2032" s="1">
        <v>2628828</v>
      </c>
      <c r="H2032" s="1">
        <v>2000000</v>
      </c>
      <c r="I2032">
        <v>3252</v>
      </c>
      <c r="J2032" s="1">
        <v>8548950000</v>
      </c>
      <c r="K2032" s="1">
        <v>2628828</v>
      </c>
      <c r="L2032" s="1">
        <v>2000000</v>
      </c>
      <c r="M2032">
        <v>3252</v>
      </c>
      <c r="N2032" t="s">
        <v>3041</v>
      </c>
      <c r="O2032">
        <v>6387</v>
      </c>
      <c r="P2032" t="s">
        <v>40</v>
      </c>
      <c r="Q2032" t="s">
        <v>3297</v>
      </c>
      <c r="R2032" s="2">
        <v>43661</v>
      </c>
      <c r="S2032" t="s">
        <v>3298</v>
      </c>
      <c r="T2032">
        <v>1</v>
      </c>
      <c r="U2032" s="1">
        <v>1000000</v>
      </c>
      <c r="V2032" t="s">
        <v>3077</v>
      </c>
      <c r="W2032" t="s">
        <v>36</v>
      </c>
      <c r="X2032" t="s">
        <v>3299</v>
      </c>
      <c r="Y2032" t="s">
        <v>38</v>
      </c>
      <c r="Z2032" t="s">
        <v>31</v>
      </c>
      <c r="AA2032">
        <v>14</v>
      </c>
      <c r="AB2032" t="s">
        <v>39</v>
      </c>
      <c r="AC2032">
        <v>1.1000000000000001</v>
      </c>
      <c r="AD2032">
        <f t="shared" si="31"/>
        <v>0.10000000000000009</v>
      </c>
    </row>
    <row r="2033" spans="1:30" x14ac:dyDescent="0.25">
      <c r="A2033" t="s">
        <v>29</v>
      </c>
      <c r="B2033" s="1">
        <v>307800000</v>
      </c>
      <c r="C2033" t="s">
        <v>30</v>
      </c>
      <c r="D2033" t="s">
        <v>31</v>
      </c>
      <c r="E2033">
        <v>3252</v>
      </c>
      <c r="F2033" s="1">
        <v>8548950000</v>
      </c>
      <c r="G2033" s="1">
        <v>2628828</v>
      </c>
      <c r="H2033" s="1">
        <v>2000000</v>
      </c>
      <c r="I2033">
        <v>3252</v>
      </c>
      <c r="J2033" s="1">
        <v>8548950000</v>
      </c>
      <c r="K2033" s="1">
        <v>2628828</v>
      </c>
      <c r="L2033" s="1">
        <v>2000000</v>
      </c>
      <c r="M2033">
        <v>3252</v>
      </c>
      <c r="N2033" t="s">
        <v>1017</v>
      </c>
      <c r="O2033">
        <v>5582</v>
      </c>
      <c r="P2033" t="s">
        <v>56</v>
      </c>
      <c r="Q2033" t="s">
        <v>1696</v>
      </c>
      <c r="R2033" s="2">
        <v>43629</v>
      </c>
      <c r="S2033" t="s">
        <v>1697</v>
      </c>
      <c r="T2033">
        <v>1</v>
      </c>
      <c r="U2033" s="1">
        <v>1000000</v>
      </c>
      <c r="V2033" t="s">
        <v>1698</v>
      </c>
      <c r="W2033" t="s">
        <v>138</v>
      </c>
      <c r="X2033" t="s">
        <v>113</v>
      </c>
      <c r="Y2033" t="s">
        <v>1022</v>
      </c>
      <c r="Z2033" t="s">
        <v>31</v>
      </c>
      <c r="AA2033">
        <v>1</v>
      </c>
      <c r="AB2033" t="s">
        <v>48</v>
      </c>
      <c r="AC2033">
        <v>4.53</v>
      </c>
      <c r="AD2033">
        <f t="shared" si="31"/>
        <v>3.5300000000000002</v>
      </c>
    </row>
    <row r="2034" spans="1:30" x14ac:dyDescent="0.25">
      <c r="A2034" t="s">
        <v>29</v>
      </c>
      <c r="B2034" s="1">
        <v>307800000</v>
      </c>
      <c r="C2034" t="s">
        <v>30</v>
      </c>
      <c r="D2034" t="s">
        <v>31</v>
      </c>
      <c r="E2034">
        <v>3252</v>
      </c>
      <c r="F2034" s="1">
        <v>8548950000</v>
      </c>
      <c r="G2034" s="1">
        <v>2628828</v>
      </c>
      <c r="H2034" s="1">
        <v>2000000</v>
      </c>
      <c r="I2034">
        <v>3252</v>
      </c>
      <c r="J2034" s="1">
        <v>8548950000</v>
      </c>
      <c r="K2034" s="1">
        <v>2628828</v>
      </c>
      <c r="L2034" s="1">
        <v>2000000</v>
      </c>
      <c r="M2034">
        <v>3252</v>
      </c>
      <c r="N2034" t="s">
        <v>1017</v>
      </c>
      <c r="O2034">
        <v>14043</v>
      </c>
      <c r="P2034" t="s">
        <v>120</v>
      </c>
      <c r="Q2034" t="s">
        <v>3084</v>
      </c>
      <c r="R2034" s="2">
        <v>43895</v>
      </c>
      <c r="S2034" t="s">
        <v>3085</v>
      </c>
      <c r="T2034">
        <v>2</v>
      </c>
      <c r="U2034" s="1">
        <v>2000000</v>
      </c>
      <c r="V2034" t="s">
        <v>1784</v>
      </c>
      <c r="W2034" t="s">
        <v>36</v>
      </c>
      <c r="X2034" t="s">
        <v>3300</v>
      </c>
      <c r="Y2034" t="s">
        <v>1022</v>
      </c>
      <c r="Z2034" t="s">
        <v>31</v>
      </c>
      <c r="AA2034">
        <v>5</v>
      </c>
      <c r="AB2034" t="s">
        <v>48</v>
      </c>
      <c r="AC2034">
        <v>0.56000000000000005</v>
      </c>
      <c r="AD2034">
        <f t="shared" si="31"/>
        <v>1.44</v>
      </c>
    </row>
    <row r="2035" spans="1:30" x14ac:dyDescent="0.25">
      <c r="A2035" t="s">
        <v>29</v>
      </c>
      <c r="B2035" s="1">
        <v>307800000</v>
      </c>
      <c r="C2035" t="s">
        <v>30</v>
      </c>
      <c r="D2035" t="s">
        <v>31</v>
      </c>
      <c r="E2035">
        <v>3252</v>
      </c>
      <c r="F2035" s="1">
        <v>8548950000</v>
      </c>
      <c r="G2035" s="1">
        <v>2628828</v>
      </c>
      <c r="H2035" s="1">
        <v>2000000</v>
      </c>
      <c r="I2035">
        <v>3252</v>
      </c>
      <c r="J2035" s="1">
        <v>8548950000</v>
      </c>
      <c r="K2035" s="1">
        <v>2628828</v>
      </c>
      <c r="L2035" s="1">
        <v>2000000</v>
      </c>
      <c r="M2035">
        <v>3252</v>
      </c>
      <c r="N2035" t="s">
        <v>1636</v>
      </c>
      <c r="O2035">
        <v>15806</v>
      </c>
      <c r="P2035" t="s">
        <v>56</v>
      </c>
      <c r="Q2035" t="s">
        <v>3274</v>
      </c>
      <c r="R2035" s="2">
        <v>43927</v>
      </c>
      <c r="S2035" t="s">
        <v>3275</v>
      </c>
      <c r="T2035">
        <v>1</v>
      </c>
      <c r="U2035" s="1">
        <v>1000000</v>
      </c>
      <c r="V2035" t="s">
        <v>2041</v>
      </c>
      <c r="W2035" t="s">
        <v>77</v>
      </c>
      <c r="X2035" t="s">
        <v>60</v>
      </c>
      <c r="Y2035" t="s">
        <v>1650</v>
      </c>
      <c r="Z2035" t="s">
        <v>31</v>
      </c>
      <c r="AA2035">
        <v>1</v>
      </c>
      <c r="AB2035" t="s">
        <v>39</v>
      </c>
      <c r="AC2035">
        <v>1.1000000000000001</v>
      </c>
      <c r="AD2035">
        <f t="shared" si="31"/>
        <v>0.10000000000000009</v>
      </c>
    </row>
    <row r="2036" spans="1:30" x14ac:dyDescent="0.25">
      <c r="A2036" t="s">
        <v>29</v>
      </c>
      <c r="B2036" s="1">
        <v>307800000</v>
      </c>
      <c r="C2036" t="s">
        <v>30</v>
      </c>
      <c r="D2036" t="s">
        <v>31</v>
      </c>
      <c r="E2036">
        <v>3252</v>
      </c>
      <c r="F2036" s="1">
        <v>8548950000</v>
      </c>
      <c r="G2036" s="1">
        <v>2628828</v>
      </c>
      <c r="H2036" s="1">
        <v>2000000</v>
      </c>
      <c r="I2036">
        <v>3252</v>
      </c>
      <c r="J2036" s="1">
        <v>8548950000</v>
      </c>
      <c r="K2036" s="1">
        <v>2628828</v>
      </c>
      <c r="L2036" s="1">
        <v>2000000</v>
      </c>
      <c r="M2036">
        <v>3252</v>
      </c>
      <c r="N2036" t="s">
        <v>1636</v>
      </c>
      <c r="O2036">
        <v>12716</v>
      </c>
      <c r="P2036" t="s">
        <v>68</v>
      </c>
      <c r="Q2036" t="s">
        <v>2069</v>
      </c>
      <c r="R2036" s="2">
        <v>43865</v>
      </c>
      <c r="S2036" t="s">
        <v>2070</v>
      </c>
      <c r="T2036">
        <v>2</v>
      </c>
      <c r="U2036" s="1">
        <v>2000000</v>
      </c>
      <c r="V2036" t="s">
        <v>71</v>
      </c>
      <c r="W2036" t="s">
        <v>36</v>
      </c>
      <c r="X2036" t="s">
        <v>3290</v>
      </c>
      <c r="Y2036" t="s">
        <v>68</v>
      </c>
      <c r="Z2036" t="s">
        <v>52</v>
      </c>
      <c r="AA2036">
        <v>1</v>
      </c>
      <c r="AB2036" t="s">
        <v>48</v>
      </c>
      <c r="AC2036">
        <v>2.12</v>
      </c>
      <c r="AD2036">
        <f t="shared" si="31"/>
        <v>0.12000000000000011</v>
      </c>
    </row>
    <row r="2037" spans="1:30" x14ac:dyDescent="0.25">
      <c r="A2037" t="s">
        <v>29</v>
      </c>
      <c r="B2037" s="1">
        <v>307800000</v>
      </c>
      <c r="C2037" t="s">
        <v>30</v>
      </c>
      <c r="D2037" t="s">
        <v>31</v>
      </c>
      <c r="E2037">
        <v>3252</v>
      </c>
      <c r="F2037" s="1">
        <v>8548950000</v>
      </c>
      <c r="G2037" s="1">
        <v>2628828</v>
      </c>
      <c r="H2037" s="1">
        <v>2000000</v>
      </c>
      <c r="I2037">
        <v>3252</v>
      </c>
      <c r="J2037" s="1">
        <v>8548950000</v>
      </c>
      <c r="K2037" s="1">
        <v>2628828</v>
      </c>
      <c r="L2037" s="1">
        <v>2000000</v>
      </c>
      <c r="M2037">
        <v>3252</v>
      </c>
      <c r="N2037" t="s">
        <v>1017</v>
      </c>
      <c r="O2037">
        <v>18308</v>
      </c>
      <c r="P2037" t="s">
        <v>509</v>
      </c>
      <c r="Q2037" t="s">
        <v>3301</v>
      </c>
      <c r="R2037" s="2">
        <v>43949</v>
      </c>
      <c r="S2037" t="s">
        <v>3302</v>
      </c>
      <c r="T2037">
        <v>1</v>
      </c>
      <c r="U2037" s="1">
        <v>1000000</v>
      </c>
      <c r="V2037" t="s">
        <v>2048</v>
      </c>
      <c r="W2037" t="s">
        <v>77</v>
      </c>
      <c r="X2037" t="s">
        <v>378</v>
      </c>
      <c r="Y2037" t="s">
        <v>1022</v>
      </c>
      <c r="Z2037" t="s">
        <v>31</v>
      </c>
      <c r="AA2037">
        <v>1</v>
      </c>
      <c r="AB2037" t="s">
        <v>39</v>
      </c>
      <c r="AC2037">
        <v>1.1000000000000001</v>
      </c>
      <c r="AD2037">
        <f t="shared" si="31"/>
        <v>0.10000000000000009</v>
      </c>
    </row>
    <row r="2038" spans="1:30" x14ac:dyDescent="0.25">
      <c r="A2038" t="s">
        <v>29</v>
      </c>
      <c r="B2038" s="1">
        <v>307800000</v>
      </c>
      <c r="C2038" t="s">
        <v>30</v>
      </c>
      <c r="D2038" t="s">
        <v>31</v>
      </c>
      <c r="E2038">
        <v>3252</v>
      </c>
      <c r="F2038" s="1">
        <v>8548950000</v>
      </c>
      <c r="G2038" s="1">
        <v>2628828</v>
      </c>
      <c r="H2038" s="1">
        <v>2000000</v>
      </c>
      <c r="I2038">
        <v>3252</v>
      </c>
      <c r="J2038" s="1">
        <v>8548950000</v>
      </c>
      <c r="K2038" s="1">
        <v>2628828</v>
      </c>
      <c r="L2038" s="1">
        <v>2000000</v>
      </c>
      <c r="M2038">
        <v>3252</v>
      </c>
      <c r="N2038" t="s">
        <v>1017</v>
      </c>
      <c r="O2038">
        <v>18309</v>
      </c>
      <c r="P2038" t="s">
        <v>509</v>
      </c>
      <c r="Q2038" t="s">
        <v>3303</v>
      </c>
      <c r="R2038" s="2">
        <v>43949</v>
      </c>
      <c r="S2038" t="s">
        <v>3304</v>
      </c>
      <c r="T2038">
        <v>2</v>
      </c>
      <c r="U2038" s="1">
        <v>2000000</v>
      </c>
      <c r="V2038" t="s">
        <v>2048</v>
      </c>
      <c r="W2038" t="s">
        <v>77</v>
      </c>
      <c r="X2038" t="s">
        <v>378</v>
      </c>
      <c r="Y2038" t="s">
        <v>1022</v>
      </c>
      <c r="Z2038" t="s">
        <v>31</v>
      </c>
      <c r="AA2038">
        <v>1</v>
      </c>
      <c r="AB2038" t="s">
        <v>39</v>
      </c>
      <c r="AC2038">
        <v>1.1000000000000001</v>
      </c>
      <c r="AD2038">
        <f t="shared" si="31"/>
        <v>0.89999999999999991</v>
      </c>
    </row>
    <row r="2039" spans="1:30" x14ac:dyDescent="0.25">
      <c r="A2039" t="s">
        <v>29</v>
      </c>
      <c r="B2039" s="1">
        <v>307800000</v>
      </c>
      <c r="C2039" t="s">
        <v>30</v>
      </c>
      <c r="D2039" t="s">
        <v>31</v>
      </c>
      <c r="E2039">
        <v>3252</v>
      </c>
      <c r="F2039" s="1">
        <v>8548950000</v>
      </c>
      <c r="G2039" s="1">
        <v>2628828</v>
      </c>
      <c r="H2039" s="1">
        <v>2000000</v>
      </c>
      <c r="I2039">
        <v>3252</v>
      </c>
      <c r="J2039" s="1">
        <v>8548950000</v>
      </c>
      <c r="K2039" s="1">
        <v>2628828</v>
      </c>
      <c r="L2039" s="1">
        <v>2000000</v>
      </c>
      <c r="M2039">
        <v>3252</v>
      </c>
      <c r="N2039" t="s">
        <v>1636</v>
      </c>
      <c r="O2039">
        <v>13080</v>
      </c>
      <c r="P2039" t="s">
        <v>68</v>
      </c>
      <c r="Q2039" t="s">
        <v>2094</v>
      </c>
      <c r="R2039" s="2">
        <v>43854</v>
      </c>
      <c r="S2039" t="s">
        <v>2095</v>
      </c>
      <c r="T2039">
        <v>7</v>
      </c>
      <c r="U2039" s="1">
        <v>7000000</v>
      </c>
      <c r="V2039" t="s">
        <v>71</v>
      </c>
      <c r="W2039" t="s">
        <v>36</v>
      </c>
      <c r="X2039" t="s">
        <v>2096</v>
      </c>
      <c r="Y2039" t="s">
        <v>1649</v>
      </c>
      <c r="Z2039" t="s">
        <v>31</v>
      </c>
      <c r="AA2039">
        <v>1</v>
      </c>
      <c r="AB2039" t="s">
        <v>39</v>
      </c>
      <c r="AC2039">
        <v>3.49</v>
      </c>
      <c r="AD2039">
        <f t="shared" si="31"/>
        <v>3.51</v>
      </c>
    </row>
    <row r="2040" spans="1:30" x14ac:dyDescent="0.25">
      <c r="A2040" t="s">
        <v>29</v>
      </c>
      <c r="B2040" s="1">
        <v>307800000</v>
      </c>
      <c r="C2040" t="s">
        <v>30</v>
      </c>
      <c r="D2040" t="s">
        <v>31</v>
      </c>
      <c r="E2040">
        <v>3252</v>
      </c>
      <c r="F2040" s="1">
        <v>8548950000</v>
      </c>
      <c r="G2040" s="1">
        <v>2628828</v>
      </c>
      <c r="H2040" s="1">
        <v>2000000</v>
      </c>
      <c r="I2040">
        <v>3252</v>
      </c>
      <c r="J2040" s="1">
        <v>8548950000</v>
      </c>
      <c r="K2040" s="1">
        <v>2628828</v>
      </c>
      <c r="L2040" s="1">
        <v>2000000</v>
      </c>
      <c r="M2040">
        <v>3252</v>
      </c>
      <c r="N2040" t="s">
        <v>1017</v>
      </c>
      <c r="O2040">
        <v>18311</v>
      </c>
      <c r="P2040" t="s">
        <v>509</v>
      </c>
      <c r="Q2040" t="s">
        <v>3305</v>
      </c>
      <c r="R2040" s="2">
        <v>43949</v>
      </c>
      <c r="S2040" t="s">
        <v>3306</v>
      </c>
      <c r="T2040">
        <v>1</v>
      </c>
      <c r="U2040" s="1">
        <v>1000000</v>
      </c>
      <c r="V2040" t="s">
        <v>2048</v>
      </c>
      <c r="W2040" t="s">
        <v>77</v>
      </c>
      <c r="X2040" t="s">
        <v>3307</v>
      </c>
      <c r="Y2040" t="s">
        <v>1022</v>
      </c>
      <c r="Z2040" t="s">
        <v>31</v>
      </c>
      <c r="AA2040">
        <v>1</v>
      </c>
      <c r="AB2040" t="s">
        <v>48</v>
      </c>
      <c r="AC2040">
        <v>1.1000000000000001</v>
      </c>
      <c r="AD2040">
        <f t="shared" si="31"/>
        <v>0.10000000000000009</v>
      </c>
    </row>
    <row r="2041" spans="1:30" x14ac:dyDescent="0.25">
      <c r="A2041" t="s">
        <v>29</v>
      </c>
      <c r="B2041" s="1">
        <v>307800000</v>
      </c>
      <c r="C2041" t="s">
        <v>30</v>
      </c>
      <c r="D2041" t="s">
        <v>31</v>
      </c>
      <c r="E2041">
        <v>3252</v>
      </c>
      <c r="F2041" s="1">
        <v>8548950000</v>
      </c>
      <c r="G2041" s="1">
        <v>2628828</v>
      </c>
      <c r="H2041" s="1">
        <v>2000000</v>
      </c>
      <c r="I2041">
        <v>3252</v>
      </c>
      <c r="J2041" s="1">
        <v>8548950000</v>
      </c>
      <c r="K2041" s="1">
        <v>2628828</v>
      </c>
      <c r="L2041" s="1">
        <v>2000000</v>
      </c>
      <c r="M2041">
        <v>3252</v>
      </c>
      <c r="N2041" t="s">
        <v>1636</v>
      </c>
      <c r="O2041">
        <v>18338</v>
      </c>
      <c r="P2041" t="s">
        <v>68</v>
      </c>
      <c r="Q2041" t="s">
        <v>1660</v>
      </c>
      <c r="R2041" s="2">
        <v>43949</v>
      </c>
      <c r="S2041" t="s">
        <v>1661</v>
      </c>
      <c r="T2041">
        <v>1</v>
      </c>
      <c r="U2041" s="1">
        <v>1000000</v>
      </c>
      <c r="V2041" t="s">
        <v>1654</v>
      </c>
      <c r="W2041" t="s">
        <v>77</v>
      </c>
      <c r="X2041" t="s">
        <v>3308</v>
      </c>
      <c r="Y2041" t="s">
        <v>850</v>
      </c>
      <c r="Z2041" t="s">
        <v>31</v>
      </c>
      <c r="AA2041">
        <v>1</v>
      </c>
      <c r="AB2041" t="s">
        <v>39</v>
      </c>
      <c r="AC2041">
        <v>2.0099999999999998</v>
      </c>
      <c r="AD2041">
        <f t="shared" si="31"/>
        <v>1.0099999999999998</v>
      </c>
    </row>
    <row r="2042" spans="1:30" x14ac:dyDescent="0.25">
      <c r="A2042" t="s">
        <v>29</v>
      </c>
      <c r="B2042" s="1">
        <v>307800000</v>
      </c>
      <c r="C2042" t="s">
        <v>30</v>
      </c>
      <c r="D2042" t="s">
        <v>31</v>
      </c>
      <c r="E2042">
        <v>3252</v>
      </c>
      <c r="F2042" s="1">
        <v>8548950000</v>
      </c>
      <c r="G2042" s="1">
        <v>2628828</v>
      </c>
      <c r="H2042" s="1">
        <v>2000000</v>
      </c>
      <c r="I2042">
        <v>3252</v>
      </c>
      <c r="J2042" s="1">
        <v>8548950000</v>
      </c>
      <c r="K2042" s="1">
        <v>2628828</v>
      </c>
      <c r="L2042" s="1">
        <v>2000000</v>
      </c>
      <c r="M2042">
        <v>3252</v>
      </c>
      <c r="N2042" t="s">
        <v>1636</v>
      </c>
      <c r="O2042">
        <v>13922</v>
      </c>
      <c r="P2042" t="s">
        <v>1650</v>
      </c>
      <c r="Q2042" t="s">
        <v>3309</v>
      </c>
      <c r="R2042" s="2">
        <v>43838</v>
      </c>
      <c r="S2042" t="s">
        <v>3310</v>
      </c>
      <c r="T2042">
        <v>0.25</v>
      </c>
      <c r="U2042" t="s">
        <v>62</v>
      </c>
      <c r="V2042" t="s">
        <v>1706</v>
      </c>
      <c r="W2042" t="s">
        <v>36</v>
      </c>
      <c r="X2042" t="s">
        <v>219</v>
      </c>
      <c r="Y2042" t="s">
        <v>1650</v>
      </c>
      <c r="Z2042" t="s">
        <v>31</v>
      </c>
      <c r="AA2042">
        <v>1</v>
      </c>
      <c r="AB2042" t="s">
        <v>48</v>
      </c>
      <c r="AC2042">
        <v>0.4</v>
      </c>
      <c r="AD2042">
        <f t="shared" si="31"/>
        <v>0.15000000000000002</v>
      </c>
    </row>
    <row r="2043" spans="1:30" x14ac:dyDescent="0.25">
      <c r="A2043" t="s">
        <v>29</v>
      </c>
      <c r="B2043" s="1">
        <v>307800000</v>
      </c>
      <c r="C2043" t="s">
        <v>30</v>
      </c>
      <c r="D2043" t="s">
        <v>31</v>
      </c>
      <c r="E2043">
        <v>3252</v>
      </c>
      <c r="F2043" s="1">
        <v>8548950000</v>
      </c>
      <c r="G2043" s="1">
        <v>2628828</v>
      </c>
      <c r="H2043" s="1">
        <v>2000000</v>
      </c>
      <c r="I2043">
        <v>3252</v>
      </c>
      <c r="J2043" s="1">
        <v>8548950000</v>
      </c>
      <c r="K2043" s="1">
        <v>2628828</v>
      </c>
      <c r="L2043" s="1">
        <v>2000000</v>
      </c>
      <c r="M2043">
        <v>3252</v>
      </c>
      <c r="N2043" t="s">
        <v>1636</v>
      </c>
      <c r="O2043">
        <v>15792</v>
      </c>
      <c r="P2043" t="s">
        <v>1650</v>
      </c>
      <c r="Q2043" t="s">
        <v>3027</v>
      </c>
      <c r="R2043" s="2">
        <v>43927</v>
      </c>
      <c r="S2043" t="s">
        <v>3028</v>
      </c>
      <c r="T2043">
        <v>0.5</v>
      </c>
      <c r="U2043" t="s">
        <v>52</v>
      </c>
      <c r="V2043" t="s">
        <v>2041</v>
      </c>
      <c r="W2043" t="s">
        <v>77</v>
      </c>
      <c r="X2043" t="s">
        <v>219</v>
      </c>
      <c r="Y2043" t="s">
        <v>850</v>
      </c>
      <c r="Z2043" t="s">
        <v>31</v>
      </c>
      <c r="AA2043">
        <v>1</v>
      </c>
      <c r="AB2043" t="s">
        <v>39</v>
      </c>
      <c r="AC2043">
        <v>0.6</v>
      </c>
      <c r="AD2043">
        <f t="shared" si="31"/>
        <v>9.9999999999999978E-2</v>
      </c>
    </row>
    <row r="2044" spans="1:30" x14ac:dyDescent="0.25">
      <c r="A2044" t="s">
        <v>29</v>
      </c>
      <c r="B2044" s="1">
        <v>307800000</v>
      </c>
      <c r="C2044" t="s">
        <v>30</v>
      </c>
      <c r="D2044" t="s">
        <v>31</v>
      </c>
      <c r="E2044">
        <v>3252</v>
      </c>
      <c r="F2044" s="1">
        <v>8548950000</v>
      </c>
      <c r="G2044" s="1">
        <v>2628828</v>
      </c>
      <c r="H2044" s="1">
        <v>2000000</v>
      </c>
      <c r="I2044">
        <v>3252</v>
      </c>
      <c r="J2044" s="1">
        <v>8548950000</v>
      </c>
      <c r="K2044" s="1">
        <v>2628828</v>
      </c>
      <c r="L2044" s="1">
        <v>2000000</v>
      </c>
      <c r="M2044">
        <v>3252</v>
      </c>
      <c r="N2044" t="s">
        <v>1636</v>
      </c>
      <c r="O2044">
        <v>15791</v>
      </c>
      <c r="P2044" t="s">
        <v>1650</v>
      </c>
      <c r="Q2044" t="s">
        <v>3232</v>
      </c>
      <c r="R2044" s="2">
        <v>43927</v>
      </c>
      <c r="S2044" t="s">
        <v>3233</v>
      </c>
      <c r="T2044">
        <v>0.5</v>
      </c>
      <c r="U2044" t="s">
        <v>52</v>
      </c>
      <c r="V2044" t="s">
        <v>2041</v>
      </c>
      <c r="W2044" t="s">
        <v>77</v>
      </c>
      <c r="X2044" t="s">
        <v>219</v>
      </c>
      <c r="Y2044" t="s">
        <v>1650</v>
      </c>
      <c r="Z2044" t="s">
        <v>31</v>
      </c>
      <c r="AA2044">
        <v>1</v>
      </c>
      <c r="AB2044" t="s">
        <v>39</v>
      </c>
      <c r="AC2044">
        <v>0.4</v>
      </c>
      <c r="AD2044">
        <f t="shared" si="31"/>
        <v>9.9999999999999978E-2</v>
      </c>
    </row>
    <row r="2045" spans="1:30" x14ac:dyDescent="0.25">
      <c r="A2045" t="s">
        <v>29</v>
      </c>
      <c r="B2045" s="1">
        <v>307800000</v>
      </c>
      <c r="C2045" t="s">
        <v>30</v>
      </c>
      <c r="D2045" t="s">
        <v>31</v>
      </c>
      <c r="E2045">
        <v>3252</v>
      </c>
      <c r="F2045" s="1">
        <v>8548950000</v>
      </c>
      <c r="G2045" s="1">
        <v>2628828</v>
      </c>
      <c r="H2045" s="1">
        <v>2000000</v>
      </c>
      <c r="I2045">
        <v>3252</v>
      </c>
      <c r="J2045" s="1">
        <v>8548950000</v>
      </c>
      <c r="K2045" s="1">
        <v>2628828</v>
      </c>
      <c r="L2045" s="1">
        <v>2000000</v>
      </c>
      <c r="M2045">
        <v>3252</v>
      </c>
      <c r="N2045" t="s">
        <v>1017</v>
      </c>
      <c r="O2045">
        <v>5606</v>
      </c>
      <c r="P2045" t="s">
        <v>120</v>
      </c>
      <c r="Q2045" t="s">
        <v>3311</v>
      </c>
      <c r="R2045" s="2">
        <v>43628</v>
      </c>
      <c r="S2045" t="s">
        <v>3312</v>
      </c>
      <c r="T2045">
        <v>0.5</v>
      </c>
      <c r="U2045" t="s">
        <v>52</v>
      </c>
      <c r="V2045" t="s">
        <v>1914</v>
      </c>
      <c r="W2045" t="s">
        <v>36</v>
      </c>
      <c r="X2045" t="s">
        <v>3313</v>
      </c>
      <c r="Y2045" t="s">
        <v>1022</v>
      </c>
      <c r="Z2045" t="s">
        <v>31</v>
      </c>
      <c r="AA2045">
        <v>9</v>
      </c>
      <c r="AB2045" t="s">
        <v>48</v>
      </c>
      <c r="AC2045">
        <v>1.05</v>
      </c>
      <c r="AD2045">
        <f t="shared" si="31"/>
        <v>0.55000000000000004</v>
      </c>
    </row>
    <row r="2046" spans="1:30" x14ac:dyDescent="0.25">
      <c r="A2046" t="s">
        <v>29</v>
      </c>
      <c r="B2046" s="1">
        <v>307800000</v>
      </c>
      <c r="C2046" t="s">
        <v>30</v>
      </c>
      <c r="D2046" t="s">
        <v>31</v>
      </c>
      <c r="E2046">
        <v>3252</v>
      </c>
      <c r="F2046" s="1">
        <v>8548950000</v>
      </c>
      <c r="G2046" s="1">
        <v>2628828</v>
      </c>
      <c r="H2046" s="1">
        <v>2000000</v>
      </c>
      <c r="I2046">
        <v>3252</v>
      </c>
      <c r="J2046" s="1">
        <v>8548950000</v>
      </c>
      <c r="K2046" s="1">
        <v>2628828</v>
      </c>
      <c r="L2046" s="1">
        <v>2000000</v>
      </c>
      <c r="M2046">
        <v>3252</v>
      </c>
      <c r="N2046" t="s">
        <v>1017</v>
      </c>
      <c r="O2046">
        <v>7885</v>
      </c>
      <c r="P2046" t="s">
        <v>149</v>
      </c>
      <c r="Q2046" t="s">
        <v>3314</v>
      </c>
      <c r="R2046" s="2">
        <v>43734</v>
      </c>
      <c r="S2046" t="s">
        <v>3315</v>
      </c>
      <c r="T2046">
        <v>0.25</v>
      </c>
      <c r="U2046" t="s">
        <v>62</v>
      </c>
      <c r="V2046" t="s">
        <v>3178</v>
      </c>
      <c r="W2046" t="s">
        <v>1657</v>
      </c>
      <c r="X2046" t="s">
        <v>3316</v>
      </c>
      <c r="Y2046" t="s">
        <v>1022</v>
      </c>
      <c r="Z2046" t="s">
        <v>31</v>
      </c>
      <c r="AA2046">
        <v>9</v>
      </c>
      <c r="AB2046" t="s">
        <v>39</v>
      </c>
      <c r="AC2046">
        <v>0.97</v>
      </c>
      <c r="AD2046">
        <f t="shared" si="31"/>
        <v>0.72</v>
      </c>
    </row>
    <row r="2047" spans="1:30" x14ac:dyDescent="0.25">
      <c r="A2047" t="s">
        <v>29</v>
      </c>
      <c r="B2047" s="1">
        <v>307800000</v>
      </c>
      <c r="C2047" t="s">
        <v>30</v>
      </c>
      <c r="D2047" t="s">
        <v>31</v>
      </c>
      <c r="E2047">
        <v>3252</v>
      </c>
      <c r="F2047" s="1">
        <v>8548950000</v>
      </c>
      <c r="G2047" s="1">
        <v>2628828</v>
      </c>
      <c r="H2047" s="1">
        <v>2000000</v>
      </c>
      <c r="I2047">
        <v>3252</v>
      </c>
      <c r="J2047" s="1">
        <v>8548950000</v>
      </c>
      <c r="K2047" s="1">
        <v>2628828</v>
      </c>
      <c r="L2047" s="1">
        <v>2000000</v>
      </c>
      <c r="M2047">
        <v>3252</v>
      </c>
      <c r="N2047" t="s">
        <v>3317</v>
      </c>
      <c r="O2047">
        <v>13637</v>
      </c>
      <c r="P2047" t="s">
        <v>172</v>
      </c>
      <c r="Q2047" t="s">
        <v>3318</v>
      </c>
      <c r="R2047" s="2">
        <v>43846</v>
      </c>
      <c r="S2047" t="s">
        <v>1267</v>
      </c>
      <c r="T2047">
        <v>1</v>
      </c>
      <c r="U2047" s="1">
        <v>1000000</v>
      </c>
      <c r="V2047" t="s">
        <v>915</v>
      </c>
      <c r="W2047" t="s">
        <v>36</v>
      </c>
      <c r="X2047" t="s">
        <v>219</v>
      </c>
      <c r="Y2047" t="s">
        <v>850</v>
      </c>
      <c r="Z2047" t="s">
        <v>31</v>
      </c>
      <c r="AA2047">
        <v>1</v>
      </c>
      <c r="AB2047" t="s">
        <v>39</v>
      </c>
      <c r="AC2047">
        <v>2.1</v>
      </c>
      <c r="AD2047">
        <f t="shared" si="31"/>
        <v>1.1000000000000001</v>
      </c>
    </row>
    <row r="2048" spans="1:30" x14ac:dyDescent="0.25">
      <c r="A2048" t="s">
        <v>29</v>
      </c>
      <c r="B2048" s="1">
        <v>307800000</v>
      </c>
      <c r="C2048" t="s">
        <v>30</v>
      </c>
      <c r="D2048" t="s">
        <v>31</v>
      </c>
      <c r="E2048">
        <v>3252</v>
      </c>
      <c r="F2048" s="1">
        <v>8548950000</v>
      </c>
      <c r="G2048" s="1">
        <v>2628828</v>
      </c>
      <c r="H2048" s="1">
        <v>2000000</v>
      </c>
      <c r="I2048">
        <v>3252</v>
      </c>
      <c r="J2048" s="1">
        <v>8548950000</v>
      </c>
      <c r="K2048" s="1">
        <v>2628828</v>
      </c>
      <c r="L2048" s="1">
        <v>2000000</v>
      </c>
      <c r="M2048">
        <v>3252</v>
      </c>
      <c r="N2048" t="s">
        <v>3317</v>
      </c>
      <c r="O2048">
        <v>13722</v>
      </c>
      <c r="P2048" t="s">
        <v>56</v>
      </c>
      <c r="Q2048" t="s">
        <v>3319</v>
      </c>
      <c r="R2048" s="2">
        <v>43844</v>
      </c>
      <c r="S2048" t="s">
        <v>1253</v>
      </c>
      <c r="T2048">
        <v>1</v>
      </c>
      <c r="U2048" s="1">
        <v>1000000</v>
      </c>
      <c r="V2048" t="s">
        <v>915</v>
      </c>
      <c r="W2048" t="s">
        <v>36</v>
      </c>
      <c r="X2048" t="s">
        <v>60</v>
      </c>
      <c r="Y2048" t="s">
        <v>401</v>
      </c>
      <c r="Z2048" t="s">
        <v>31</v>
      </c>
      <c r="AA2048">
        <v>1</v>
      </c>
      <c r="AB2048" t="s">
        <v>48</v>
      </c>
      <c r="AC2048">
        <v>2.2400000000000002</v>
      </c>
      <c r="AD2048">
        <f t="shared" si="31"/>
        <v>1.2400000000000002</v>
      </c>
    </row>
    <row r="2049" spans="1:30" x14ac:dyDescent="0.25">
      <c r="A2049" t="s">
        <v>29</v>
      </c>
      <c r="B2049" s="1">
        <v>307800000</v>
      </c>
      <c r="C2049" t="s">
        <v>30</v>
      </c>
      <c r="D2049" t="s">
        <v>31</v>
      </c>
      <c r="E2049">
        <v>3252</v>
      </c>
      <c r="F2049" s="1">
        <v>8548950000</v>
      </c>
      <c r="G2049" s="1">
        <v>2628828</v>
      </c>
      <c r="H2049" s="1">
        <v>2000000</v>
      </c>
      <c r="I2049">
        <v>3252</v>
      </c>
      <c r="J2049" s="1">
        <v>8548950000</v>
      </c>
      <c r="K2049" s="1">
        <v>2628828</v>
      </c>
      <c r="L2049" s="1">
        <v>2000000</v>
      </c>
      <c r="M2049">
        <v>3252</v>
      </c>
      <c r="N2049" t="s">
        <v>1017</v>
      </c>
      <c r="O2049">
        <v>18351</v>
      </c>
      <c r="P2049" t="s">
        <v>120</v>
      </c>
      <c r="Q2049" t="s">
        <v>3320</v>
      </c>
      <c r="R2049" s="2">
        <v>43944</v>
      </c>
      <c r="S2049" t="s">
        <v>3321</v>
      </c>
      <c r="T2049">
        <v>3</v>
      </c>
      <c r="U2049" s="1">
        <v>3000000</v>
      </c>
      <c r="V2049" t="s">
        <v>2048</v>
      </c>
      <c r="W2049" t="s">
        <v>77</v>
      </c>
      <c r="X2049" t="s">
        <v>3322</v>
      </c>
      <c r="Y2049" t="s">
        <v>1022</v>
      </c>
      <c r="Z2049" t="s">
        <v>31</v>
      </c>
      <c r="AA2049">
        <v>2</v>
      </c>
      <c r="AB2049" t="s">
        <v>39</v>
      </c>
      <c r="AC2049">
        <v>0.47</v>
      </c>
      <c r="AD2049">
        <f t="shared" si="31"/>
        <v>2.5300000000000002</v>
      </c>
    </row>
    <row r="2050" spans="1:30" x14ac:dyDescent="0.25">
      <c r="A2050" t="s">
        <v>29</v>
      </c>
      <c r="B2050" s="1">
        <v>307800000</v>
      </c>
      <c r="C2050" t="s">
        <v>30</v>
      </c>
      <c r="D2050" t="s">
        <v>31</v>
      </c>
      <c r="E2050">
        <v>3252</v>
      </c>
      <c r="F2050" s="1">
        <v>8548950000</v>
      </c>
      <c r="G2050" s="1">
        <v>2628828</v>
      </c>
      <c r="H2050" s="1">
        <v>2000000</v>
      </c>
      <c r="I2050">
        <v>3252</v>
      </c>
      <c r="J2050" s="1">
        <v>8548950000</v>
      </c>
      <c r="K2050" s="1">
        <v>2628828</v>
      </c>
      <c r="L2050" s="1">
        <v>2000000</v>
      </c>
      <c r="M2050">
        <v>3252</v>
      </c>
      <c r="N2050" t="s">
        <v>1017</v>
      </c>
      <c r="O2050">
        <v>18352</v>
      </c>
      <c r="P2050" t="s">
        <v>120</v>
      </c>
      <c r="Q2050" t="s">
        <v>3320</v>
      </c>
      <c r="R2050" s="2">
        <v>43949</v>
      </c>
      <c r="S2050" t="s">
        <v>3321</v>
      </c>
      <c r="T2050">
        <v>5</v>
      </c>
      <c r="U2050" s="1">
        <v>5000000</v>
      </c>
      <c r="V2050" t="s">
        <v>2048</v>
      </c>
      <c r="W2050" t="s">
        <v>77</v>
      </c>
      <c r="X2050" t="s">
        <v>3323</v>
      </c>
      <c r="Y2050" t="s">
        <v>1022</v>
      </c>
      <c r="Z2050" t="s">
        <v>31</v>
      </c>
      <c r="AA2050">
        <v>4</v>
      </c>
      <c r="AB2050" t="s">
        <v>39</v>
      </c>
      <c r="AC2050">
        <v>0.54</v>
      </c>
      <c r="AD2050">
        <f t="shared" si="31"/>
        <v>4.46</v>
      </c>
    </row>
    <row r="2051" spans="1:30" x14ac:dyDescent="0.25">
      <c r="A2051" t="s">
        <v>29</v>
      </c>
      <c r="B2051" s="1">
        <v>307800000</v>
      </c>
      <c r="C2051" t="s">
        <v>30</v>
      </c>
      <c r="D2051" t="s">
        <v>31</v>
      </c>
      <c r="E2051">
        <v>3252</v>
      </c>
      <c r="F2051" s="1">
        <v>8548950000</v>
      </c>
      <c r="G2051" s="1">
        <v>2628828</v>
      </c>
      <c r="H2051" s="1">
        <v>2000000</v>
      </c>
      <c r="I2051">
        <v>3252</v>
      </c>
      <c r="J2051" s="1">
        <v>8548950000</v>
      </c>
      <c r="K2051" s="1">
        <v>2628828</v>
      </c>
      <c r="L2051" s="1">
        <v>2000000</v>
      </c>
      <c r="M2051">
        <v>3252</v>
      </c>
      <c r="N2051" t="s">
        <v>1636</v>
      </c>
      <c r="O2051">
        <v>15790</v>
      </c>
      <c r="P2051" t="s">
        <v>1650</v>
      </c>
      <c r="Q2051" t="s">
        <v>3324</v>
      </c>
      <c r="R2051" s="2">
        <v>43927</v>
      </c>
      <c r="S2051" t="s">
        <v>3325</v>
      </c>
      <c r="T2051">
        <v>0.5</v>
      </c>
      <c r="U2051" t="s">
        <v>52</v>
      </c>
      <c r="V2051" t="s">
        <v>2041</v>
      </c>
      <c r="W2051" t="s">
        <v>77</v>
      </c>
      <c r="X2051" t="s">
        <v>219</v>
      </c>
      <c r="Y2051" t="s">
        <v>850</v>
      </c>
      <c r="Z2051" t="s">
        <v>31</v>
      </c>
      <c r="AA2051">
        <v>1</v>
      </c>
      <c r="AB2051" t="s">
        <v>39</v>
      </c>
      <c r="AC2051">
        <v>0.6</v>
      </c>
      <c r="AD2051">
        <f t="shared" si="31"/>
        <v>9.9999999999999978E-2</v>
      </c>
    </row>
    <row r="2052" spans="1:30" x14ac:dyDescent="0.25">
      <c r="A2052" t="s">
        <v>29</v>
      </c>
      <c r="B2052" s="1">
        <v>307800000</v>
      </c>
      <c r="C2052" t="s">
        <v>30</v>
      </c>
      <c r="D2052" t="s">
        <v>31</v>
      </c>
      <c r="E2052">
        <v>3252</v>
      </c>
      <c r="F2052" s="1">
        <v>8548950000</v>
      </c>
      <c r="G2052" s="1">
        <v>2628828</v>
      </c>
      <c r="H2052" s="1">
        <v>2000000</v>
      </c>
      <c r="I2052">
        <v>3252</v>
      </c>
      <c r="J2052" s="1">
        <v>8548950000</v>
      </c>
      <c r="K2052" s="1">
        <v>2628828</v>
      </c>
      <c r="L2052" s="1">
        <v>2000000</v>
      </c>
      <c r="M2052">
        <v>3252</v>
      </c>
      <c r="N2052" t="s">
        <v>3317</v>
      </c>
      <c r="O2052">
        <v>10423</v>
      </c>
      <c r="P2052" t="s">
        <v>160</v>
      </c>
      <c r="Q2052" t="s">
        <v>3326</v>
      </c>
      <c r="R2052" s="2">
        <v>43802</v>
      </c>
      <c r="S2052" t="s">
        <v>1130</v>
      </c>
      <c r="T2052">
        <v>3</v>
      </c>
      <c r="U2052" s="1">
        <v>3000000</v>
      </c>
      <c r="V2052" t="s">
        <v>915</v>
      </c>
      <c r="W2052" t="s">
        <v>36</v>
      </c>
      <c r="X2052" t="s">
        <v>1165</v>
      </c>
      <c r="Y2052" t="s">
        <v>401</v>
      </c>
      <c r="Z2052" t="s">
        <v>31</v>
      </c>
      <c r="AA2052">
        <v>11</v>
      </c>
      <c r="AB2052" t="s">
        <v>39</v>
      </c>
      <c r="AC2052">
        <v>4.71</v>
      </c>
      <c r="AD2052">
        <f t="shared" si="31"/>
        <v>1.71</v>
      </c>
    </row>
    <row r="2053" spans="1:30" x14ac:dyDescent="0.25">
      <c r="A2053" t="s">
        <v>29</v>
      </c>
      <c r="B2053" s="1">
        <v>307800000</v>
      </c>
      <c r="C2053" t="s">
        <v>30</v>
      </c>
      <c r="D2053" t="s">
        <v>31</v>
      </c>
      <c r="E2053">
        <v>3252</v>
      </c>
      <c r="F2053" s="1">
        <v>8548950000</v>
      </c>
      <c r="G2053" s="1">
        <v>2628828</v>
      </c>
      <c r="H2053" s="1">
        <v>2000000</v>
      </c>
      <c r="I2053">
        <v>3252</v>
      </c>
      <c r="J2053" s="1">
        <v>8548950000</v>
      </c>
      <c r="K2053" s="1">
        <v>2628828</v>
      </c>
      <c r="L2053" s="1">
        <v>2000000</v>
      </c>
      <c r="M2053">
        <v>3252</v>
      </c>
      <c r="N2053" t="s">
        <v>3317</v>
      </c>
      <c r="O2053">
        <v>10830</v>
      </c>
      <c r="P2053" t="s">
        <v>160</v>
      </c>
      <c r="Q2053" t="s">
        <v>3326</v>
      </c>
      <c r="R2053" s="2">
        <v>43794</v>
      </c>
      <c r="S2053" t="s">
        <v>1130</v>
      </c>
      <c r="T2053">
        <v>7</v>
      </c>
      <c r="U2053" s="1">
        <v>7000000</v>
      </c>
      <c r="V2053" t="s">
        <v>915</v>
      </c>
      <c r="W2053" t="s">
        <v>36</v>
      </c>
      <c r="X2053" t="s">
        <v>1194</v>
      </c>
      <c r="Y2053" t="s">
        <v>401</v>
      </c>
      <c r="Z2053" t="s">
        <v>31</v>
      </c>
      <c r="AA2053">
        <v>9</v>
      </c>
      <c r="AB2053" t="s">
        <v>39</v>
      </c>
      <c r="AC2053">
        <v>4.62</v>
      </c>
      <c r="AD2053">
        <f t="shared" si="31"/>
        <v>2.38</v>
      </c>
    </row>
    <row r="2054" spans="1:30" x14ac:dyDescent="0.25">
      <c r="A2054" t="s">
        <v>29</v>
      </c>
      <c r="B2054" s="1">
        <v>307800000</v>
      </c>
      <c r="C2054" t="s">
        <v>30</v>
      </c>
      <c r="D2054" t="s">
        <v>31</v>
      </c>
      <c r="E2054">
        <v>3252</v>
      </c>
      <c r="F2054" s="1">
        <v>8548950000</v>
      </c>
      <c r="G2054" s="1">
        <v>2628828</v>
      </c>
      <c r="H2054" s="1">
        <v>2000000</v>
      </c>
      <c r="I2054">
        <v>3252</v>
      </c>
      <c r="J2054" s="1">
        <v>8548950000</v>
      </c>
      <c r="K2054" s="1">
        <v>2628828</v>
      </c>
      <c r="L2054" s="1">
        <v>2000000</v>
      </c>
      <c r="M2054">
        <v>3252</v>
      </c>
      <c r="N2054" t="s">
        <v>1017</v>
      </c>
      <c r="O2054">
        <v>7465</v>
      </c>
      <c r="P2054" t="s">
        <v>144</v>
      </c>
      <c r="Q2054" t="s">
        <v>2046</v>
      </c>
      <c r="R2054" s="2">
        <v>43740</v>
      </c>
      <c r="S2054" t="s">
        <v>2047</v>
      </c>
      <c r="T2054">
        <v>1</v>
      </c>
      <c r="U2054" s="1">
        <v>1000000</v>
      </c>
      <c r="V2054" t="s">
        <v>2048</v>
      </c>
      <c r="W2054" t="s">
        <v>77</v>
      </c>
      <c r="X2054" t="s">
        <v>3327</v>
      </c>
      <c r="Y2054" t="s">
        <v>410</v>
      </c>
      <c r="Z2054" t="s">
        <v>31</v>
      </c>
      <c r="AA2054">
        <v>4</v>
      </c>
      <c r="AB2054" t="s">
        <v>48</v>
      </c>
      <c r="AC2054">
        <v>1.1399999999999999</v>
      </c>
      <c r="AD2054">
        <f t="shared" si="31"/>
        <v>0.1399999999999999</v>
      </c>
    </row>
    <row r="2055" spans="1:30" x14ac:dyDescent="0.25">
      <c r="A2055" t="s">
        <v>29</v>
      </c>
      <c r="B2055" s="1">
        <v>307800000</v>
      </c>
      <c r="C2055" t="s">
        <v>30</v>
      </c>
      <c r="D2055" t="s">
        <v>31</v>
      </c>
      <c r="E2055">
        <v>3252</v>
      </c>
      <c r="F2055" s="1">
        <v>8548950000</v>
      </c>
      <c r="G2055" s="1">
        <v>2628828</v>
      </c>
      <c r="H2055" s="1">
        <v>2000000</v>
      </c>
      <c r="I2055">
        <v>3252</v>
      </c>
      <c r="J2055" s="1">
        <v>8548950000</v>
      </c>
      <c r="K2055" s="1">
        <v>2628828</v>
      </c>
      <c r="L2055" s="1">
        <v>2000000</v>
      </c>
      <c r="M2055">
        <v>3252</v>
      </c>
      <c r="N2055" t="s">
        <v>1017</v>
      </c>
      <c r="O2055">
        <v>7460</v>
      </c>
      <c r="P2055" t="s">
        <v>144</v>
      </c>
      <c r="Q2055" t="s">
        <v>2046</v>
      </c>
      <c r="R2055" s="2">
        <v>43741</v>
      </c>
      <c r="S2055" t="s">
        <v>2047</v>
      </c>
      <c r="T2055">
        <v>1</v>
      </c>
      <c r="U2055" s="1">
        <v>1000000</v>
      </c>
      <c r="V2055" t="s">
        <v>2048</v>
      </c>
      <c r="W2055" t="s">
        <v>77</v>
      </c>
      <c r="X2055" t="s">
        <v>3328</v>
      </c>
      <c r="Y2055" t="s">
        <v>410</v>
      </c>
      <c r="Z2055" t="s">
        <v>31</v>
      </c>
      <c r="AA2055">
        <v>6</v>
      </c>
      <c r="AB2055" t="s">
        <v>48</v>
      </c>
      <c r="AC2055">
        <v>1.23</v>
      </c>
      <c r="AD2055">
        <f t="shared" ref="AD2055:AD2118" si="32">ABS(T2055-AC2055)</f>
        <v>0.22999999999999998</v>
      </c>
    </row>
    <row r="2056" spans="1:30" x14ac:dyDescent="0.25">
      <c r="A2056" t="s">
        <v>29</v>
      </c>
      <c r="B2056" s="1">
        <v>307800000</v>
      </c>
      <c r="C2056" t="s">
        <v>30</v>
      </c>
      <c r="D2056" t="s">
        <v>31</v>
      </c>
      <c r="E2056">
        <v>3252</v>
      </c>
      <c r="F2056" s="1">
        <v>8548950000</v>
      </c>
      <c r="G2056" s="1">
        <v>2628828</v>
      </c>
      <c r="H2056" s="1">
        <v>2000000</v>
      </c>
      <c r="I2056">
        <v>3252</v>
      </c>
      <c r="J2056" s="1">
        <v>8548950000</v>
      </c>
      <c r="K2056" s="1">
        <v>2628828</v>
      </c>
      <c r="L2056" s="1">
        <v>2000000</v>
      </c>
      <c r="M2056">
        <v>3252</v>
      </c>
      <c r="N2056" t="s">
        <v>3317</v>
      </c>
      <c r="O2056">
        <v>12996</v>
      </c>
      <c r="P2056" t="s">
        <v>109</v>
      </c>
      <c r="Q2056" t="s">
        <v>1037</v>
      </c>
      <c r="R2056" s="2">
        <v>43843</v>
      </c>
      <c r="S2056" t="s">
        <v>914</v>
      </c>
      <c r="T2056">
        <v>3</v>
      </c>
      <c r="U2056" s="1">
        <v>3000000</v>
      </c>
      <c r="V2056" t="s">
        <v>915</v>
      </c>
      <c r="W2056" t="s">
        <v>36</v>
      </c>
      <c r="X2056" t="s">
        <v>1514</v>
      </c>
      <c r="Y2056" t="s">
        <v>38</v>
      </c>
      <c r="Z2056" t="s">
        <v>31</v>
      </c>
      <c r="AA2056">
        <v>9</v>
      </c>
      <c r="AB2056" t="s">
        <v>48</v>
      </c>
      <c r="AC2056">
        <v>3.57</v>
      </c>
      <c r="AD2056">
        <f t="shared" si="32"/>
        <v>0.56999999999999984</v>
      </c>
    </row>
    <row r="2057" spans="1:30" x14ac:dyDescent="0.25">
      <c r="A2057" t="s">
        <v>29</v>
      </c>
      <c r="B2057" s="1">
        <v>307800000</v>
      </c>
      <c r="C2057" t="s">
        <v>30</v>
      </c>
      <c r="D2057" t="s">
        <v>31</v>
      </c>
      <c r="E2057">
        <v>3252</v>
      </c>
      <c r="F2057" s="1">
        <v>8548950000</v>
      </c>
      <c r="G2057" s="1">
        <v>2628828</v>
      </c>
      <c r="H2057" s="1">
        <v>2000000</v>
      </c>
      <c r="I2057">
        <v>3252</v>
      </c>
      <c r="J2057" s="1">
        <v>8548950000</v>
      </c>
      <c r="K2057" s="1">
        <v>2628828</v>
      </c>
      <c r="L2057" s="1">
        <v>2000000</v>
      </c>
      <c r="M2057">
        <v>3252</v>
      </c>
      <c r="N2057" t="s">
        <v>1636</v>
      </c>
      <c r="O2057">
        <v>14593</v>
      </c>
      <c r="P2057" t="s">
        <v>741</v>
      </c>
      <c r="Q2057" t="s">
        <v>3188</v>
      </c>
      <c r="R2057" s="2">
        <v>43888</v>
      </c>
      <c r="S2057" t="s">
        <v>3189</v>
      </c>
      <c r="T2057">
        <v>2</v>
      </c>
      <c r="U2057" s="1">
        <v>2000000</v>
      </c>
      <c r="V2057" t="s">
        <v>71</v>
      </c>
      <c r="W2057" t="s">
        <v>36</v>
      </c>
      <c r="X2057" t="s">
        <v>221</v>
      </c>
      <c r="Y2057" t="s">
        <v>1649</v>
      </c>
      <c r="Z2057" t="s">
        <v>52</v>
      </c>
      <c r="AA2057">
        <v>1</v>
      </c>
      <c r="AB2057" t="s">
        <v>48</v>
      </c>
      <c r="AC2057">
        <v>1.33</v>
      </c>
      <c r="AD2057">
        <f t="shared" si="32"/>
        <v>0.66999999999999993</v>
      </c>
    </row>
    <row r="2058" spans="1:30" x14ac:dyDescent="0.25">
      <c r="A2058" t="s">
        <v>29</v>
      </c>
      <c r="B2058" s="1">
        <v>307800000</v>
      </c>
      <c r="C2058" t="s">
        <v>30</v>
      </c>
      <c r="D2058" t="s">
        <v>31</v>
      </c>
      <c r="E2058">
        <v>3252</v>
      </c>
      <c r="F2058" s="1">
        <v>8548950000</v>
      </c>
      <c r="G2058" s="1">
        <v>2628828</v>
      </c>
      <c r="H2058" s="1">
        <v>2000000</v>
      </c>
      <c r="I2058">
        <v>3252</v>
      </c>
      <c r="J2058" s="1">
        <v>8548950000</v>
      </c>
      <c r="K2058" s="1">
        <v>2628828</v>
      </c>
      <c r="L2058" s="1">
        <v>2000000</v>
      </c>
      <c r="M2058">
        <v>3252</v>
      </c>
      <c r="N2058" t="s">
        <v>1636</v>
      </c>
      <c r="O2058">
        <v>12714</v>
      </c>
      <c r="P2058" t="s">
        <v>1664</v>
      </c>
      <c r="Q2058" t="s">
        <v>3329</v>
      </c>
      <c r="R2058" s="2">
        <v>43865</v>
      </c>
      <c r="S2058" t="s">
        <v>3330</v>
      </c>
      <c r="T2058">
        <v>3</v>
      </c>
      <c r="U2058" s="1">
        <v>3000000</v>
      </c>
      <c r="V2058" t="s">
        <v>71</v>
      </c>
      <c r="W2058" t="s">
        <v>36</v>
      </c>
      <c r="X2058" t="s">
        <v>3331</v>
      </c>
      <c r="Y2058" t="s">
        <v>68</v>
      </c>
      <c r="Z2058" t="s">
        <v>31</v>
      </c>
      <c r="AA2058">
        <v>4</v>
      </c>
      <c r="AB2058" t="s">
        <v>48</v>
      </c>
      <c r="AC2058">
        <v>2.27</v>
      </c>
      <c r="AD2058">
        <f t="shared" si="32"/>
        <v>0.73</v>
      </c>
    </row>
    <row r="2059" spans="1:30" x14ac:dyDescent="0.25">
      <c r="A2059" t="s">
        <v>29</v>
      </c>
      <c r="B2059" s="1">
        <v>307800000</v>
      </c>
      <c r="C2059" t="s">
        <v>30</v>
      </c>
      <c r="D2059" t="s">
        <v>31</v>
      </c>
      <c r="E2059">
        <v>3252</v>
      </c>
      <c r="F2059" s="1">
        <v>8548950000</v>
      </c>
      <c r="G2059" s="1">
        <v>2628828</v>
      </c>
      <c r="H2059" s="1">
        <v>2000000</v>
      </c>
      <c r="I2059">
        <v>3252</v>
      </c>
      <c r="J2059" s="1">
        <v>8548950000</v>
      </c>
      <c r="K2059" s="1">
        <v>2628828</v>
      </c>
      <c r="L2059" s="1">
        <v>2000000</v>
      </c>
      <c r="M2059">
        <v>3252</v>
      </c>
      <c r="N2059" t="s">
        <v>1636</v>
      </c>
      <c r="O2059">
        <v>13079</v>
      </c>
      <c r="P2059" t="s">
        <v>68</v>
      </c>
      <c r="Q2059" t="s">
        <v>1755</v>
      </c>
      <c r="R2059" s="2">
        <v>43857</v>
      </c>
      <c r="S2059" t="s">
        <v>1756</v>
      </c>
      <c r="T2059">
        <v>3</v>
      </c>
      <c r="U2059" s="1">
        <v>3000000</v>
      </c>
      <c r="V2059" t="s">
        <v>71</v>
      </c>
      <c r="W2059" t="s">
        <v>36</v>
      </c>
      <c r="X2059" t="s">
        <v>3332</v>
      </c>
      <c r="Y2059" t="s">
        <v>1649</v>
      </c>
      <c r="Z2059" t="s">
        <v>31</v>
      </c>
      <c r="AA2059">
        <v>1</v>
      </c>
      <c r="AB2059" t="s">
        <v>39</v>
      </c>
      <c r="AC2059">
        <v>3.49</v>
      </c>
      <c r="AD2059">
        <f t="shared" si="32"/>
        <v>0.49000000000000021</v>
      </c>
    </row>
    <row r="2060" spans="1:30" x14ac:dyDescent="0.25">
      <c r="A2060" t="s">
        <v>29</v>
      </c>
      <c r="B2060" s="1">
        <v>307800000</v>
      </c>
      <c r="C2060" t="s">
        <v>30</v>
      </c>
      <c r="D2060" t="s">
        <v>31</v>
      </c>
      <c r="E2060">
        <v>3252</v>
      </c>
      <c r="F2060" s="1">
        <v>8548950000</v>
      </c>
      <c r="G2060" s="1">
        <v>2628828</v>
      </c>
      <c r="H2060" s="1">
        <v>2000000</v>
      </c>
      <c r="I2060">
        <v>3252</v>
      </c>
      <c r="J2060" s="1">
        <v>8548950000</v>
      </c>
      <c r="K2060" s="1">
        <v>2628828</v>
      </c>
      <c r="L2060" s="1">
        <v>2000000</v>
      </c>
      <c r="M2060">
        <v>3252</v>
      </c>
      <c r="N2060" t="s">
        <v>3317</v>
      </c>
      <c r="O2060">
        <v>13155</v>
      </c>
      <c r="P2060" t="s">
        <v>56</v>
      </c>
      <c r="Q2060" t="s">
        <v>3333</v>
      </c>
      <c r="R2060" s="2">
        <v>43857</v>
      </c>
      <c r="S2060" t="s">
        <v>1511</v>
      </c>
      <c r="T2060">
        <v>2</v>
      </c>
      <c r="U2060" s="1">
        <v>2000000</v>
      </c>
      <c r="V2060" t="s">
        <v>915</v>
      </c>
      <c r="W2060" t="s">
        <v>36</v>
      </c>
      <c r="X2060" t="s">
        <v>60</v>
      </c>
      <c r="Y2060" t="s">
        <v>850</v>
      </c>
      <c r="Z2060" t="s">
        <v>31</v>
      </c>
      <c r="AA2060">
        <v>1</v>
      </c>
      <c r="AB2060" t="s">
        <v>48</v>
      </c>
      <c r="AC2060">
        <v>2.6</v>
      </c>
      <c r="AD2060">
        <f t="shared" si="32"/>
        <v>0.60000000000000009</v>
      </c>
    </row>
    <row r="2061" spans="1:30" x14ac:dyDescent="0.25">
      <c r="A2061" t="s">
        <v>29</v>
      </c>
      <c r="B2061" s="1">
        <v>307800000</v>
      </c>
      <c r="C2061" t="s">
        <v>30</v>
      </c>
      <c r="D2061" t="s">
        <v>31</v>
      </c>
      <c r="E2061">
        <v>3252</v>
      </c>
      <c r="F2061" s="1">
        <v>8548950000</v>
      </c>
      <c r="G2061" s="1">
        <v>2628828</v>
      </c>
      <c r="H2061" s="1">
        <v>2000000</v>
      </c>
      <c r="I2061">
        <v>3252</v>
      </c>
      <c r="J2061" s="1">
        <v>8548950000</v>
      </c>
      <c r="K2061" s="1">
        <v>2628828</v>
      </c>
      <c r="L2061" s="1">
        <v>2000000</v>
      </c>
      <c r="M2061">
        <v>3252</v>
      </c>
      <c r="N2061" t="s">
        <v>1636</v>
      </c>
      <c r="O2061">
        <v>12713</v>
      </c>
      <c r="P2061" t="s">
        <v>1664</v>
      </c>
      <c r="Q2061" t="s">
        <v>3062</v>
      </c>
      <c r="R2061" s="2">
        <v>43864</v>
      </c>
      <c r="S2061" t="s">
        <v>3063</v>
      </c>
      <c r="T2061">
        <v>6</v>
      </c>
      <c r="U2061" s="1">
        <v>6000000</v>
      </c>
      <c r="V2061" t="s">
        <v>71</v>
      </c>
      <c r="W2061" t="s">
        <v>36</v>
      </c>
      <c r="X2061" t="s">
        <v>3334</v>
      </c>
      <c r="Y2061" t="s">
        <v>1649</v>
      </c>
      <c r="Z2061" t="s">
        <v>31</v>
      </c>
      <c r="AA2061">
        <v>5</v>
      </c>
      <c r="AB2061" t="s">
        <v>48</v>
      </c>
      <c r="AC2061">
        <v>3.14</v>
      </c>
      <c r="AD2061">
        <f t="shared" si="32"/>
        <v>2.86</v>
      </c>
    </row>
    <row r="2062" spans="1:30" x14ac:dyDescent="0.25">
      <c r="A2062" t="s">
        <v>29</v>
      </c>
      <c r="B2062" s="1">
        <v>307800000</v>
      </c>
      <c r="C2062" t="s">
        <v>30</v>
      </c>
      <c r="D2062" t="s">
        <v>31</v>
      </c>
      <c r="E2062">
        <v>3252</v>
      </c>
      <c r="F2062" s="1">
        <v>8548950000</v>
      </c>
      <c r="G2062" s="1">
        <v>2628828</v>
      </c>
      <c r="H2062" s="1">
        <v>2000000</v>
      </c>
      <c r="I2062">
        <v>3252</v>
      </c>
      <c r="J2062" s="1">
        <v>8548950000</v>
      </c>
      <c r="K2062" s="1">
        <v>2628828</v>
      </c>
      <c r="L2062" s="1">
        <v>2000000</v>
      </c>
      <c r="M2062">
        <v>3252</v>
      </c>
      <c r="N2062" t="s">
        <v>3317</v>
      </c>
      <c r="O2062">
        <v>13605</v>
      </c>
      <c r="P2062" t="s">
        <v>172</v>
      </c>
      <c r="Q2062" t="s">
        <v>3335</v>
      </c>
      <c r="R2062" s="2">
        <v>43846</v>
      </c>
      <c r="S2062" t="s">
        <v>3336</v>
      </c>
      <c r="T2062">
        <v>2.5</v>
      </c>
      <c r="U2062" s="1">
        <v>2500000</v>
      </c>
      <c r="V2062" t="s">
        <v>915</v>
      </c>
      <c r="W2062" t="s">
        <v>36</v>
      </c>
      <c r="X2062" t="s">
        <v>221</v>
      </c>
      <c r="Y2062" t="s">
        <v>850</v>
      </c>
      <c r="Z2062" t="s">
        <v>31</v>
      </c>
      <c r="AA2062">
        <v>1</v>
      </c>
      <c r="AB2062" t="s">
        <v>39</v>
      </c>
      <c r="AC2062">
        <v>2.1</v>
      </c>
      <c r="AD2062">
        <f t="shared" si="32"/>
        <v>0.39999999999999991</v>
      </c>
    </row>
    <row r="2063" spans="1:30" x14ac:dyDescent="0.25">
      <c r="A2063" t="s">
        <v>29</v>
      </c>
      <c r="B2063" s="1">
        <v>307800000</v>
      </c>
      <c r="C2063" t="s">
        <v>30</v>
      </c>
      <c r="D2063" t="s">
        <v>31</v>
      </c>
      <c r="E2063">
        <v>3252</v>
      </c>
      <c r="F2063" s="1">
        <v>8548950000</v>
      </c>
      <c r="G2063" s="1">
        <v>2628828</v>
      </c>
      <c r="H2063" s="1">
        <v>2000000</v>
      </c>
      <c r="I2063">
        <v>3252</v>
      </c>
      <c r="J2063" s="1">
        <v>8548950000</v>
      </c>
      <c r="K2063" s="1">
        <v>2628828</v>
      </c>
      <c r="L2063" s="1">
        <v>2000000</v>
      </c>
      <c r="M2063">
        <v>3252</v>
      </c>
      <c r="N2063" t="s">
        <v>1636</v>
      </c>
      <c r="O2063">
        <v>13900</v>
      </c>
      <c r="P2063" t="s">
        <v>168</v>
      </c>
      <c r="Q2063" t="s">
        <v>3337</v>
      </c>
      <c r="R2063" s="2">
        <v>43838</v>
      </c>
      <c r="S2063" t="s">
        <v>3338</v>
      </c>
      <c r="T2063">
        <v>4</v>
      </c>
      <c r="U2063" s="1">
        <v>4000000</v>
      </c>
      <c r="V2063" t="s">
        <v>3339</v>
      </c>
      <c r="W2063" t="s">
        <v>36</v>
      </c>
      <c r="X2063" t="s">
        <v>1232</v>
      </c>
      <c r="Y2063" t="s">
        <v>1649</v>
      </c>
      <c r="Z2063" t="s">
        <v>31</v>
      </c>
      <c r="AA2063">
        <v>6</v>
      </c>
      <c r="AB2063" t="s">
        <v>48</v>
      </c>
      <c r="AC2063">
        <v>1.37</v>
      </c>
      <c r="AD2063">
        <f t="shared" si="32"/>
        <v>2.63</v>
      </c>
    </row>
    <row r="2064" spans="1:30" x14ac:dyDescent="0.25">
      <c r="A2064" t="s">
        <v>29</v>
      </c>
      <c r="B2064" s="1">
        <v>307800000</v>
      </c>
      <c r="C2064" t="s">
        <v>30</v>
      </c>
      <c r="D2064" t="s">
        <v>31</v>
      </c>
      <c r="E2064">
        <v>3252</v>
      </c>
      <c r="F2064" s="1">
        <v>8548950000</v>
      </c>
      <c r="G2064" s="1">
        <v>2628828</v>
      </c>
      <c r="H2064" s="1">
        <v>2000000</v>
      </c>
      <c r="I2064">
        <v>3252</v>
      </c>
      <c r="J2064" s="1">
        <v>8548950000</v>
      </c>
      <c r="K2064" s="1">
        <v>2628828</v>
      </c>
      <c r="L2064" s="1">
        <v>2000000</v>
      </c>
      <c r="M2064">
        <v>3252</v>
      </c>
      <c r="N2064" t="s">
        <v>3317</v>
      </c>
      <c r="O2064">
        <v>13487</v>
      </c>
      <c r="P2064" t="s">
        <v>172</v>
      </c>
      <c r="Q2064" t="s">
        <v>3335</v>
      </c>
      <c r="R2064" s="2">
        <v>43850</v>
      </c>
      <c r="S2064" t="s">
        <v>3336</v>
      </c>
      <c r="T2064">
        <v>2</v>
      </c>
      <c r="U2064" s="1">
        <v>2000000</v>
      </c>
      <c r="V2064" t="s">
        <v>915</v>
      </c>
      <c r="W2064" t="s">
        <v>36</v>
      </c>
      <c r="X2064" t="s">
        <v>60</v>
      </c>
      <c r="Y2064" t="s">
        <v>850</v>
      </c>
      <c r="Z2064" t="s">
        <v>31</v>
      </c>
      <c r="AA2064">
        <v>1</v>
      </c>
      <c r="AB2064" t="s">
        <v>39</v>
      </c>
      <c r="AC2064">
        <v>2.1</v>
      </c>
      <c r="AD2064">
        <f t="shared" si="32"/>
        <v>0.10000000000000009</v>
      </c>
    </row>
    <row r="2065" spans="1:30" x14ac:dyDescent="0.25">
      <c r="A2065" t="s">
        <v>29</v>
      </c>
      <c r="B2065" s="1">
        <v>307800000</v>
      </c>
      <c r="C2065" t="s">
        <v>30</v>
      </c>
      <c r="D2065" t="s">
        <v>31</v>
      </c>
      <c r="E2065">
        <v>3252</v>
      </c>
      <c r="F2065" s="1">
        <v>8548950000</v>
      </c>
      <c r="G2065" s="1">
        <v>2628828</v>
      </c>
      <c r="H2065" s="1">
        <v>2000000</v>
      </c>
      <c r="I2065">
        <v>3252</v>
      </c>
      <c r="J2065" s="1">
        <v>8548950000</v>
      </c>
      <c r="K2065" s="1">
        <v>2628828</v>
      </c>
      <c r="L2065" s="1">
        <v>2000000</v>
      </c>
      <c r="M2065">
        <v>3252</v>
      </c>
      <c r="N2065" t="s">
        <v>3317</v>
      </c>
      <c r="O2065">
        <v>13480</v>
      </c>
      <c r="P2065" t="s">
        <v>128</v>
      </c>
      <c r="Q2065" t="s">
        <v>3340</v>
      </c>
      <c r="R2065" s="2">
        <v>43850</v>
      </c>
      <c r="S2065" t="s">
        <v>1545</v>
      </c>
      <c r="T2065">
        <v>4</v>
      </c>
      <c r="U2065" s="1">
        <v>4000000</v>
      </c>
      <c r="V2065" t="s">
        <v>1546</v>
      </c>
      <c r="W2065" t="s">
        <v>86</v>
      </c>
      <c r="Y2065" t="s">
        <v>850</v>
      </c>
      <c r="Z2065" t="s">
        <v>31</v>
      </c>
      <c r="AA2065">
        <v>1</v>
      </c>
      <c r="AB2065" t="s">
        <v>48</v>
      </c>
      <c r="AC2065">
        <v>1.7</v>
      </c>
      <c r="AD2065">
        <f t="shared" si="32"/>
        <v>2.2999999999999998</v>
      </c>
    </row>
    <row r="2066" spans="1:30" x14ac:dyDescent="0.25">
      <c r="A2066" t="s">
        <v>29</v>
      </c>
      <c r="B2066" s="1">
        <v>307800000</v>
      </c>
      <c r="C2066" t="s">
        <v>30</v>
      </c>
      <c r="D2066" t="s">
        <v>31</v>
      </c>
      <c r="E2066">
        <v>3252</v>
      </c>
      <c r="F2066" s="1">
        <v>8548950000</v>
      </c>
      <c r="G2066" s="1">
        <v>2628828</v>
      </c>
      <c r="H2066" s="1">
        <v>2000000</v>
      </c>
      <c r="I2066">
        <v>3252</v>
      </c>
      <c r="J2066" s="1">
        <v>8548950000</v>
      </c>
      <c r="K2066" s="1">
        <v>2628828</v>
      </c>
      <c r="L2066" s="1">
        <v>2000000</v>
      </c>
      <c r="M2066">
        <v>3252</v>
      </c>
      <c r="N2066" t="s">
        <v>3317</v>
      </c>
      <c r="O2066">
        <v>13663</v>
      </c>
      <c r="P2066" t="s">
        <v>172</v>
      </c>
      <c r="Q2066" t="s">
        <v>3341</v>
      </c>
      <c r="R2066" s="2">
        <v>43845</v>
      </c>
      <c r="S2066" t="s">
        <v>1553</v>
      </c>
      <c r="T2066">
        <v>2</v>
      </c>
      <c r="U2066" s="1">
        <v>2000000</v>
      </c>
      <c r="V2066" t="s">
        <v>915</v>
      </c>
      <c r="W2066" t="s">
        <v>36</v>
      </c>
      <c r="X2066" t="s">
        <v>221</v>
      </c>
      <c r="Y2066" t="s">
        <v>850</v>
      </c>
      <c r="Z2066" t="s">
        <v>31</v>
      </c>
      <c r="AA2066">
        <v>1</v>
      </c>
      <c r="AB2066" t="s">
        <v>39</v>
      </c>
      <c r="AC2066">
        <v>2.1</v>
      </c>
      <c r="AD2066">
        <f t="shared" si="32"/>
        <v>0.10000000000000009</v>
      </c>
    </row>
    <row r="2067" spans="1:30" x14ac:dyDescent="0.25">
      <c r="A2067" t="s">
        <v>29</v>
      </c>
      <c r="B2067" s="1">
        <v>307800000</v>
      </c>
      <c r="C2067" t="s">
        <v>30</v>
      </c>
      <c r="D2067" t="s">
        <v>31</v>
      </c>
      <c r="E2067">
        <v>3252</v>
      </c>
      <c r="F2067" s="1">
        <v>8548950000</v>
      </c>
      <c r="G2067" s="1">
        <v>2628828</v>
      </c>
      <c r="H2067" s="1">
        <v>2000000</v>
      </c>
      <c r="I2067">
        <v>3252</v>
      </c>
      <c r="J2067" s="1">
        <v>8548950000</v>
      </c>
      <c r="K2067" s="1">
        <v>2628828</v>
      </c>
      <c r="L2067" s="1">
        <v>2000000</v>
      </c>
      <c r="M2067">
        <v>3252</v>
      </c>
      <c r="N2067" t="s">
        <v>1636</v>
      </c>
      <c r="O2067">
        <v>15758</v>
      </c>
      <c r="P2067" t="s">
        <v>1664</v>
      </c>
      <c r="Q2067" t="s">
        <v>3263</v>
      </c>
      <c r="R2067" s="2">
        <v>43927</v>
      </c>
      <c r="S2067" t="s">
        <v>3264</v>
      </c>
      <c r="T2067">
        <v>2.5</v>
      </c>
      <c r="U2067" s="1">
        <v>2500000</v>
      </c>
      <c r="V2067" t="s">
        <v>2041</v>
      </c>
      <c r="W2067" t="s">
        <v>77</v>
      </c>
      <c r="X2067" t="s">
        <v>3342</v>
      </c>
      <c r="Y2067" t="s">
        <v>850</v>
      </c>
      <c r="Z2067" t="s">
        <v>31</v>
      </c>
      <c r="AA2067">
        <v>5</v>
      </c>
      <c r="AB2067" t="s">
        <v>39</v>
      </c>
      <c r="AC2067">
        <v>3.03</v>
      </c>
      <c r="AD2067">
        <f t="shared" si="32"/>
        <v>0.5299999999999998</v>
      </c>
    </row>
    <row r="2068" spans="1:30" x14ac:dyDescent="0.25">
      <c r="A2068" t="s">
        <v>29</v>
      </c>
      <c r="B2068" s="1">
        <v>307800000</v>
      </c>
      <c r="C2068" t="s">
        <v>30</v>
      </c>
      <c r="D2068" t="s">
        <v>31</v>
      </c>
      <c r="E2068">
        <v>3252</v>
      </c>
      <c r="F2068" s="1">
        <v>8548950000</v>
      </c>
      <c r="G2068" s="1">
        <v>2628828</v>
      </c>
      <c r="H2068" s="1">
        <v>2000000</v>
      </c>
      <c r="I2068">
        <v>3252</v>
      </c>
      <c r="J2068" s="1">
        <v>8548950000</v>
      </c>
      <c r="K2068" s="1">
        <v>2628828</v>
      </c>
      <c r="L2068" s="1">
        <v>2000000</v>
      </c>
      <c r="M2068">
        <v>3252</v>
      </c>
      <c r="N2068" t="s">
        <v>1017</v>
      </c>
      <c r="O2068">
        <v>18475</v>
      </c>
      <c r="P2068" t="s">
        <v>509</v>
      </c>
      <c r="Q2068" t="s">
        <v>3343</v>
      </c>
      <c r="R2068" s="2">
        <v>43945</v>
      </c>
      <c r="S2068" t="s">
        <v>3344</v>
      </c>
      <c r="T2068">
        <v>1</v>
      </c>
      <c r="U2068" s="1">
        <v>1000000</v>
      </c>
      <c r="V2068" t="s">
        <v>2048</v>
      </c>
      <c r="W2068" t="s">
        <v>77</v>
      </c>
      <c r="X2068" t="s">
        <v>530</v>
      </c>
      <c r="Y2068" t="s">
        <v>322</v>
      </c>
      <c r="Z2068" t="s">
        <v>31</v>
      </c>
      <c r="AA2068">
        <v>1</v>
      </c>
      <c r="AB2068" t="s">
        <v>39</v>
      </c>
      <c r="AC2068">
        <v>1.66</v>
      </c>
      <c r="AD2068">
        <f t="shared" si="32"/>
        <v>0.65999999999999992</v>
      </c>
    </row>
    <row r="2069" spans="1:30" x14ac:dyDescent="0.25">
      <c r="A2069" t="s">
        <v>29</v>
      </c>
      <c r="B2069" s="1">
        <v>307800000</v>
      </c>
      <c r="C2069" t="s">
        <v>30</v>
      </c>
      <c r="D2069" t="s">
        <v>31</v>
      </c>
      <c r="E2069">
        <v>3252</v>
      </c>
      <c r="F2069" s="1">
        <v>8548950000</v>
      </c>
      <c r="G2069" s="1">
        <v>2628828</v>
      </c>
      <c r="H2069" s="1">
        <v>2000000</v>
      </c>
      <c r="I2069">
        <v>3252</v>
      </c>
      <c r="J2069" s="1">
        <v>8548950000</v>
      </c>
      <c r="K2069" s="1">
        <v>2628828</v>
      </c>
      <c r="L2069" s="1">
        <v>2000000</v>
      </c>
      <c r="M2069">
        <v>3252</v>
      </c>
      <c r="N2069" t="s">
        <v>1017</v>
      </c>
      <c r="O2069">
        <v>14042</v>
      </c>
      <c r="P2069" t="s">
        <v>120</v>
      </c>
      <c r="Q2069" t="s">
        <v>3084</v>
      </c>
      <c r="R2069" s="2">
        <v>43896</v>
      </c>
      <c r="S2069" t="s">
        <v>3085</v>
      </c>
      <c r="T2069">
        <v>6</v>
      </c>
      <c r="U2069" s="1">
        <v>6000000</v>
      </c>
      <c r="V2069" t="s">
        <v>1784</v>
      </c>
      <c r="W2069" t="s">
        <v>36</v>
      </c>
      <c r="X2069" t="s">
        <v>3110</v>
      </c>
      <c r="Y2069" t="s">
        <v>1022</v>
      </c>
      <c r="Z2069" t="s">
        <v>31</v>
      </c>
      <c r="AA2069">
        <v>6</v>
      </c>
      <c r="AB2069" t="s">
        <v>39</v>
      </c>
      <c r="AC2069">
        <v>0.6</v>
      </c>
      <c r="AD2069">
        <f t="shared" si="32"/>
        <v>5.4</v>
      </c>
    </row>
    <row r="2070" spans="1:30" x14ac:dyDescent="0.25">
      <c r="A2070" t="s">
        <v>29</v>
      </c>
      <c r="B2070" s="1">
        <v>307800000</v>
      </c>
      <c r="C2070" t="s">
        <v>30</v>
      </c>
      <c r="D2070" t="s">
        <v>31</v>
      </c>
      <c r="E2070">
        <v>3252</v>
      </c>
      <c r="F2070" s="1">
        <v>8548950000</v>
      </c>
      <c r="G2070" s="1">
        <v>2628828</v>
      </c>
      <c r="H2070" s="1">
        <v>2000000</v>
      </c>
      <c r="I2070">
        <v>3252</v>
      </c>
      <c r="J2070" s="1">
        <v>8548950000</v>
      </c>
      <c r="K2070" s="1">
        <v>2628828</v>
      </c>
      <c r="L2070" s="1">
        <v>2000000</v>
      </c>
      <c r="M2070">
        <v>3252</v>
      </c>
      <c r="N2070" t="s">
        <v>1636</v>
      </c>
      <c r="O2070">
        <v>13893</v>
      </c>
      <c r="P2070" t="s">
        <v>109</v>
      </c>
      <c r="Q2070" t="s">
        <v>3345</v>
      </c>
      <c r="R2070" s="2">
        <v>43839</v>
      </c>
      <c r="S2070" t="s">
        <v>3346</v>
      </c>
      <c r="T2070">
        <v>3</v>
      </c>
      <c r="U2070" s="1">
        <v>3000000</v>
      </c>
      <c r="V2070" t="s">
        <v>1752</v>
      </c>
      <c r="W2070" t="s">
        <v>36</v>
      </c>
      <c r="X2070" t="s">
        <v>3347</v>
      </c>
      <c r="Y2070" t="s">
        <v>1649</v>
      </c>
      <c r="Z2070" t="s">
        <v>31</v>
      </c>
      <c r="AA2070">
        <v>5</v>
      </c>
      <c r="AB2070" t="s">
        <v>39</v>
      </c>
      <c r="AC2070">
        <v>3.05</v>
      </c>
      <c r="AD2070">
        <f t="shared" si="32"/>
        <v>4.9999999999999822E-2</v>
      </c>
    </row>
    <row r="2071" spans="1:30" x14ac:dyDescent="0.25">
      <c r="A2071" t="s">
        <v>29</v>
      </c>
      <c r="B2071" s="1">
        <v>307800000</v>
      </c>
      <c r="C2071" t="s">
        <v>30</v>
      </c>
      <c r="D2071" t="s">
        <v>31</v>
      </c>
      <c r="E2071">
        <v>3252</v>
      </c>
      <c r="F2071" s="1">
        <v>8548950000</v>
      </c>
      <c r="G2071" s="1">
        <v>2628828</v>
      </c>
      <c r="H2071" s="1">
        <v>2000000</v>
      </c>
      <c r="I2071">
        <v>3252</v>
      </c>
      <c r="J2071" s="1">
        <v>8548950000</v>
      </c>
      <c r="K2071" s="1">
        <v>2628828</v>
      </c>
      <c r="L2071" s="1">
        <v>2000000</v>
      </c>
      <c r="M2071">
        <v>3252</v>
      </c>
      <c r="N2071" t="s">
        <v>1017</v>
      </c>
      <c r="O2071">
        <v>14041</v>
      </c>
      <c r="P2071" t="s">
        <v>120</v>
      </c>
      <c r="Q2071" t="s">
        <v>1942</v>
      </c>
      <c r="R2071" s="2">
        <v>43896</v>
      </c>
      <c r="S2071" t="s">
        <v>1943</v>
      </c>
      <c r="T2071">
        <v>2</v>
      </c>
      <c r="U2071" s="1">
        <v>2000000</v>
      </c>
      <c r="V2071" t="s">
        <v>1784</v>
      </c>
      <c r="W2071" t="s">
        <v>36</v>
      </c>
      <c r="X2071" t="s">
        <v>3348</v>
      </c>
      <c r="Y2071" t="s">
        <v>1022</v>
      </c>
      <c r="Z2071" t="s">
        <v>31</v>
      </c>
      <c r="AA2071">
        <v>5</v>
      </c>
      <c r="AB2071" t="s">
        <v>39</v>
      </c>
      <c r="AC2071">
        <v>0.56000000000000005</v>
      </c>
      <c r="AD2071">
        <f t="shared" si="32"/>
        <v>1.44</v>
      </c>
    </row>
    <row r="2072" spans="1:30" x14ac:dyDescent="0.25">
      <c r="A2072" t="s">
        <v>29</v>
      </c>
      <c r="B2072" s="1">
        <v>307800000</v>
      </c>
      <c r="C2072" t="s">
        <v>30</v>
      </c>
      <c r="D2072" t="s">
        <v>31</v>
      </c>
      <c r="E2072">
        <v>3252</v>
      </c>
      <c r="F2072" s="1">
        <v>8548950000</v>
      </c>
      <c r="G2072" s="1">
        <v>2628828</v>
      </c>
      <c r="H2072" s="1">
        <v>2000000</v>
      </c>
      <c r="I2072">
        <v>3252</v>
      </c>
      <c r="J2072" s="1">
        <v>8548950000</v>
      </c>
      <c r="K2072" s="1">
        <v>2628828</v>
      </c>
      <c r="L2072" s="1">
        <v>2000000</v>
      </c>
      <c r="M2072">
        <v>3252</v>
      </c>
      <c r="N2072" t="s">
        <v>3317</v>
      </c>
      <c r="O2072">
        <v>12988</v>
      </c>
      <c r="P2072" t="s">
        <v>56</v>
      </c>
      <c r="Q2072" t="s">
        <v>3333</v>
      </c>
      <c r="R2072" s="2">
        <v>43860</v>
      </c>
      <c r="S2072" t="s">
        <v>1511</v>
      </c>
      <c r="T2072">
        <v>2</v>
      </c>
      <c r="U2072" s="1">
        <v>2000000</v>
      </c>
      <c r="V2072" t="s">
        <v>915</v>
      </c>
      <c r="W2072" t="s">
        <v>36</v>
      </c>
      <c r="X2072" t="s">
        <v>60</v>
      </c>
      <c r="Y2072" t="s">
        <v>850</v>
      </c>
      <c r="Z2072" t="s">
        <v>31</v>
      </c>
      <c r="AA2072">
        <v>1</v>
      </c>
      <c r="AB2072" t="s">
        <v>48</v>
      </c>
      <c r="AC2072">
        <v>2.6</v>
      </c>
      <c r="AD2072">
        <f t="shared" si="32"/>
        <v>0.60000000000000009</v>
      </c>
    </row>
    <row r="2073" spans="1:30" x14ac:dyDescent="0.25">
      <c r="A2073" t="s">
        <v>29</v>
      </c>
      <c r="B2073" s="1">
        <v>307800000</v>
      </c>
      <c r="C2073" t="s">
        <v>30</v>
      </c>
      <c r="D2073" t="s">
        <v>31</v>
      </c>
      <c r="E2073">
        <v>3252</v>
      </c>
      <c r="F2073" s="1">
        <v>8548950000</v>
      </c>
      <c r="G2073" s="1">
        <v>2628828</v>
      </c>
      <c r="H2073" s="1">
        <v>2000000</v>
      </c>
      <c r="I2073">
        <v>3252</v>
      </c>
      <c r="J2073" s="1">
        <v>8548950000</v>
      </c>
      <c r="K2073" s="1">
        <v>2628828</v>
      </c>
      <c r="L2073" s="1">
        <v>2000000</v>
      </c>
      <c r="M2073">
        <v>3252</v>
      </c>
      <c r="N2073" t="s">
        <v>1636</v>
      </c>
      <c r="O2073">
        <v>13886</v>
      </c>
      <c r="P2073" t="s">
        <v>1703</v>
      </c>
      <c r="Q2073" t="s">
        <v>3349</v>
      </c>
      <c r="R2073" s="2">
        <v>43839</v>
      </c>
      <c r="S2073" t="s">
        <v>3350</v>
      </c>
      <c r="T2073">
        <v>4</v>
      </c>
      <c r="U2073" s="1">
        <v>4000000</v>
      </c>
      <c r="V2073" t="s">
        <v>1706</v>
      </c>
      <c r="W2073" t="s">
        <v>36</v>
      </c>
      <c r="X2073" t="s">
        <v>292</v>
      </c>
      <c r="Y2073" t="s">
        <v>1649</v>
      </c>
      <c r="Z2073" s="1">
        <v>1000000</v>
      </c>
      <c r="AA2073">
        <v>1</v>
      </c>
      <c r="AB2073" t="s">
        <v>39</v>
      </c>
      <c r="AC2073">
        <v>3.88</v>
      </c>
      <c r="AD2073">
        <f t="shared" si="32"/>
        <v>0.12000000000000011</v>
      </c>
    </row>
    <row r="2074" spans="1:30" x14ac:dyDescent="0.25">
      <c r="A2074" t="s">
        <v>29</v>
      </c>
      <c r="B2074" s="1">
        <v>307800000</v>
      </c>
      <c r="C2074" t="s">
        <v>30</v>
      </c>
      <c r="D2074" t="s">
        <v>31</v>
      </c>
      <c r="E2074">
        <v>3252</v>
      </c>
      <c r="F2074" s="1">
        <v>8548950000</v>
      </c>
      <c r="G2074" s="1">
        <v>2628828</v>
      </c>
      <c r="H2074" s="1">
        <v>2000000</v>
      </c>
      <c r="I2074">
        <v>3252</v>
      </c>
      <c r="J2074" s="1">
        <v>8548950000</v>
      </c>
      <c r="K2074" s="1">
        <v>2628828</v>
      </c>
      <c r="L2074" s="1">
        <v>2000000</v>
      </c>
      <c r="M2074">
        <v>3252</v>
      </c>
      <c r="N2074" t="s">
        <v>3317</v>
      </c>
      <c r="O2074">
        <v>13749</v>
      </c>
      <c r="P2074" t="s">
        <v>168</v>
      </c>
      <c r="Q2074" t="s">
        <v>3351</v>
      </c>
      <c r="R2074" s="2">
        <v>43843</v>
      </c>
      <c r="S2074" t="s">
        <v>1565</v>
      </c>
      <c r="T2074">
        <v>3</v>
      </c>
      <c r="U2074" s="1">
        <v>3000000</v>
      </c>
      <c r="V2074" t="s">
        <v>915</v>
      </c>
      <c r="W2074" t="s">
        <v>36</v>
      </c>
      <c r="X2074" t="s">
        <v>3352</v>
      </c>
      <c r="Y2074" t="s">
        <v>850</v>
      </c>
      <c r="Z2074" t="s">
        <v>31</v>
      </c>
      <c r="AA2074">
        <v>5</v>
      </c>
      <c r="AB2074" t="s">
        <v>48</v>
      </c>
      <c r="AC2074">
        <v>3.49</v>
      </c>
      <c r="AD2074">
        <f t="shared" si="32"/>
        <v>0.49000000000000021</v>
      </c>
    </row>
    <row r="2075" spans="1:30" x14ac:dyDescent="0.25">
      <c r="A2075" t="s">
        <v>29</v>
      </c>
      <c r="B2075" s="1">
        <v>307800000</v>
      </c>
      <c r="C2075" t="s">
        <v>30</v>
      </c>
      <c r="D2075" t="s">
        <v>31</v>
      </c>
      <c r="E2075">
        <v>3252</v>
      </c>
      <c r="F2075" s="1">
        <v>8548950000</v>
      </c>
      <c r="G2075" s="1">
        <v>2628828</v>
      </c>
      <c r="H2075" s="1">
        <v>2000000</v>
      </c>
      <c r="I2075">
        <v>3252</v>
      </c>
      <c r="J2075" s="1">
        <v>8548950000</v>
      </c>
      <c r="K2075" s="1">
        <v>2628828</v>
      </c>
      <c r="L2075" s="1">
        <v>2000000</v>
      </c>
      <c r="M2075">
        <v>3252</v>
      </c>
      <c r="N2075" t="s">
        <v>3317</v>
      </c>
      <c r="O2075">
        <v>12987</v>
      </c>
      <c r="P2075" t="s">
        <v>56</v>
      </c>
      <c r="Q2075" t="s">
        <v>3333</v>
      </c>
      <c r="R2075" s="2">
        <v>43859</v>
      </c>
      <c r="S2075" t="s">
        <v>1511</v>
      </c>
      <c r="T2075">
        <v>6.5</v>
      </c>
      <c r="U2075" s="1">
        <v>6500000</v>
      </c>
      <c r="V2075" t="s">
        <v>915</v>
      </c>
      <c r="W2075" t="s">
        <v>36</v>
      </c>
      <c r="X2075" t="s">
        <v>219</v>
      </c>
      <c r="Y2075" t="s">
        <v>850</v>
      </c>
      <c r="Z2075" t="s">
        <v>31</v>
      </c>
      <c r="AA2075">
        <v>1</v>
      </c>
      <c r="AB2075" t="s">
        <v>39</v>
      </c>
      <c r="AC2075">
        <v>2.6</v>
      </c>
      <c r="AD2075">
        <f t="shared" si="32"/>
        <v>3.9</v>
      </c>
    </row>
    <row r="2076" spans="1:30" x14ac:dyDescent="0.25">
      <c r="A2076" t="s">
        <v>29</v>
      </c>
      <c r="B2076" s="1">
        <v>307800000</v>
      </c>
      <c r="C2076" t="s">
        <v>30</v>
      </c>
      <c r="D2076" t="s">
        <v>31</v>
      </c>
      <c r="E2076">
        <v>3252</v>
      </c>
      <c r="F2076" s="1">
        <v>8548950000</v>
      </c>
      <c r="G2076" s="1">
        <v>2628828</v>
      </c>
      <c r="H2076" s="1">
        <v>2000000</v>
      </c>
      <c r="I2076">
        <v>3252</v>
      </c>
      <c r="J2076" s="1">
        <v>8548950000</v>
      </c>
      <c r="K2076" s="1">
        <v>2628828</v>
      </c>
      <c r="L2076" s="1">
        <v>2000000</v>
      </c>
      <c r="M2076">
        <v>3252</v>
      </c>
      <c r="N2076" t="s">
        <v>1017</v>
      </c>
      <c r="O2076">
        <v>14027</v>
      </c>
      <c r="P2076" t="s">
        <v>64</v>
      </c>
      <c r="Q2076" t="s">
        <v>3353</v>
      </c>
      <c r="R2076" s="2">
        <v>43899</v>
      </c>
      <c r="S2076" t="s">
        <v>3354</v>
      </c>
      <c r="T2076">
        <v>2</v>
      </c>
      <c r="U2076" s="1">
        <v>2000000</v>
      </c>
      <c r="V2076" t="s">
        <v>1680</v>
      </c>
      <c r="W2076" t="s">
        <v>77</v>
      </c>
      <c r="X2076" t="s">
        <v>67</v>
      </c>
      <c r="Y2076" t="s">
        <v>1022</v>
      </c>
      <c r="Z2076" t="s">
        <v>31</v>
      </c>
      <c r="AA2076">
        <v>1</v>
      </c>
      <c r="AB2076" t="s">
        <v>39</v>
      </c>
      <c r="AC2076">
        <v>1.9</v>
      </c>
      <c r="AD2076">
        <f t="shared" si="32"/>
        <v>0.10000000000000009</v>
      </c>
    </row>
    <row r="2077" spans="1:30" x14ac:dyDescent="0.25">
      <c r="A2077" t="s">
        <v>29</v>
      </c>
      <c r="B2077" s="1">
        <v>307800000</v>
      </c>
      <c r="C2077" t="s">
        <v>30</v>
      </c>
      <c r="D2077" t="s">
        <v>31</v>
      </c>
      <c r="E2077">
        <v>3252</v>
      </c>
      <c r="F2077" s="1">
        <v>8548950000</v>
      </c>
      <c r="G2077" s="1">
        <v>2628828</v>
      </c>
      <c r="H2077" s="1">
        <v>2000000</v>
      </c>
      <c r="I2077">
        <v>3252</v>
      </c>
      <c r="J2077" s="1">
        <v>8548950000</v>
      </c>
      <c r="K2077" s="1">
        <v>2628828</v>
      </c>
      <c r="L2077" s="1">
        <v>2000000</v>
      </c>
      <c r="M2077">
        <v>3252</v>
      </c>
      <c r="N2077" t="s">
        <v>3317</v>
      </c>
      <c r="O2077">
        <v>13151</v>
      </c>
      <c r="P2077" t="s">
        <v>172</v>
      </c>
      <c r="Q2077" t="s">
        <v>3333</v>
      </c>
      <c r="R2077" s="2">
        <v>43857</v>
      </c>
      <c r="S2077" t="s">
        <v>1511</v>
      </c>
      <c r="T2077">
        <v>1</v>
      </c>
      <c r="U2077" s="1">
        <v>1000000</v>
      </c>
      <c r="V2077" t="s">
        <v>915</v>
      </c>
      <c r="W2077" t="s">
        <v>36</v>
      </c>
      <c r="X2077" t="s">
        <v>859</v>
      </c>
      <c r="Y2077" t="s">
        <v>850</v>
      </c>
      <c r="Z2077" t="s">
        <v>31</v>
      </c>
      <c r="AA2077">
        <v>3</v>
      </c>
      <c r="AB2077" t="s">
        <v>39</v>
      </c>
      <c r="AC2077">
        <v>2.19</v>
      </c>
      <c r="AD2077">
        <f t="shared" si="32"/>
        <v>1.19</v>
      </c>
    </row>
    <row r="2078" spans="1:30" x14ac:dyDescent="0.25">
      <c r="A2078" t="s">
        <v>29</v>
      </c>
      <c r="B2078" s="1">
        <v>307800000</v>
      </c>
      <c r="C2078" t="s">
        <v>30</v>
      </c>
      <c r="D2078" t="s">
        <v>31</v>
      </c>
      <c r="E2078">
        <v>3252</v>
      </c>
      <c r="F2078" s="1">
        <v>8548950000</v>
      </c>
      <c r="G2078" s="1">
        <v>2628828</v>
      </c>
      <c r="H2078" s="1">
        <v>2000000</v>
      </c>
      <c r="I2078">
        <v>3252</v>
      </c>
      <c r="J2078" s="1">
        <v>8548950000</v>
      </c>
      <c r="K2078" s="1">
        <v>2628828</v>
      </c>
      <c r="L2078" s="1">
        <v>2000000</v>
      </c>
      <c r="M2078">
        <v>3252</v>
      </c>
      <c r="N2078" t="s">
        <v>3317</v>
      </c>
      <c r="O2078">
        <v>13702</v>
      </c>
      <c r="P2078" t="s">
        <v>172</v>
      </c>
      <c r="Q2078" t="s">
        <v>3333</v>
      </c>
      <c r="R2078" s="2">
        <v>43844</v>
      </c>
      <c r="S2078" t="s">
        <v>1511</v>
      </c>
      <c r="T2078">
        <v>1</v>
      </c>
      <c r="U2078" s="1">
        <v>1000000</v>
      </c>
      <c r="V2078" t="s">
        <v>915</v>
      </c>
      <c r="W2078" t="s">
        <v>36</v>
      </c>
      <c r="X2078" t="s">
        <v>593</v>
      </c>
      <c r="Y2078" t="s">
        <v>850</v>
      </c>
      <c r="Z2078" t="s">
        <v>31</v>
      </c>
      <c r="AA2078">
        <v>3</v>
      </c>
      <c r="AB2078" t="s">
        <v>39</v>
      </c>
      <c r="AC2078">
        <v>2.19</v>
      </c>
      <c r="AD2078">
        <f t="shared" si="32"/>
        <v>1.19</v>
      </c>
    </row>
    <row r="2079" spans="1:30" x14ac:dyDescent="0.25">
      <c r="A2079" t="s">
        <v>29</v>
      </c>
      <c r="B2079" s="1">
        <v>307800000</v>
      </c>
      <c r="C2079" t="s">
        <v>30</v>
      </c>
      <c r="D2079" t="s">
        <v>31</v>
      </c>
      <c r="E2079">
        <v>3252</v>
      </c>
      <c r="F2079" s="1">
        <v>8548950000</v>
      </c>
      <c r="G2079" s="1">
        <v>2628828</v>
      </c>
      <c r="H2079" s="1">
        <v>2000000</v>
      </c>
      <c r="I2079">
        <v>3252</v>
      </c>
      <c r="J2079" s="1">
        <v>8548950000</v>
      </c>
      <c r="K2079" s="1">
        <v>2628828</v>
      </c>
      <c r="L2079" s="1">
        <v>2000000</v>
      </c>
      <c r="M2079">
        <v>3252</v>
      </c>
      <c r="N2079" t="s">
        <v>1636</v>
      </c>
      <c r="O2079">
        <v>12577</v>
      </c>
      <c r="P2079" t="s">
        <v>1649</v>
      </c>
      <c r="Q2079" t="s">
        <v>3062</v>
      </c>
      <c r="R2079" s="2">
        <v>43866</v>
      </c>
      <c r="S2079" t="s">
        <v>3063</v>
      </c>
      <c r="T2079">
        <v>2</v>
      </c>
      <c r="U2079" s="1">
        <v>2000000</v>
      </c>
      <c r="V2079" t="s">
        <v>71</v>
      </c>
      <c r="W2079" t="s">
        <v>36</v>
      </c>
      <c r="X2079" t="s">
        <v>3355</v>
      </c>
      <c r="Y2079" t="s">
        <v>1649</v>
      </c>
      <c r="Z2079" t="s">
        <v>31</v>
      </c>
      <c r="AA2079">
        <v>10</v>
      </c>
      <c r="AB2079" t="s">
        <v>48</v>
      </c>
      <c r="AC2079">
        <v>2.42</v>
      </c>
      <c r="AD2079">
        <f t="shared" si="32"/>
        <v>0.41999999999999993</v>
      </c>
    </row>
    <row r="2080" spans="1:30" x14ac:dyDescent="0.25">
      <c r="A2080" t="s">
        <v>29</v>
      </c>
      <c r="B2080" s="1">
        <v>307800000</v>
      </c>
      <c r="C2080" t="s">
        <v>30</v>
      </c>
      <c r="D2080" t="s">
        <v>31</v>
      </c>
      <c r="E2080">
        <v>3252</v>
      </c>
      <c r="F2080" s="1">
        <v>8548950000</v>
      </c>
      <c r="G2080" s="1">
        <v>2628828</v>
      </c>
      <c r="H2080" s="1">
        <v>2000000</v>
      </c>
      <c r="I2080">
        <v>3252</v>
      </c>
      <c r="J2080" s="1">
        <v>8548950000</v>
      </c>
      <c r="K2080" s="1">
        <v>2628828</v>
      </c>
      <c r="L2080" s="1">
        <v>2000000</v>
      </c>
      <c r="M2080">
        <v>3252</v>
      </c>
      <c r="N2080" t="s">
        <v>1017</v>
      </c>
      <c r="O2080">
        <v>5641</v>
      </c>
      <c r="P2080" t="s">
        <v>120</v>
      </c>
      <c r="Q2080" t="s">
        <v>3356</v>
      </c>
      <c r="R2080" s="2">
        <v>43627</v>
      </c>
      <c r="S2080" t="s">
        <v>3357</v>
      </c>
      <c r="T2080">
        <v>0.5</v>
      </c>
      <c r="U2080" t="s">
        <v>52</v>
      </c>
      <c r="V2080" t="s">
        <v>1789</v>
      </c>
      <c r="W2080" t="s">
        <v>36</v>
      </c>
      <c r="X2080" t="s">
        <v>3358</v>
      </c>
      <c r="Y2080" t="s">
        <v>1022</v>
      </c>
      <c r="Z2080" t="s">
        <v>31</v>
      </c>
      <c r="AA2080">
        <v>3</v>
      </c>
      <c r="AB2080" t="s">
        <v>39</v>
      </c>
      <c r="AC2080">
        <v>0.89</v>
      </c>
      <c r="AD2080">
        <f t="shared" si="32"/>
        <v>0.39</v>
      </c>
    </row>
    <row r="2081" spans="1:30" x14ac:dyDescent="0.25">
      <c r="A2081" t="s">
        <v>29</v>
      </c>
      <c r="B2081" s="1">
        <v>307800000</v>
      </c>
      <c r="C2081" t="s">
        <v>30</v>
      </c>
      <c r="D2081" t="s">
        <v>31</v>
      </c>
      <c r="E2081">
        <v>3252</v>
      </c>
      <c r="F2081" s="1">
        <v>8548950000</v>
      </c>
      <c r="G2081" s="1">
        <v>2628828</v>
      </c>
      <c r="H2081" s="1">
        <v>2000000</v>
      </c>
      <c r="I2081">
        <v>3252</v>
      </c>
      <c r="J2081" s="1">
        <v>8548950000</v>
      </c>
      <c r="K2081" s="1">
        <v>2628828</v>
      </c>
      <c r="L2081" s="1">
        <v>2000000</v>
      </c>
      <c r="M2081">
        <v>3252</v>
      </c>
      <c r="N2081" t="s">
        <v>1636</v>
      </c>
      <c r="O2081">
        <v>18258</v>
      </c>
      <c r="P2081" t="s">
        <v>1649</v>
      </c>
      <c r="Q2081" t="s">
        <v>3193</v>
      </c>
      <c r="R2081" s="2">
        <v>43949</v>
      </c>
      <c r="S2081" t="s">
        <v>3194</v>
      </c>
      <c r="T2081">
        <v>3.5</v>
      </c>
      <c r="U2081" s="1">
        <v>3500000</v>
      </c>
      <c r="V2081" t="s">
        <v>1654</v>
      </c>
      <c r="W2081" t="s">
        <v>77</v>
      </c>
      <c r="X2081" t="s">
        <v>3359</v>
      </c>
      <c r="Y2081" t="s">
        <v>1649</v>
      </c>
      <c r="Z2081" t="s">
        <v>31</v>
      </c>
      <c r="AA2081">
        <v>3</v>
      </c>
      <c r="AB2081" t="s">
        <v>39</v>
      </c>
      <c r="AC2081">
        <v>1.8</v>
      </c>
      <c r="AD2081">
        <f t="shared" si="32"/>
        <v>1.7</v>
      </c>
    </row>
    <row r="2082" spans="1:30" x14ac:dyDescent="0.25">
      <c r="A2082" t="s">
        <v>29</v>
      </c>
      <c r="B2082" s="1">
        <v>307800000</v>
      </c>
      <c r="C2082" t="s">
        <v>30</v>
      </c>
      <c r="D2082" t="s">
        <v>31</v>
      </c>
      <c r="E2082">
        <v>3252</v>
      </c>
      <c r="F2082" s="1">
        <v>8548950000</v>
      </c>
      <c r="G2082" s="1">
        <v>2628828</v>
      </c>
      <c r="H2082" s="1">
        <v>2000000</v>
      </c>
      <c r="I2082">
        <v>3252</v>
      </c>
      <c r="J2082" s="1">
        <v>8548950000</v>
      </c>
      <c r="K2082" s="1">
        <v>2628828</v>
      </c>
      <c r="L2082" s="1">
        <v>2000000</v>
      </c>
      <c r="M2082">
        <v>3252</v>
      </c>
      <c r="N2082" t="s">
        <v>1017</v>
      </c>
      <c r="O2082">
        <v>5644</v>
      </c>
      <c r="P2082" t="s">
        <v>120</v>
      </c>
      <c r="Q2082" t="s">
        <v>3311</v>
      </c>
      <c r="R2082" s="2">
        <v>43627</v>
      </c>
      <c r="S2082" t="s">
        <v>3312</v>
      </c>
      <c r="T2082">
        <v>1</v>
      </c>
      <c r="U2082" s="1">
        <v>1000000</v>
      </c>
      <c r="V2082" t="s">
        <v>1914</v>
      </c>
      <c r="W2082" t="s">
        <v>36</v>
      </c>
      <c r="X2082" t="s">
        <v>3360</v>
      </c>
      <c r="Y2082" t="s">
        <v>1022</v>
      </c>
      <c r="Z2082" t="s">
        <v>31</v>
      </c>
      <c r="AA2082">
        <v>5</v>
      </c>
      <c r="AB2082" t="s">
        <v>39</v>
      </c>
      <c r="AC2082">
        <v>0.9</v>
      </c>
      <c r="AD2082">
        <f t="shared" si="32"/>
        <v>9.9999999999999978E-2</v>
      </c>
    </row>
    <row r="2083" spans="1:30" x14ac:dyDescent="0.25">
      <c r="A2083" t="s">
        <v>29</v>
      </c>
      <c r="B2083" s="1">
        <v>307800000</v>
      </c>
      <c r="C2083" t="s">
        <v>30</v>
      </c>
      <c r="D2083" t="s">
        <v>31</v>
      </c>
      <c r="E2083">
        <v>3252</v>
      </c>
      <c r="F2083" s="1">
        <v>8548950000</v>
      </c>
      <c r="G2083" s="1">
        <v>2628828</v>
      </c>
      <c r="H2083" s="1">
        <v>2000000</v>
      </c>
      <c r="I2083">
        <v>3252</v>
      </c>
      <c r="J2083" s="1">
        <v>8548950000</v>
      </c>
      <c r="K2083" s="1">
        <v>2628828</v>
      </c>
      <c r="L2083" s="1">
        <v>2000000</v>
      </c>
      <c r="M2083">
        <v>3252</v>
      </c>
      <c r="N2083" t="s">
        <v>3317</v>
      </c>
      <c r="O2083">
        <v>13551</v>
      </c>
      <c r="P2083" t="s">
        <v>172</v>
      </c>
      <c r="Q2083" t="s">
        <v>3341</v>
      </c>
      <c r="R2083" s="2">
        <v>43847</v>
      </c>
      <c r="S2083" t="s">
        <v>1553</v>
      </c>
      <c r="T2083">
        <v>5</v>
      </c>
      <c r="U2083" s="1">
        <v>5000000</v>
      </c>
      <c r="V2083" t="s">
        <v>915</v>
      </c>
      <c r="W2083" t="s">
        <v>36</v>
      </c>
      <c r="X2083" t="s">
        <v>1449</v>
      </c>
      <c r="Y2083" t="s">
        <v>850</v>
      </c>
      <c r="Z2083" t="s">
        <v>31</v>
      </c>
      <c r="AA2083">
        <v>3</v>
      </c>
      <c r="AB2083" t="s">
        <v>39</v>
      </c>
      <c r="AC2083">
        <v>2.19</v>
      </c>
      <c r="AD2083">
        <f t="shared" si="32"/>
        <v>2.81</v>
      </c>
    </row>
    <row r="2084" spans="1:30" x14ac:dyDescent="0.25">
      <c r="A2084" t="s">
        <v>29</v>
      </c>
      <c r="B2084" s="1">
        <v>307800000</v>
      </c>
      <c r="C2084" t="s">
        <v>30</v>
      </c>
      <c r="D2084" t="s">
        <v>31</v>
      </c>
      <c r="E2084">
        <v>3252</v>
      </c>
      <c r="F2084" s="1">
        <v>8548950000</v>
      </c>
      <c r="G2084" s="1">
        <v>2628828</v>
      </c>
      <c r="H2084" s="1">
        <v>2000000</v>
      </c>
      <c r="I2084">
        <v>3252</v>
      </c>
      <c r="J2084" s="1">
        <v>8548950000</v>
      </c>
      <c r="K2084" s="1">
        <v>2628828</v>
      </c>
      <c r="L2084" s="1">
        <v>2000000</v>
      </c>
      <c r="M2084">
        <v>3252</v>
      </c>
      <c r="N2084" t="s">
        <v>3317</v>
      </c>
      <c r="O2084">
        <v>13643</v>
      </c>
      <c r="P2084" t="s">
        <v>172</v>
      </c>
      <c r="Q2084" t="s">
        <v>3341</v>
      </c>
      <c r="R2084" s="2">
        <v>43846</v>
      </c>
      <c r="S2084" t="s">
        <v>1553</v>
      </c>
      <c r="T2084">
        <v>4</v>
      </c>
      <c r="U2084" s="1">
        <v>4000000</v>
      </c>
      <c r="V2084" t="s">
        <v>915</v>
      </c>
      <c r="W2084" t="s">
        <v>36</v>
      </c>
      <c r="X2084" t="s">
        <v>221</v>
      </c>
      <c r="Y2084" t="s">
        <v>850</v>
      </c>
      <c r="Z2084" t="s">
        <v>31</v>
      </c>
      <c r="AA2084">
        <v>1</v>
      </c>
      <c r="AB2084" t="s">
        <v>39</v>
      </c>
      <c r="AC2084">
        <v>2.1</v>
      </c>
      <c r="AD2084">
        <f t="shared" si="32"/>
        <v>1.9</v>
      </c>
    </row>
    <row r="2085" spans="1:30" x14ac:dyDescent="0.25">
      <c r="A2085" t="s">
        <v>29</v>
      </c>
      <c r="B2085" s="1">
        <v>307800000</v>
      </c>
      <c r="C2085" t="s">
        <v>30</v>
      </c>
      <c r="D2085" t="s">
        <v>31</v>
      </c>
      <c r="E2085">
        <v>3252</v>
      </c>
      <c r="F2085" s="1">
        <v>8548950000</v>
      </c>
      <c r="G2085" s="1">
        <v>2628828</v>
      </c>
      <c r="H2085" s="1">
        <v>2000000</v>
      </c>
      <c r="I2085">
        <v>3252</v>
      </c>
      <c r="J2085" s="1">
        <v>8548950000</v>
      </c>
      <c r="K2085" s="1">
        <v>2628828</v>
      </c>
      <c r="L2085" s="1">
        <v>2000000</v>
      </c>
      <c r="M2085">
        <v>3252</v>
      </c>
      <c r="N2085" t="s">
        <v>3317</v>
      </c>
      <c r="O2085">
        <v>10869</v>
      </c>
      <c r="P2085" t="s">
        <v>149</v>
      </c>
      <c r="Q2085" t="s">
        <v>3361</v>
      </c>
      <c r="R2085" s="2">
        <v>43791</v>
      </c>
      <c r="S2085" t="s">
        <v>1197</v>
      </c>
      <c r="T2085">
        <v>0.25</v>
      </c>
      <c r="U2085" t="s">
        <v>62</v>
      </c>
      <c r="V2085" t="s">
        <v>915</v>
      </c>
      <c r="W2085" t="s">
        <v>36</v>
      </c>
      <c r="X2085" t="s">
        <v>219</v>
      </c>
      <c r="Y2085" t="s">
        <v>850</v>
      </c>
      <c r="Z2085" t="s">
        <v>31</v>
      </c>
      <c r="AA2085">
        <v>1</v>
      </c>
      <c r="AB2085" t="s">
        <v>39</v>
      </c>
      <c r="AC2085">
        <v>1.51</v>
      </c>
      <c r="AD2085">
        <f t="shared" si="32"/>
        <v>1.26</v>
      </c>
    </row>
    <row r="2086" spans="1:30" x14ac:dyDescent="0.25">
      <c r="A2086" t="s">
        <v>29</v>
      </c>
      <c r="B2086" s="1">
        <v>307800000</v>
      </c>
      <c r="C2086" t="s">
        <v>30</v>
      </c>
      <c r="D2086" t="s">
        <v>31</v>
      </c>
      <c r="E2086">
        <v>3252</v>
      </c>
      <c r="F2086" s="1">
        <v>8548950000</v>
      </c>
      <c r="G2086" s="1">
        <v>2628828</v>
      </c>
      <c r="H2086" s="1">
        <v>2000000</v>
      </c>
      <c r="I2086">
        <v>3252</v>
      </c>
      <c r="J2086" s="1">
        <v>8548950000</v>
      </c>
      <c r="K2086" s="1">
        <v>2628828</v>
      </c>
      <c r="L2086" s="1">
        <v>2000000</v>
      </c>
      <c r="M2086">
        <v>3252</v>
      </c>
      <c r="N2086" t="s">
        <v>3317</v>
      </c>
      <c r="O2086">
        <v>13346</v>
      </c>
      <c r="P2086" t="s">
        <v>56</v>
      </c>
      <c r="Q2086" t="s">
        <v>3333</v>
      </c>
      <c r="R2086" s="2">
        <v>43853</v>
      </c>
      <c r="S2086" t="s">
        <v>1511</v>
      </c>
      <c r="T2086">
        <v>2</v>
      </c>
      <c r="U2086" s="1">
        <v>2000000</v>
      </c>
      <c r="V2086" t="s">
        <v>915</v>
      </c>
      <c r="W2086" t="s">
        <v>36</v>
      </c>
      <c r="X2086" t="s">
        <v>60</v>
      </c>
      <c r="Y2086" t="s">
        <v>850</v>
      </c>
      <c r="Z2086" t="s">
        <v>31</v>
      </c>
      <c r="AA2086">
        <v>1</v>
      </c>
      <c r="AB2086" t="s">
        <v>39</v>
      </c>
      <c r="AC2086">
        <v>2.6</v>
      </c>
      <c r="AD2086">
        <f t="shared" si="32"/>
        <v>0.60000000000000009</v>
      </c>
    </row>
    <row r="2087" spans="1:30" x14ac:dyDescent="0.25">
      <c r="A2087" t="s">
        <v>29</v>
      </c>
      <c r="B2087" s="1">
        <v>307800000</v>
      </c>
      <c r="C2087" t="s">
        <v>30</v>
      </c>
      <c r="D2087" t="s">
        <v>31</v>
      </c>
      <c r="E2087">
        <v>3252</v>
      </c>
      <c r="F2087" s="1">
        <v>8548950000</v>
      </c>
      <c r="G2087" s="1">
        <v>2628828</v>
      </c>
      <c r="H2087" s="1">
        <v>2000000</v>
      </c>
      <c r="I2087">
        <v>3252</v>
      </c>
      <c r="J2087" s="1">
        <v>8548950000</v>
      </c>
      <c r="K2087" s="1">
        <v>2628828</v>
      </c>
      <c r="L2087" s="1">
        <v>2000000</v>
      </c>
      <c r="M2087">
        <v>3252</v>
      </c>
      <c r="N2087" t="s">
        <v>3317</v>
      </c>
      <c r="O2087">
        <v>13810</v>
      </c>
      <c r="P2087" t="s">
        <v>56</v>
      </c>
      <c r="Q2087" t="s">
        <v>3362</v>
      </c>
      <c r="R2087" s="2">
        <v>43843</v>
      </c>
      <c r="S2087" t="s">
        <v>3363</v>
      </c>
      <c r="T2087">
        <v>0.5</v>
      </c>
      <c r="U2087" t="s">
        <v>52</v>
      </c>
      <c r="V2087" t="s">
        <v>915</v>
      </c>
      <c r="W2087" t="s">
        <v>36</v>
      </c>
      <c r="X2087" t="s">
        <v>60</v>
      </c>
      <c r="Y2087" t="s">
        <v>850</v>
      </c>
      <c r="Z2087" t="s">
        <v>31</v>
      </c>
      <c r="AA2087">
        <v>1</v>
      </c>
      <c r="AB2087" t="s">
        <v>39</v>
      </c>
      <c r="AC2087">
        <v>2.6</v>
      </c>
      <c r="AD2087">
        <f t="shared" si="32"/>
        <v>2.1</v>
      </c>
    </row>
    <row r="2088" spans="1:30" x14ac:dyDescent="0.25">
      <c r="A2088" t="s">
        <v>29</v>
      </c>
      <c r="B2088" s="1">
        <v>307800000</v>
      </c>
      <c r="C2088" t="s">
        <v>30</v>
      </c>
      <c r="D2088" t="s">
        <v>31</v>
      </c>
      <c r="E2088">
        <v>3252</v>
      </c>
      <c r="F2088" s="1">
        <v>8548950000</v>
      </c>
      <c r="G2088" s="1">
        <v>2628828</v>
      </c>
      <c r="H2088" s="1">
        <v>2000000</v>
      </c>
      <c r="I2088">
        <v>3252</v>
      </c>
      <c r="J2088" s="1">
        <v>8548950000</v>
      </c>
      <c r="K2088" s="1">
        <v>2628828</v>
      </c>
      <c r="L2088" s="1">
        <v>2000000</v>
      </c>
      <c r="M2088">
        <v>3252</v>
      </c>
      <c r="N2088" t="s">
        <v>3317</v>
      </c>
      <c r="O2088">
        <v>13342</v>
      </c>
      <c r="P2088" t="s">
        <v>56</v>
      </c>
      <c r="Q2088" t="s">
        <v>3364</v>
      </c>
      <c r="R2088" s="2">
        <v>43853</v>
      </c>
      <c r="S2088" t="s">
        <v>1542</v>
      </c>
      <c r="T2088">
        <v>0.5</v>
      </c>
      <c r="U2088" t="s">
        <v>52</v>
      </c>
      <c r="V2088" t="s">
        <v>915</v>
      </c>
      <c r="W2088" t="s">
        <v>36</v>
      </c>
      <c r="X2088" t="s">
        <v>60</v>
      </c>
      <c r="Y2088" t="s">
        <v>850</v>
      </c>
      <c r="Z2088" t="s">
        <v>31</v>
      </c>
      <c r="AA2088">
        <v>1</v>
      </c>
      <c r="AB2088" t="s">
        <v>39</v>
      </c>
      <c r="AC2088">
        <v>2.6</v>
      </c>
      <c r="AD2088">
        <f t="shared" si="32"/>
        <v>2.1</v>
      </c>
    </row>
    <row r="2089" spans="1:30" x14ac:dyDescent="0.25">
      <c r="A2089" t="s">
        <v>29</v>
      </c>
      <c r="B2089" s="1">
        <v>307800000</v>
      </c>
      <c r="C2089" t="s">
        <v>30</v>
      </c>
      <c r="D2089" t="s">
        <v>31</v>
      </c>
      <c r="E2089">
        <v>3252</v>
      </c>
      <c r="F2089" s="1">
        <v>8548950000</v>
      </c>
      <c r="G2089" s="1">
        <v>2628828</v>
      </c>
      <c r="H2089" s="1">
        <v>2000000</v>
      </c>
      <c r="I2089">
        <v>3252</v>
      </c>
      <c r="J2089" s="1">
        <v>8548950000</v>
      </c>
      <c r="K2089" s="1">
        <v>2628828</v>
      </c>
      <c r="L2089" s="1">
        <v>2000000</v>
      </c>
      <c r="M2089">
        <v>3252</v>
      </c>
      <c r="N2089" t="s">
        <v>1017</v>
      </c>
      <c r="O2089">
        <v>4238</v>
      </c>
      <c r="P2089" t="s">
        <v>145</v>
      </c>
      <c r="Q2089" t="s">
        <v>1018</v>
      </c>
      <c r="R2089" s="2">
        <v>43599</v>
      </c>
      <c r="S2089" t="s">
        <v>1019</v>
      </c>
      <c r="T2089">
        <v>1</v>
      </c>
      <c r="U2089" s="1">
        <v>1000000</v>
      </c>
      <c r="V2089" t="s">
        <v>1020</v>
      </c>
      <c r="W2089" t="s">
        <v>36</v>
      </c>
      <c r="X2089" t="s">
        <v>113</v>
      </c>
      <c r="Y2089" t="s">
        <v>1022</v>
      </c>
      <c r="Z2089" t="s">
        <v>31</v>
      </c>
      <c r="AA2089">
        <v>1</v>
      </c>
      <c r="AB2089" t="s">
        <v>39</v>
      </c>
      <c r="AC2089">
        <v>1.32</v>
      </c>
      <c r="AD2089">
        <f t="shared" si="32"/>
        <v>0.32000000000000006</v>
      </c>
    </row>
    <row r="2090" spans="1:30" x14ac:dyDescent="0.25">
      <c r="A2090" t="s">
        <v>29</v>
      </c>
      <c r="B2090" s="1">
        <v>307800000</v>
      </c>
      <c r="C2090" t="s">
        <v>30</v>
      </c>
      <c r="D2090" t="s">
        <v>31</v>
      </c>
      <c r="E2090">
        <v>3252</v>
      </c>
      <c r="F2090" s="1">
        <v>8548950000</v>
      </c>
      <c r="G2090" s="1">
        <v>2628828</v>
      </c>
      <c r="H2090" s="1">
        <v>2000000</v>
      </c>
      <c r="I2090">
        <v>3252</v>
      </c>
      <c r="J2090" s="1">
        <v>8548950000</v>
      </c>
      <c r="K2090" s="1">
        <v>2628828</v>
      </c>
      <c r="L2090" s="1">
        <v>2000000</v>
      </c>
      <c r="M2090">
        <v>3252</v>
      </c>
      <c r="N2090" t="s">
        <v>1636</v>
      </c>
      <c r="O2090">
        <v>11189</v>
      </c>
      <c r="P2090" t="s">
        <v>68</v>
      </c>
      <c r="Q2090" t="s">
        <v>3365</v>
      </c>
      <c r="R2090" s="2">
        <v>43783</v>
      </c>
      <c r="S2090" t="s">
        <v>3366</v>
      </c>
      <c r="T2090">
        <v>1</v>
      </c>
      <c r="U2090" s="1">
        <v>1000000</v>
      </c>
      <c r="V2090" t="s">
        <v>71</v>
      </c>
      <c r="W2090" t="s">
        <v>36</v>
      </c>
      <c r="X2090" t="s">
        <v>1976</v>
      </c>
      <c r="Y2090" t="s">
        <v>68</v>
      </c>
      <c r="Z2090" t="s">
        <v>3367</v>
      </c>
      <c r="AA2090">
        <v>1</v>
      </c>
      <c r="AB2090" t="s">
        <v>39</v>
      </c>
      <c r="AC2090">
        <v>2.17</v>
      </c>
      <c r="AD2090">
        <f t="shared" si="32"/>
        <v>1.17</v>
      </c>
    </row>
    <row r="2091" spans="1:30" x14ac:dyDescent="0.25">
      <c r="A2091" t="s">
        <v>29</v>
      </c>
      <c r="B2091" s="1">
        <v>307800000</v>
      </c>
      <c r="C2091" t="s">
        <v>30</v>
      </c>
      <c r="D2091" t="s">
        <v>31</v>
      </c>
      <c r="E2091">
        <v>3252</v>
      </c>
      <c r="F2091" s="1">
        <v>8548950000</v>
      </c>
      <c r="G2091" s="1">
        <v>2628828</v>
      </c>
      <c r="H2091" s="1">
        <v>2000000</v>
      </c>
      <c r="I2091">
        <v>3252</v>
      </c>
      <c r="J2091" s="1">
        <v>8548950000</v>
      </c>
      <c r="K2091" s="1">
        <v>2628828</v>
      </c>
      <c r="L2091" s="1">
        <v>2000000</v>
      </c>
      <c r="M2091">
        <v>3252</v>
      </c>
      <c r="N2091" t="s">
        <v>3317</v>
      </c>
      <c r="O2091">
        <v>13701</v>
      </c>
      <c r="P2091" t="s">
        <v>172</v>
      </c>
      <c r="Q2091" t="s">
        <v>1037</v>
      </c>
      <c r="R2091" s="2">
        <v>43844</v>
      </c>
      <c r="S2091" t="s">
        <v>914</v>
      </c>
      <c r="T2091">
        <v>5</v>
      </c>
      <c r="U2091" s="1">
        <v>5000000</v>
      </c>
      <c r="V2091" t="s">
        <v>915</v>
      </c>
      <c r="W2091" t="s">
        <v>36</v>
      </c>
      <c r="X2091" t="s">
        <v>221</v>
      </c>
      <c r="Y2091" t="s">
        <v>38</v>
      </c>
      <c r="Z2091" t="s">
        <v>31</v>
      </c>
      <c r="AA2091">
        <v>1</v>
      </c>
      <c r="AB2091" t="s">
        <v>39</v>
      </c>
      <c r="AC2091">
        <v>3.65</v>
      </c>
      <c r="AD2091">
        <f t="shared" si="32"/>
        <v>1.35</v>
      </c>
    </row>
    <row r="2092" spans="1:30" x14ac:dyDescent="0.25">
      <c r="A2092" t="s">
        <v>29</v>
      </c>
      <c r="B2092" s="1">
        <v>307800000</v>
      </c>
      <c r="C2092" t="s">
        <v>30</v>
      </c>
      <c r="D2092" t="s">
        <v>31</v>
      </c>
      <c r="E2092">
        <v>3252</v>
      </c>
      <c r="F2092" s="1">
        <v>8548950000</v>
      </c>
      <c r="G2092" s="1">
        <v>2628828</v>
      </c>
      <c r="H2092" s="1">
        <v>2000000</v>
      </c>
      <c r="I2092">
        <v>3252</v>
      </c>
      <c r="J2092" s="1">
        <v>8548950000</v>
      </c>
      <c r="K2092" s="1">
        <v>2628828</v>
      </c>
      <c r="L2092" s="1">
        <v>2000000</v>
      </c>
      <c r="M2092">
        <v>3252</v>
      </c>
      <c r="N2092" t="s">
        <v>1017</v>
      </c>
      <c r="O2092">
        <v>5656</v>
      </c>
      <c r="P2092" t="s">
        <v>120</v>
      </c>
      <c r="Q2092" t="s">
        <v>3368</v>
      </c>
      <c r="R2092" s="2">
        <v>43627</v>
      </c>
      <c r="S2092" t="s">
        <v>3369</v>
      </c>
      <c r="T2092">
        <v>0.5</v>
      </c>
      <c r="U2092" t="s">
        <v>52</v>
      </c>
      <c r="V2092" t="s">
        <v>1914</v>
      </c>
      <c r="W2092" t="s">
        <v>36</v>
      </c>
      <c r="X2092" t="s">
        <v>3370</v>
      </c>
      <c r="Y2092" t="s">
        <v>1022</v>
      </c>
      <c r="Z2092" t="s">
        <v>31</v>
      </c>
      <c r="AA2092">
        <v>7</v>
      </c>
      <c r="AB2092" t="s">
        <v>48</v>
      </c>
      <c r="AC2092">
        <v>0.97</v>
      </c>
      <c r="AD2092">
        <f t="shared" si="32"/>
        <v>0.47</v>
      </c>
    </row>
    <row r="2093" spans="1:30" x14ac:dyDescent="0.25">
      <c r="A2093" t="s">
        <v>29</v>
      </c>
      <c r="B2093" s="1">
        <v>307800000</v>
      </c>
      <c r="C2093" t="s">
        <v>30</v>
      </c>
      <c r="D2093" t="s">
        <v>31</v>
      </c>
      <c r="E2093">
        <v>3252</v>
      </c>
      <c r="F2093" s="1">
        <v>8548950000</v>
      </c>
      <c r="G2093" s="1">
        <v>2628828</v>
      </c>
      <c r="H2093" s="1">
        <v>2000000</v>
      </c>
      <c r="I2093">
        <v>3252</v>
      </c>
      <c r="J2093" s="1">
        <v>8548950000</v>
      </c>
      <c r="K2093" s="1">
        <v>2628828</v>
      </c>
      <c r="L2093" s="1">
        <v>2000000</v>
      </c>
      <c r="M2093">
        <v>3252</v>
      </c>
      <c r="N2093" t="s">
        <v>3317</v>
      </c>
      <c r="O2093">
        <v>13524</v>
      </c>
      <c r="P2093" t="s">
        <v>172</v>
      </c>
      <c r="Q2093" t="s">
        <v>3335</v>
      </c>
      <c r="R2093" s="2">
        <v>43847</v>
      </c>
      <c r="S2093" t="s">
        <v>3336</v>
      </c>
      <c r="T2093">
        <v>3</v>
      </c>
      <c r="U2093" s="1">
        <v>3000000</v>
      </c>
      <c r="V2093" t="s">
        <v>915</v>
      </c>
      <c r="W2093" t="s">
        <v>36</v>
      </c>
      <c r="X2093" t="s">
        <v>221</v>
      </c>
      <c r="Y2093" t="s">
        <v>850</v>
      </c>
      <c r="Z2093" t="s">
        <v>31</v>
      </c>
      <c r="AA2093">
        <v>1</v>
      </c>
      <c r="AB2093" t="s">
        <v>48</v>
      </c>
      <c r="AC2093">
        <v>2.1</v>
      </c>
      <c r="AD2093">
        <f t="shared" si="32"/>
        <v>0.89999999999999991</v>
      </c>
    </row>
    <row r="2094" spans="1:30" x14ac:dyDescent="0.25">
      <c r="A2094" t="s">
        <v>29</v>
      </c>
      <c r="B2094" s="1">
        <v>307800000</v>
      </c>
      <c r="C2094" t="s">
        <v>30</v>
      </c>
      <c r="D2094" t="s">
        <v>31</v>
      </c>
      <c r="E2094">
        <v>3252</v>
      </c>
      <c r="F2094" s="1">
        <v>8548950000</v>
      </c>
      <c r="G2094" s="1">
        <v>2628828</v>
      </c>
      <c r="H2094" s="1">
        <v>2000000</v>
      </c>
      <c r="I2094">
        <v>3252</v>
      </c>
      <c r="J2094" s="1">
        <v>8548950000</v>
      </c>
      <c r="K2094" s="1">
        <v>2628828</v>
      </c>
      <c r="L2094" s="1">
        <v>2000000</v>
      </c>
      <c r="M2094">
        <v>3252</v>
      </c>
      <c r="N2094" t="s">
        <v>3317</v>
      </c>
      <c r="O2094">
        <v>13341</v>
      </c>
      <c r="P2094" t="s">
        <v>172</v>
      </c>
      <c r="Q2094" t="s">
        <v>3364</v>
      </c>
      <c r="R2094" s="2">
        <v>43853</v>
      </c>
      <c r="S2094" t="s">
        <v>1542</v>
      </c>
      <c r="T2094">
        <v>1</v>
      </c>
      <c r="U2094" s="1">
        <v>1000000</v>
      </c>
      <c r="V2094" t="s">
        <v>915</v>
      </c>
      <c r="W2094" t="s">
        <v>36</v>
      </c>
      <c r="X2094" t="s">
        <v>113</v>
      </c>
      <c r="Y2094" t="s">
        <v>850</v>
      </c>
      <c r="Z2094" t="s">
        <v>31</v>
      </c>
      <c r="AA2094">
        <v>1</v>
      </c>
      <c r="AB2094" t="s">
        <v>48</v>
      </c>
      <c r="AC2094">
        <v>2.1</v>
      </c>
      <c r="AD2094">
        <f t="shared" si="32"/>
        <v>1.1000000000000001</v>
      </c>
    </row>
    <row r="2095" spans="1:30" x14ac:dyDescent="0.25">
      <c r="A2095" t="s">
        <v>29</v>
      </c>
      <c r="B2095" s="1">
        <v>307800000</v>
      </c>
      <c r="C2095" t="s">
        <v>30</v>
      </c>
      <c r="D2095" t="s">
        <v>31</v>
      </c>
      <c r="E2095">
        <v>3252</v>
      </c>
      <c r="F2095" s="1">
        <v>8548950000</v>
      </c>
      <c r="G2095" s="1">
        <v>2628828</v>
      </c>
      <c r="H2095" s="1">
        <v>2000000</v>
      </c>
      <c r="I2095">
        <v>3252</v>
      </c>
      <c r="J2095" s="1">
        <v>8548950000</v>
      </c>
      <c r="K2095" s="1">
        <v>2628828</v>
      </c>
      <c r="L2095" s="1">
        <v>2000000</v>
      </c>
      <c r="M2095">
        <v>3252</v>
      </c>
      <c r="N2095" t="s">
        <v>1017</v>
      </c>
      <c r="O2095">
        <v>5657</v>
      </c>
      <c r="P2095" t="s">
        <v>64</v>
      </c>
      <c r="Q2095" t="s">
        <v>3371</v>
      </c>
      <c r="R2095" s="2">
        <v>43627</v>
      </c>
      <c r="S2095" t="s">
        <v>3372</v>
      </c>
      <c r="T2095">
        <v>1</v>
      </c>
      <c r="U2095" s="1">
        <v>1000000</v>
      </c>
      <c r="V2095" t="s">
        <v>2191</v>
      </c>
      <c r="W2095" t="s">
        <v>36</v>
      </c>
      <c r="X2095" t="s">
        <v>252</v>
      </c>
      <c r="Y2095" t="s">
        <v>64</v>
      </c>
      <c r="Z2095" t="s">
        <v>31</v>
      </c>
      <c r="AA2095">
        <v>1</v>
      </c>
      <c r="AB2095" t="s">
        <v>39</v>
      </c>
      <c r="AC2095">
        <v>0.92</v>
      </c>
      <c r="AD2095">
        <f t="shared" si="32"/>
        <v>7.999999999999996E-2</v>
      </c>
    </row>
    <row r="2096" spans="1:30" x14ac:dyDescent="0.25">
      <c r="A2096" t="s">
        <v>29</v>
      </c>
      <c r="B2096" s="1">
        <v>307800000</v>
      </c>
      <c r="C2096" t="s">
        <v>30</v>
      </c>
      <c r="D2096" t="s">
        <v>31</v>
      </c>
      <c r="E2096">
        <v>3252</v>
      </c>
      <c r="F2096" s="1">
        <v>8548950000</v>
      </c>
      <c r="G2096" s="1">
        <v>2628828</v>
      </c>
      <c r="H2096" s="1">
        <v>2000000</v>
      </c>
      <c r="I2096">
        <v>3252</v>
      </c>
      <c r="J2096" s="1">
        <v>8548950000</v>
      </c>
      <c r="K2096" s="1">
        <v>2628828</v>
      </c>
      <c r="L2096" s="1">
        <v>2000000</v>
      </c>
      <c r="M2096">
        <v>3252</v>
      </c>
      <c r="N2096" t="s">
        <v>1017</v>
      </c>
      <c r="O2096">
        <v>4385</v>
      </c>
      <c r="P2096" t="s">
        <v>1814</v>
      </c>
      <c r="Q2096" t="s">
        <v>3373</v>
      </c>
      <c r="R2096" s="2">
        <v>43593</v>
      </c>
      <c r="S2096" t="s">
        <v>3374</v>
      </c>
      <c r="T2096">
        <v>0.25</v>
      </c>
      <c r="U2096" t="s">
        <v>62</v>
      </c>
      <c r="V2096" t="s">
        <v>2297</v>
      </c>
      <c r="W2096" t="s">
        <v>36</v>
      </c>
      <c r="X2096" t="s">
        <v>2491</v>
      </c>
      <c r="Y2096" t="s">
        <v>1022</v>
      </c>
      <c r="Z2096" t="s">
        <v>31</v>
      </c>
      <c r="AA2096">
        <v>3</v>
      </c>
      <c r="AB2096" t="s">
        <v>39</v>
      </c>
      <c r="AC2096">
        <v>0.85</v>
      </c>
      <c r="AD2096">
        <f t="shared" si="32"/>
        <v>0.6</v>
      </c>
    </row>
    <row r="2097" spans="1:30" x14ac:dyDescent="0.25">
      <c r="A2097" t="s">
        <v>29</v>
      </c>
      <c r="B2097" s="1">
        <v>307800000</v>
      </c>
      <c r="C2097" t="s">
        <v>30</v>
      </c>
      <c r="D2097" t="s">
        <v>31</v>
      </c>
      <c r="E2097">
        <v>3252</v>
      </c>
      <c r="F2097" s="1">
        <v>8548950000</v>
      </c>
      <c r="G2097" s="1">
        <v>2628828</v>
      </c>
      <c r="H2097" s="1">
        <v>2000000</v>
      </c>
      <c r="I2097">
        <v>3252</v>
      </c>
      <c r="J2097" s="1">
        <v>8548950000</v>
      </c>
      <c r="K2097" s="1">
        <v>2628828</v>
      </c>
      <c r="L2097" s="1">
        <v>2000000</v>
      </c>
      <c r="M2097">
        <v>3252</v>
      </c>
      <c r="N2097" t="s">
        <v>3317</v>
      </c>
      <c r="O2097">
        <v>10387</v>
      </c>
      <c r="P2097" t="s">
        <v>160</v>
      </c>
      <c r="Q2097" t="s">
        <v>3326</v>
      </c>
      <c r="R2097" s="2">
        <v>43803</v>
      </c>
      <c r="S2097" t="s">
        <v>1130</v>
      </c>
      <c r="T2097">
        <v>0.5</v>
      </c>
      <c r="U2097" t="s">
        <v>52</v>
      </c>
      <c r="V2097" t="s">
        <v>915</v>
      </c>
      <c r="W2097" t="s">
        <v>36</v>
      </c>
      <c r="X2097" t="s">
        <v>1158</v>
      </c>
      <c r="Y2097" t="s">
        <v>401</v>
      </c>
      <c r="Z2097" t="s">
        <v>31</v>
      </c>
      <c r="AA2097">
        <v>5</v>
      </c>
      <c r="AB2097" t="s">
        <v>48</v>
      </c>
      <c r="AC2097">
        <v>4.45</v>
      </c>
      <c r="AD2097">
        <f t="shared" si="32"/>
        <v>3.95</v>
      </c>
    </row>
    <row r="2098" spans="1:30" x14ac:dyDescent="0.25">
      <c r="A2098" t="s">
        <v>29</v>
      </c>
      <c r="B2098" s="1">
        <v>307800000</v>
      </c>
      <c r="C2098" t="s">
        <v>30</v>
      </c>
      <c r="D2098" t="s">
        <v>31</v>
      </c>
      <c r="E2098">
        <v>3252</v>
      </c>
      <c r="F2098" s="1">
        <v>8548950000</v>
      </c>
      <c r="G2098" s="1">
        <v>2628828</v>
      </c>
      <c r="H2098" s="1">
        <v>2000000</v>
      </c>
      <c r="I2098">
        <v>3252</v>
      </c>
      <c r="J2098" s="1">
        <v>8548950000</v>
      </c>
      <c r="K2098" s="1">
        <v>2628828</v>
      </c>
      <c r="L2098" s="1">
        <v>2000000</v>
      </c>
      <c r="M2098">
        <v>3252</v>
      </c>
      <c r="N2098" t="s">
        <v>1636</v>
      </c>
      <c r="O2098">
        <v>13872</v>
      </c>
      <c r="P2098" t="s">
        <v>168</v>
      </c>
      <c r="Q2098" t="s">
        <v>3375</v>
      </c>
      <c r="R2098" s="2">
        <v>43838</v>
      </c>
      <c r="S2098" t="s">
        <v>3376</v>
      </c>
      <c r="T2098">
        <v>2</v>
      </c>
      <c r="U2098" s="1">
        <v>2000000</v>
      </c>
      <c r="V2098" t="s">
        <v>1752</v>
      </c>
      <c r="W2098" t="s">
        <v>36</v>
      </c>
      <c r="X2098" t="s">
        <v>3377</v>
      </c>
      <c r="Y2098" t="s">
        <v>168</v>
      </c>
      <c r="Z2098" t="s">
        <v>31</v>
      </c>
      <c r="AA2098">
        <v>5</v>
      </c>
      <c r="AB2098" t="s">
        <v>39</v>
      </c>
      <c r="AC2098">
        <v>3.35</v>
      </c>
      <c r="AD2098">
        <f t="shared" si="32"/>
        <v>1.35</v>
      </c>
    </row>
    <row r="2099" spans="1:30" x14ac:dyDescent="0.25">
      <c r="A2099" t="s">
        <v>29</v>
      </c>
      <c r="B2099" s="1">
        <v>307800000</v>
      </c>
      <c r="C2099" t="s">
        <v>30</v>
      </c>
      <c r="D2099" t="s">
        <v>31</v>
      </c>
      <c r="E2099">
        <v>3252</v>
      </c>
      <c r="F2099" s="1">
        <v>8548950000</v>
      </c>
      <c r="G2099" s="1">
        <v>2628828</v>
      </c>
      <c r="H2099" s="1">
        <v>2000000</v>
      </c>
      <c r="I2099">
        <v>3252</v>
      </c>
      <c r="J2099" s="1">
        <v>8548950000</v>
      </c>
      <c r="K2099" s="1">
        <v>2628828</v>
      </c>
      <c r="L2099" s="1">
        <v>2000000</v>
      </c>
      <c r="M2099">
        <v>3252</v>
      </c>
      <c r="N2099" t="s">
        <v>1636</v>
      </c>
      <c r="O2099">
        <v>13867</v>
      </c>
      <c r="P2099" t="s">
        <v>168</v>
      </c>
      <c r="Q2099" t="s">
        <v>3375</v>
      </c>
      <c r="R2099" s="2">
        <v>43839</v>
      </c>
      <c r="S2099" t="s">
        <v>3376</v>
      </c>
      <c r="T2099">
        <v>4</v>
      </c>
      <c r="U2099" s="1">
        <v>4000000</v>
      </c>
      <c r="V2099" t="s">
        <v>1752</v>
      </c>
      <c r="W2099" t="s">
        <v>36</v>
      </c>
      <c r="X2099" t="s">
        <v>3378</v>
      </c>
      <c r="Y2099" t="s">
        <v>168</v>
      </c>
      <c r="Z2099" t="s">
        <v>31</v>
      </c>
      <c r="AA2099">
        <v>12</v>
      </c>
      <c r="AB2099" t="s">
        <v>39</v>
      </c>
      <c r="AC2099">
        <v>3.7</v>
      </c>
      <c r="AD2099">
        <f t="shared" si="32"/>
        <v>0.29999999999999982</v>
      </c>
    </row>
    <row r="2100" spans="1:30" x14ac:dyDescent="0.25">
      <c r="A2100" t="s">
        <v>29</v>
      </c>
      <c r="B2100" s="1">
        <v>307800000</v>
      </c>
      <c r="C2100" t="s">
        <v>30</v>
      </c>
      <c r="D2100" t="s">
        <v>31</v>
      </c>
      <c r="E2100">
        <v>3252</v>
      </c>
      <c r="F2100" s="1">
        <v>8548950000</v>
      </c>
      <c r="G2100" s="1">
        <v>2628828</v>
      </c>
      <c r="H2100" s="1">
        <v>2000000</v>
      </c>
      <c r="I2100">
        <v>3252</v>
      </c>
      <c r="J2100" s="1">
        <v>8548950000</v>
      </c>
      <c r="K2100" s="1">
        <v>2628828</v>
      </c>
      <c r="L2100" s="1">
        <v>2000000</v>
      </c>
      <c r="M2100">
        <v>3252</v>
      </c>
      <c r="N2100" t="s">
        <v>1636</v>
      </c>
      <c r="O2100">
        <v>11178</v>
      </c>
      <c r="P2100" t="s">
        <v>168</v>
      </c>
      <c r="Q2100" t="s">
        <v>1948</v>
      </c>
      <c r="R2100" s="2">
        <v>43782</v>
      </c>
      <c r="S2100" t="s">
        <v>1949</v>
      </c>
      <c r="T2100">
        <v>1</v>
      </c>
      <c r="U2100" s="1">
        <v>1000000</v>
      </c>
      <c r="V2100" t="s">
        <v>1729</v>
      </c>
      <c r="W2100" t="s">
        <v>36</v>
      </c>
      <c r="X2100" t="s">
        <v>3379</v>
      </c>
      <c r="Y2100" t="s">
        <v>741</v>
      </c>
      <c r="Z2100" t="s">
        <v>31</v>
      </c>
      <c r="AA2100">
        <v>4</v>
      </c>
      <c r="AB2100" t="s">
        <v>39</v>
      </c>
      <c r="AC2100">
        <v>1.76</v>
      </c>
      <c r="AD2100">
        <f t="shared" si="32"/>
        <v>0.76</v>
      </c>
    </row>
    <row r="2101" spans="1:30" x14ac:dyDescent="0.25">
      <c r="A2101" t="s">
        <v>29</v>
      </c>
      <c r="B2101" s="1">
        <v>307800000</v>
      </c>
      <c r="C2101" t="s">
        <v>30</v>
      </c>
      <c r="D2101" t="s">
        <v>31</v>
      </c>
      <c r="E2101">
        <v>3252</v>
      </c>
      <c r="F2101" s="1">
        <v>8548950000</v>
      </c>
      <c r="G2101" s="1">
        <v>2628828</v>
      </c>
      <c r="H2101" s="1">
        <v>2000000</v>
      </c>
      <c r="I2101">
        <v>3252</v>
      </c>
      <c r="J2101" s="1">
        <v>8548950000</v>
      </c>
      <c r="K2101" s="1">
        <v>2628828</v>
      </c>
      <c r="L2101" s="1">
        <v>2000000</v>
      </c>
      <c r="M2101">
        <v>3252</v>
      </c>
      <c r="N2101" t="s">
        <v>1636</v>
      </c>
      <c r="O2101">
        <v>12706</v>
      </c>
      <c r="P2101" t="s">
        <v>1650</v>
      </c>
      <c r="Q2101" t="s">
        <v>3380</v>
      </c>
      <c r="R2101" s="2">
        <v>43865</v>
      </c>
      <c r="S2101" t="s">
        <v>3381</v>
      </c>
      <c r="T2101">
        <v>0.42</v>
      </c>
      <c r="U2101" t="s">
        <v>1653</v>
      </c>
      <c r="V2101" t="s">
        <v>824</v>
      </c>
      <c r="W2101" t="s">
        <v>825</v>
      </c>
      <c r="X2101" t="s">
        <v>219</v>
      </c>
      <c r="Y2101" t="s">
        <v>128</v>
      </c>
      <c r="Z2101" t="s">
        <v>31</v>
      </c>
      <c r="AA2101">
        <v>1</v>
      </c>
      <c r="AB2101" t="s">
        <v>39</v>
      </c>
      <c r="AC2101">
        <v>0.32</v>
      </c>
      <c r="AD2101">
        <f t="shared" si="32"/>
        <v>9.9999999999999978E-2</v>
      </c>
    </row>
    <row r="2102" spans="1:30" x14ac:dyDescent="0.25">
      <c r="A2102" t="s">
        <v>29</v>
      </c>
      <c r="B2102" s="1">
        <v>307800000</v>
      </c>
      <c r="C2102" t="s">
        <v>30</v>
      </c>
      <c r="D2102" t="s">
        <v>31</v>
      </c>
      <c r="E2102">
        <v>3252</v>
      </c>
      <c r="F2102" s="1">
        <v>8548950000</v>
      </c>
      <c r="G2102" s="1">
        <v>2628828</v>
      </c>
      <c r="H2102" s="1">
        <v>2000000</v>
      </c>
      <c r="I2102">
        <v>3252</v>
      </c>
      <c r="J2102" s="1">
        <v>8548950000</v>
      </c>
      <c r="K2102" s="1">
        <v>2628828</v>
      </c>
      <c r="L2102" s="1">
        <v>2000000</v>
      </c>
      <c r="M2102">
        <v>3252</v>
      </c>
      <c r="N2102" t="s">
        <v>3317</v>
      </c>
      <c r="O2102">
        <v>13696</v>
      </c>
      <c r="P2102" t="s">
        <v>168</v>
      </c>
      <c r="Q2102" t="s">
        <v>1037</v>
      </c>
      <c r="R2102" s="2">
        <v>43844</v>
      </c>
      <c r="S2102" t="s">
        <v>914</v>
      </c>
      <c r="T2102">
        <v>4</v>
      </c>
      <c r="U2102" s="1">
        <v>4000000</v>
      </c>
      <c r="V2102" t="s">
        <v>915</v>
      </c>
      <c r="W2102" t="s">
        <v>36</v>
      </c>
      <c r="X2102" t="s">
        <v>3382</v>
      </c>
      <c r="Y2102" t="s">
        <v>38</v>
      </c>
      <c r="Z2102" t="s">
        <v>31</v>
      </c>
      <c r="AA2102">
        <v>8</v>
      </c>
      <c r="AB2102" t="s">
        <v>48</v>
      </c>
      <c r="AC2102">
        <v>2.99</v>
      </c>
      <c r="AD2102">
        <f t="shared" si="32"/>
        <v>1.0099999999999998</v>
      </c>
    </row>
    <row r="2103" spans="1:30" x14ac:dyDescent="0.25">
      <c r="A2103" t="s">
        <v>29</v>
      </c>
      <c r="B2103" s="1">
        <v>307800000</v>
      </c>
      <c r="C2103" t="s">
        <v>30</v>
      </c>
      <c r="D2103" t="s">
        <v>31</v>
      </c>
      <c r="E2103">
        <v>3252</v>
      </c>
      <c r="F2103" s="1">
        <v>8548950000</v>
      </c>
      <c r="G2103" s="1">
        <v>2628828</v>
      </c>
      <c r="H2103" s="1">
        <v>2000000</v>
      </c>
      <c r="I2103">
        <v>3252</v>
      </c>
      <c r="J2103" s="1">
        <v>8548950000</v>
      </c>
      <c r="K2103" s="1">
        <v>2628828</v>
      </c>
      <c r="L2103" s="1">
        <v>2000000</v>
      </c>
      <c r="M2103">
        <v>3252</v>
      </c>
      <c r="N2103" t="s">
        <v>3317</v>
      </c>
      <c r="O2103">
        <v>13316</v>
      </c>
      <c r="P2103" t="s">
        <v>172</v>
      </c>
      <c r="Q2103" t="s">
        <v>3364</v>
      </c>
      <c r="R2103" s="2">
        <v>43853</v>
      </c>
      <c r="S2103" t="s">
        <v>1542</v>
      </c>
      <c r="T2103">
        <v>1</v>
      </c>
      <c r="U2103" s="1">
        <v>1000000</v>
      </c>
      <c r="V2103" t="s">
        <v>915</v>
      </c>
      <c r="W2103" t="s">
        <v>36</v>
      </c>
      <c r="X2103" t="s">
        <v>96</v>
      </c>
      <c r="Y2103" t="s">
        <v>850</v>
      </c>
      <c r="Z2103" t="s">
        <v>31</v>
      </c>
      <c r="AA2103">
        <v>1</v>
      </c>
      <c r="AB2103" t="s">
        <v>39</v>
      </c>
      <c r="AC2103">
        <v>2.1</v>
      </c>
      <c r="AD2103">
        <f t="shared" si="32"/>
        <v>1.1000000000000001</v>
      </c>
    </row>
    <row r="2104" spans="1:30" x14ac:dyDescent="0.25">
      <c r="A2104" t="s">
        <v>29</v>
      </c>
      <c r="B2104" s="1">
        <v>307800000</v>
      </c>
      <c r="C2104" t="s">
        <v>30</v>
      </c>
      <c r="D2104" t="s">
        <v>31</v>
      </c>
      <c r="E2104">
        <v>3252</v>
      </c>
      <c r="F2104" s="1">
        <v>8548950000</v>
      </c>
      <c r="G2104" s="1">
        <v>2628828</v>
      </c>
      <c r="H2104" s="1">
        <v>2000000</v>
      </c>
      <c r="I2104">
        <v>3252</v>
      </c>
      <c r="J2104" s="1">
        <v>8548950000</v>
      </c>
      <c r="K2104" s="1">
        <v>2628828</v>
      </c>
      <c r="L2104" s="1">
        <v>2000000</v>
      </c>
      <c r="M2104">
        <v>3252</v>
      </c>
      <c r="N2104" t="s">
        <v>1636</v>
      </c>
      <c r="O2104">
        <v>13858</v>
      </c>
      <c r="P2104" t="s">
        <v>1664</v>
      </c>
      <c r="Q2104" t="s">
        <v>3383</v>
      </c>
      <c r="R2104" s="2">
        <v>43839</v>
      </c>
      <c r="S2104" t="s">
        <v>3384</v>
      </c>
      <c r="T2104">
        <v>4</v>
      </c>
      <c r="U2104" s="1">
        <v>4000000</v>
      </c>
      <c r="V2104" t="s">
        <v>71</v>
      </c>
      <c r="W2104" t="s">
        <v>36</v>
      </c>
      <c r="X2104" t="s">
        <v>1742</v>
      </c>
      <c r="Y2104" t="s">
        <v>1664</v>
      </c>
      <c r="Z2104" t="s">
        <v>31</v>
      </c>
      <c r="AA2104">
        <v>3</v>
      </c>
      <c r="AB2104" t="s">
        <v>39</v>
      </c>
      <c r="AC2104">
        <v>2.21</v>
      </c>
      <c r="AD2104">
        <f t="shared" si="32"/>
        <v>1.79</v>
      </c>
    </row>
    <row r="2105" spans="1:30" x14ac:dyDescent="0.25">
      <c r="A2105" t="s">
        <v>29</v>
      </c>
      <c r="B2105" s="1">
        <v>307800000</v>
      </c>
      <c r="C2105" t="s">
        <v>30</v>
      </c>
      <c r="D2105" t="s">
        <v>31</v>
      </c>
      <c r="E2105">
        <v>3252</v>
      </c>
      <c r="F2105" s="1">
        <v>8548950000</v>
      </c>
      <c r="G2105" s="1">
        <v>2628828</v>
      </c>
      <c r="H2105" s="1">
        <v>2000000</v>
      </c>
      <c r="I2105">
        <v>3252</v>
      </c>
      <c r="J2105" s="1">
        <v>8548950000</v>
      </c>
      <c r="K2105" s="1">
        <v>2628828</v>
      </c>
      <c r="L2105" s="1">
        <v>2000000</v>
      </c>
      <c r="M2105">
        <v>3252</v>
      </c>
      <c r="N2105" t="s">
        <v>1017</v>
      </c>
      <c r="O2105">
        <v>8723</v>
      </c>
      <c r="P2105" t="s">
        <v>149</v>
      </c>
      <c r="Q2105" t="s">
        <v>2182</v>
      </c>
      <c r="R2105" s="2">
        <v>43775</v>
      </c>
      <c r="S2105" t="s">
        <v>2183</v>
      </c>
      <c r="T2105">
        <v>1.5</v>
      </c>
      <c r="U2105" s="1">
        <v>1500000</v>
      </c>
      <c r="V2105" t="s">
        <v>1784</v>
      </c>
      <c r="W2105" t="s">
        <v>36</v>
      </c>
      <c r="X2105" t="s">
        <v>3385</v>
      </c>
      <c r="Y2105" t="s">
        <v>1022</v>
      </c>
      <c r="Z2105" t="s">
        <v>31</v>
      </c>
      <c r="AA2105">
        <v>8</v>
      </c>
      <c r="AB2105" t="s">
        <v>39</v>
      </c>
      <c r="AC2105">
        <v>2.95</v>
      </c>
      <c r="AD2105">
        <f t="shared" si="32"/>
        <v>1.4500000000000002</v>
      </c>
    </row>
    <row r="2106" spans="1:30" x14ac:dyDescent="0.25">
      <c r="A2106" t="s">
        <v>29</v>
      </c>
      <c r="B2106" s="1">
        <v>307800000</v>
      </c>
      <c r="C2106" t="s">
        <v>30</v>
      </c>
      <c r="D2106" t="s">
        <v>31</v>
      </c>
      <c r="E2106">
        <v>3252</v>
      </c>
      <c r="F2106" s="1">
        <v>8548950000</v>
      </c>
      <c r="G2106" s="1">
        <v>2628828</v>
      </c>
      <c r="H2106" s="1">
        <v>2000000</v>
      </c>
      <c r="I2106">
        <v>3252</v>
      </c>
      <c r="J2106" s="1">
        <v>8548950000</v>
      </c>
      <c r="K2106" s="1">
        <v>2628828</v>
      </c>
      <c r="L2106" s="1">
        <v>2000000</v>
      </c>
      <c r="M2106">
        <v>3252</v>
      </c>
      <c r="N2106" t="s">
        <v>3317</v>
      </c>
      <c r="O2106">
        <v>13006</v>
      </c>
      <c r="P2106" t="s">
        <v>109</v>
      </c>
      <c r="Q2106" t="s">
        <v>3386</v>
      </c>
      <c r="R2106" s="2">
        <v>43853</v>
      </c>
      <c r="S2106" t="s">
        <v>1092</v>
      </c>
      <c r="T2106">
        <v>6</v>
      </c>
      <c r="U2106" s="1">
        <v>6000000</v>
      </c>
      <c r="V2106" t="s">
        <v>915</v>
      </c>
      <c r="W2106" t="s">
        <v>36</v>
      </c>
      <c r="X2106" t="s">
        <v>1515</v>
      </c>
      <c r="Y2106" t="s">
        <v>850</v>
      </c>
      <c r="Z2106" t="s">
        <v>31</v>
      </c>
      <c r="AA2106">
        <v>3</v>
      </c>
      <c r="AB2106" t="s">
        <v>48</v>
      </c>
      <c r="AC2106">
        <v>3.78</v>
      </c>
      <c r="AD2106">
        <f t="shared" si="32"/>
        <v>2.2200000000000002</v>
      </c>
    </row>
    <row r="2107" spans="1:30" x14ac:dyDescent="0.25">
      <c r="A2107" t="s">
        <v>29</v>
      </c>
      <c r="B2107" s="1">
        <v>307800000</v>
      </c>
      <c r="C2107" t="s">
        <v>30</v>
      </c>
      <c r="D2107" t="s">
        <v>31</v>
      </c>
      <c r="E2107">
        <v>3252</v>
      </c>
      <c r="F2107" s="1">
        <v>8548950000</v>
      </c>
      <c r="G2107" s="1">
        <v>2628828</v>
      </c>
      <c r="H2107" s="1">
        <v>2000000</v>
      </c>
      <c r="I2107">
        <v>3252</v>
      </c>
      <c r="J2107" s="1">
        <v>8548950000</v>
      </c>
      <c r="K2107" s="1">
        <v>2628828</v>
      </c>
      <c r="L2107" s="1">
        <v>2000000</v>
      </c>
      <c r="M2107">
        <v>3252</v>
      </c>
      <c r="N2107" t="s">
        <v>3317</v>
      </c>
      <c r="O2107">
        <v>13315</v>
      </c>
      <c r="P2107" t="s">
        <v>172</v>
      </c>
      <c r="Q2107" t="s">
        <v>3333</v>
      </c>
      <c r="R2107" s="2">
        <v>43852</v>
      </c>
      <c r="S2107" t="s">
        <v>1511</v>
      </c>
      <c r="T2107">
        <v>1.5</v>
      </c>
      <c r="U2107" s="1">
        <v>1500000</v>
      </c>
      <c r="V2107" t="s">
        <v>915</v>
      </c>
      <c r="W2107" t="s">
        <v>36</v>
      </c>
      <c r="X2107" t="s">
        <v>113</v>
      </c>
      <c r="Y2107" t="s">
        <v>850</v>
      </c>
      <c r="Z2107" t="s">
        <v>31</v>
      </c>
      <c r="AA2107">
        <v>1</v>
      </c>
      <c r="AB2107" t="s">
        <v>48</v>
      </c>
      <c r="AC2107">
        <v>2.1</v>
      </c>
      <c r="AD2107">
        <f t="shared" si="32"/>
        <v>0.60000000000000009</v>
      </c>
    </row>
    <row r="2108" spans="1:30" x14ac:dyDescent="0.25">
      <c r="A2108" t="s">
        <v>29</v>
      </c>
      <c r="B2108" s="1">
        <v>307800000</v>
      </c>
      <c r="C2108" t="s">
        <v>30</v>
      </c>
      <c r="D2108" t="s">
        <v>31</v>
      </c>
      <c r="E2108">
        <v>3252</v>
      </c>
      <c r="F2108" s="1">
        <v>8548950000</v>
      </c>
      <c r="G2108" s="1">
        <v>2628828</v>
      </c>
      <c r="H2108" s="1">
        <v>2000000</v>
      </c>
      <c r="I2108">
        <v>3252</v>
      </c>
      <c r="J2108" s="1">
        <v>8548950000</v>
      </c>
      <c r="K2108" s="1">
        <v>2628828</v>
      </c>
      <c r="L2108" s="1">
        <v>2000000</v>
      </c>
      <c r="M2108">
        <v>3252</v>
      </c>
      <c r="N2108" t="s">
        <v>1636</v>
      </c>
      <c r="O2108">
        <v>13857</v>
      </c>
      <c r="P2108" t="s">
        <v>1664</v>
      </c>
      <c r="Q2108" t="s">
        <v>3383</v>
      </c>
      <c r="R2108" s="2">
        <v>43840</v>
      </c>
      <c r="S2108" t="s">
        <v>3384</v>
      </c>
      <c r="T2108">
        <v>2</v>
      </c>
      <c r="U2108" s="1">
        <v>2000000</v>
      </c>
      <c r="V2108" t="s">
        <v>71</v>
      </c>
      <c r="W2108" t="s">
        <v>36</v>
      </c>
      <c r="X2108" t="s">
        <v>3387</v>
      </c>
      <c r="Y2108" t="s">
        <v>1664</v>
      </c>
      <c r="Z2108" t="s">
        <v>31</v>
      </c>
      <c r="AA2108">
        <v>3</v>
      </c>
      <c r="AB2108" t="s">
        <v>48</v>
      </c>
      <c r="AC2108">
        <v>2.21</v>
      </c>
      <c r="AD2108">
        <f t="shared" si="32"/>
        <v>0.20999999999999996</v>
      </c>
    </row>
    <row r="2109" spans="1:30" x14ac:dyDescent="0.25">
      <c r="A2109" t="s">
        <v>29</v>
      </c>
      <c r="B2109" s="1">
        <v>307800000</v>
      </c>
      <c r="C2109" t="s">
        <v>30</v>
      </c>
      <c r="D2109" t="s">
        <v>31</v>
      </c>
      <c r="E2109">
        <v>3252</v>
      </c>
      <c r="F2109" s="1">
        <v>8548950000</v>
      </c>
      <c r="G2109" s="1">
        <v>2628828</v>
      </c>
      <c r="H2109" s="1">
        <v>2000000</v>
      </c>
      <c r="I2109">
        <v>3252</v>
      </c>
      <c r="J2109" s="1">
        <v>8548950000</v>
      </c>
      <c r="K2109" s="1">
        <v>2628828</v>
      </c>
      <c r="L2109" s="1">
        <v>2000000</v>
      </c>
      <c r="M2109">
        <v>3252</v>
      </c>
      <c r="N2109" t="s">
        <v>3317</v>
      </c>
      <c r="O2109">
        <v>13802</v>
      </c>
      <c r="P2109" t="s">
        <v>56</v>
      </c>
      <c r="Q2109" t="s">
        <v>3386</v>
      </c>
      <c r="R2109" s="2">
        <v>43843</v>
      </c>
      <c r="S2109" t="s">
        <v>1092</v>
      </c>
      <c r="T2109">
        <v>0.5</v>
      </c>
      <c r="U2109" t="s">
        <v>52</v>
      </c>
      <c r="V2109" t="s">
        <v>915</v>
      </c>
      <c r="W2109" t="s">
        <v>36</v>
      </c>
      <c r="X2109" t="s">
        <v>113</v>
      </c>
      <c r="Y2109" t="s">
        <v>850</v>
      </c>
      <c r="Z2109" t="s">
        <v>31</v>
      </c>
      <c r="AA2109">
        <v>1</v>
      </c>
      <c r="AB2109" t="s">
        <v>48</v>
      </c>
      <c r="AC2109">
        <v>2.6</v>
      </c>
      <c r="AD2109">
        <f t="shared" si="32"/>
        <v>2.1</v>
      </c>
    </row>
    <row r="2110" spans="1:30" x14ac:dyDescent="0.25">
      <c r="A2110" t="s">
        <v>29</v>
      </c>
      <c r="B2110" s="1">
        <v>307800000</v>
      </c>
      <c r="C2110" t="s">
        <v>30</v>
      </c>
      <c r="D2110" t="s">
        <v>31</v>
      </c>
      <c r="E2110">
        <v>3252</v>
      </c>
      <c r="F2110" s="1">
        <v>8548950000</v>
      </c>
      <c r="G2110" s="1">
        <v>2628828</v>
      </c>
      <c r="H2110" s="1">
        <v>2000000</v>
      </c>
      <c r="I2110">
        <v>3252</v>
      </c>
      <c r="J2110" s="1">
        <v>8548950000</v>
      </c>
      <c r="K2110" s="1">
        <v>2628828</v>
      </c>
      <c r="L2110" s="1">
        <v>2000000</v>
      </c>
      <c r="M2110">
        <v>3252</v>
      </c>
      <c r="N2110" t="s">
        <v>1636</v>
      </c>
      <c r="O2110">
        <v>13853</v>
      </c>
      <c r="P2110" t="s">
        <v>1650</v>
      </c>
      <c r="Q2110" t="s">
        <v>3388</v>
      </c>
      <c r="R2110" s="2">
        <v>43840</v>
      </c>
      <c r="S2110" t="s">
        <v>3389</v>
      </c>
      <c r="T2110">
        <v>0.5</v>
      </c>
      <c r="U2110" t="s">
        <v>52</v>
      </c>
      <c r="V2110" t="s">
        <v>71</v>
      </c>
      <c r="W2110" t="s">
        <v>36</v>
      </c>
      <c r="X2110" t="s">
        <v>219</v>
      </c>
      <c r="Y2110" t="s">
        <v>1650</v>
      </c>
      <c r="Z2110" t="s">
        <v>31</v>
      </c>
      <c r="AA2110">
        <v>1</v>
      </c>
      <c r="AB2110" t="s">
        <v>39</v>
      </c>
      <c r="AC2110">
        <v>0.52</v>
      </c>
      <c r="AD2110">
        <f t="shared" si="32"/>
        <v>2.0000000000000018E-2</v>
      </c>
    </row>
    <row r="2111" spans="1:30" x14ac:dyDescent="0.25">
      <c r="A2111" t="s">
        <v>29</v>
      </c>
      <c r="B2111" s="1">
        <v>307800000</v>
      </c>
      <c r="C2111" t="s">
        <v>30</v>
      </c>
      <c r="D2111" t="s">
        <v>31</v>
      </c>
      <c r="E2111">
        <v>3252</v>
      </c>
      <c r="F2111" s="1">
        <v>8548950000</v>
      </c>
      <c r="G2111" s="1">
        <v>2628828</v>
      </c>
      <c r="H2111" s="1">
        <v>2000000</v>
      </c>
      <c r="I2111">
        <v>3252</v>
      </c>
      <c r="J2111" s="1">
        <v>8548950000</v>
      </c>
      <c r="K2111" s="1">
        <v>2628828</v>
      </c>
      <c r="L2111" s="1">
        <v>2000000</v>
      </c>
      <c r="M2111">
        <v>3252</v>
      </c>
      <c r="N2111" t="s">
        <v>1017</v>
      </c>
      <c r="O2111">
        <v>4387</v>
      </c>
      <c r="P2111" t="s">
        <v>145</v>
      </c>
      <c r="Q2111" t="s">
        <v>1791</v>
      </c>
      <c r="R2111" s="2">
        <v>43595</v>
      </c>
      <c r="S2111" t="s">
        <v>1792</v>
      </c>
      <c r="T2111">
        <v>0.5</v>
      </c>
      <c r="U2111" t="s">
        <v>52</v>
      </c>
      <c r="V2111" t="s">
        <v>1789</v>
      </c>
      <c r="W2111" t="s">
        <v>36</v>
      </c>
      <c r="X2111" t="s">
        <v>96</v>
      </c>
      <c r="Y2111" t="s">
        <v>1022</v>
      </c>
      <c r="Z2111" t="s">
        <v>31</v>
      </c>
      <c r="AA2111">
        <v>1</v>
      </c>
      <c r="AB2111" t="s">
        <v>39</v>
      </c>
      <c r="AC2111">
        <v>1.87</v>
      </c>
      <c r="AD2111">
        <f t="shared" si="32"/>
        <v>1.37</v>
      </c>
    </row>
    <row r="2112" spans="1:30" x14ac:dyDescent="0.25">
      <c r="A2112" t="s">
        <v>29</v>
      </c>
      <c r="B2112" s="1">
        <v>307800000</v>
      </c>
      <c r="C2112" t="s">
        <v>30</v>
      </c>
      <c r="D2112" t="s">
        <v>31</v>
      </c>
      <c r="E2112">
        <v>3252</v>
      </c>
      <c r="F2112" s="1">
        <v>8548950000</v>
      </c>
      <c r="G2112" s="1">
        <v>2628828</v>
      </c>
      <c r="H2112" s="1">
        <v>2000000</v>
      </c>
      <c r="I2112">
        <v>3252</v>
      </c>
      <c r="J2112" s="1">
        <v>8548950000</v>
      </c>
      <c r="K2112" s="1">
        <v>2628828</v>
      </c>
      <c r="L2112" s="1">
        <v>2000000</v>
      </c>
      <c r="M2112">
        <v>3252</v>
      </c>
      <c r="N2112" t="s">
        <v>1636</v>
      </c>
      <c r="O2112">
        <v>13851</v>
      </c>
      <c r="P2112" t="s">
        <v>1650</v>
      </c>
      <c r="Q2112" t="s">
        <v>3383</v>
      </c>
      <c r="R2112" s="2">
        <v>43840</v>
      </c>
      <c r="S2112" t="s">
        <v>3384</v>
      </c>
      <c r="T2112">
        <v>0.5</v>
      </c>
      <c r="U2112" t="s">
        <v>52</v>
      </c>
      <c r="V2112" t="s">
        <v>71</v>
      </c>
      <c r="W2112" t="s">
        <v>36</v>
      </c>
      <c r="X2112" t="s">
        <v>219</v>
      </c>
      <c r="Y2112" t="s">
        <v>1664</v>
      </c>
      <c r="Z2112" t="s">
        <v>31</v>
      </c>
      <c r="AA2112">
        <v>1</v>
      </c>
      <c r="AB2112" t="s">
        <v>39</v>
      </c>
      <c r="AC2112">
        <v>0.4</v>
      </c>
      <c r="AD2112">
        <f t="shared" si="32"/>
        <v>9.9999999999999978E-2</v>
      </c>
    </row>
    <row r="2113" spans="1:30" x14ac:dyDescent="0.25">
      <c r="A2113" t="s">
        <v>29</v>
      </c>
      <c r="B2113" s="1">
        <v>307800000</v>
      </c>
      <c r="C2113" t="s">
        <v>30</v>
      </c>
      <c r="D2113" t="s">
        <v>31</v>
      </c>
      <c r="E2113">
        <v>3252</v>
      </c>
      <c r="F2113" s="1">
        <v>8548950000</v>
      </c>
      <c r="G2113" s="1">
        <v>2628828</v>
      </c>
      <c r="H2113" s="1">
        <v>2000000</v>
      </c>
      <c r="I2113">
        <v>3252</v>
      </c>
      <c r="J2113" s="1">
        <v>8548950000</v>
      </c>
      <c r="K2113" s="1">
        <v>2628828</v>
      </c>
      <c r="L2113" s="1">
        <v>2000000</v>
      </c>
      <c r="M2113">
        <v>3252</v>
      </c>
      <c r="N2113" t="s">
        <v>1017</v>
      </c>
      <c r="O2113">
        <v>4489</v>
      </c>
      <c r="P2113" t="s">
        <v>40</v>
      </c>
      <c r="Q2113" t="s">
        <v>1866</v>
      </c>
      <c r="R2113" s="2">
        <v>43593</v>
      </c>
      <c r="S2113" t="s">
        <v>1867</v>
      </c>
      <c r="T2113">
        <v>1.5</v>
      </c>
      <c r="U2113" s="1">
        <v>1500000</v>
      </c>
      <c r="V2113" t="s">
        <v>1687</v>
      </c>
      <c r="W2113" t="s">
        <v>36</v>
      </c>
      <c r="X2113" t="s">
        <v>3390</v>
      </c>
      <c r="Y2113" t="s">
        <v>1022</v>
      </c>
      <c r="Z2113" t="s">
        <v>31</v>
      </c>
      <c r="AA2113">
        <v>2</v>
      </c>
      <c r="AB2113" t="s">
        <v>39</v>
      </c>
      <c r="AC2113">
        <v>1.6</v>
      </c>
      <c r="AD2113">
        <f t="shared" si="32"/>
        <v>0.10000000000000009</v>
      </c>
    </row>
    <row r="2114" spans="1:30" x14ac:dyDescent="0.25">
      <c r="A2114" t="s">
        <v>29</v>
      </c>
      <c r="B2114" s="1">
        <v>307800000</v>
      </c>
      <c r="C2114" t="s">
        <v>30</v>
      </c>
      <c r="D2114" t="s">
        <v>31</v>
      </c>
      <c r="E2114">
        <v>3252</v>
      </c>
      <c r="F2114" s="1">
        <v>8548950000</v>
      </c>
      <c r="G2114" s="1">
        <v>2628828</v>
      </c>
      <c r="H2114" s="1">
        <v>2000000</v>
      </c>
      <c r="I2114">
        <v>3252</v>
      </c>
      <c r="J2114" s="1">
        <v>8548950000</v>
      </c>
      <c r="K2114" s="1">
        <v>2628828</v>
      </c>
      <c r="L2114" s="1">
        <v>2000000</v>
      </c>
      <c r="M2114">
        <v>3252</v>
      </c>
      <c r="N2114" t="s">
        <v>1017</v>
      </c>
      <c r="O2114">
        <v>18560</v>
      </c>
      <c r="P2114" t="s">
        <v>120</v>
      </c>
      <c r="Q2114" t="s">
        <v>3391</v>
      </c>
      <c r="R2114" s="2">
        <v>43945</v>
      </c>
      <c r="S2114" t="s">
        <v>3392</v>
      </c>
      <c r="T2114">
        <v>0.5</v>
      </c>
      <c r="U2114" t="s">
        <v>52</v>
      </c>
      <c r="V2114" t="s">
        <v>2048</v>
      </c>
      <c r="W2114" t="s">
        <v>77</v>
      </c>
      <c r="X2114" t="s">
        <v>3393</v>
      </c>
      <c r="Y2114" t="s">
        <v>1022</v>
      </c>
      <c r="Z2114" t="s">
        <v>31</v>
      </c>
      <c r="AA2114">
        <v>9</v>
      </c>
      <c r="AB2114" t="s">
        <v>39</v>
      </c>
      <c r="AC2114">
        <v>0.7</v>
      </c>
      <c r="AD2114">
        <f t="shared" si="32"/>
        <v>0.19999999999999996</v>
      </c>
    </row>
    <row r="2115" spans="1:30" x14ac:dyDescent="0.25">
      <c r="A2115" t="s">
        <v>29</v>
      </c>
      <c r="B2115" s="1">
        <v>307800000</v>
      </c>
      <c r="C2115" t="s">
        <v>30</v>
      </c>
      <c r="D2115" t="s">
        <v>31</v>
      </c>
      <c r="E2115">
        <v>3252</v>
      </c>
      <c r="F2115" s="1">
        <v>8548950000</v>
      </c>
      <c r="G2115" s="1">
        <v>2628828</v>
      </c>
      <c r="H2115" s="1">
        <v>2000000</v>
      </c>
      <c r="I2115">
        <v>3252</v>
      </c>
      <c r="J2115" s="1">
        <v>8548950000</v>
      </c>
      <c r="K2115" s="1">
        <v>2628828</v>
      </c>
      <c r="L2115" s="1">
        <v>2000000</v>
      </c>
      <c r="M2115">
        <v>3252</v>
      </c>
      <c r="N2115" t="s">
        <v>3317</v>
      </c>
      <c r="O2115">
        <v>13692</v>
      </c>
      <c r="P2115" t="s">
        <v>109</v>
      </c>
      <c r="Q2115" t="s">
        <v>3386</v>
      </c>
      <c r="R2115" s="2">
        <v>43844</v>
      </c>
      <c r="S2115" t="s">
        <v>1092</v>
      </c>
      <c r="T2115">
        <v>2</v>
      </c>
      <c r="U2115" s="1">
        <v>2000000</v>
      </c>
      <c r="V2115" t="s">
        <v>915</v>
      </c>
      <c r="W2115" t="s">
        <v>36</v>
      </c>
      <c r="X2115" t="s">
        <v>1559</v>
      </c>
      <c r="Y2115" t="s">
        <v>850</v>
      </c>
      <c r="Z2115" t="s">
        <v>31</v>
      </c>
      <c r="AA2115">
        <v>3</v>
      </c>
      <c r="AB2115" t="s">
        <v>48</v>
      </c>
      <c r="AC2115">
        <v>3.78</v>
      </c>
      <c r="AD2115">
        <f t="shared" si="32"/>
        <v>1.7799999999999998</v>
      </c>
    </row>
    <row r="2116" spans="1:30" x14ac:dyDescent="0.25">
      <c r="A2116" t="s">
        <v>29</v>
      </c>
      <c r="B2116" s="1">
        <v>307800000</v>
      </c>
      <c r="C2116" t="s">
        <v>30</v>
      </c>
      <c r="D2116" t="s">
        <v>31</v>
      </c>
      <c r="E2116">
        <v>3252</v>
      </c>
      <c r="F2116" s="1">
        <v>8548950000</v>
      </c>
      <c r="G2116" s="1">
        <v>2628828</v>
      </c>
      <c r="H2116" s="1">
        <v>2000000</v>
      </c>
      <c r="I2116">
        <v>3252</v>
      </c>
      <c r="J2116" s="1">
        <v>8548950000</v>
      </c>
      <c r="K2116" s="1">
        <v>2628828</v>
      </c>
      <c r="L2116" s="1">
        <v>2000000</v>
      </c>
      <c r="M2116">
        <v>3252</v>
      </c>
      <c r="N2116" t="s">
        <v>3317</v>
      </c>
      <c r="O2116">
        <v>13724</v>
      </c>
      <c r="P2116" t="s">
        <v>56</v>
      </c>
      <c r="Q2116" t="s">
        <v>3394</v>
      </c>
      <c r="R2116" s="2">
        <v>43844</v>
      </c>
      <c r="S2116" t="s">
        <v>1562</v>
      </c>
      <c r="T2116">
        <v>3</v>
      </c>
      <c r="U2116" s="1">
        <v>3000000</v>
      </c>
      <c r="V2116" t="s">
        <v>915</v>
      </c>
      <c r="W2116" t="s">
        <v>36</v>
      </c>
      <c r="X2116" t="s">
        <v>60</v>
      </c>
      <c r="Y2116" t="s">
        <v>850</v>
      </c>
      <c r="Z2116" t="s">
        <v>31</v>
      </c>
      <c r="AA2116">
        <v>1</v>
      </c>
      <c r="AB2116" t="s">
        <v>39</v>
      </c>
      <c r="AC2116">
        <v>2.6</v>
      </c>
      <c r="AD2116">
        <f t="shared" si="32"/>
        <v>0.39999999999999991</v>
      </c>
    </row>
    <row r="2117" spans="1:30" x14ac:dyDescent="0.25">
      <c r="A2117" t="s">
        <v>29</v>
      </c>
      <c r="B2117" s="1">
        <v>307800000</v>
      </c>
      <c r="C2117" t="s">
        <v>30</v>
      </c>
      <c r="D2117" t="s">
        <v>31</v>
      </c>
      <c r="E2117">
        <v>3252</v>
      </c>
      <c r="F2117" s="1">
        <v>8548950000</v>
      </c>
      <c r="G2117" s="1">
        <v>2628828</v>
      </c>
      <c r="H2117" s="1">
        <v>2000000</v>
      </c>
      <c r="I2117">
        <v>3252</v>
      </c>
      <c r="J2117" s="1">
        <v>8548950000</v>
      </c>
      <c r="K2117" s="1">
        <v>2628828</v>
      </c>
      <c r="L2117" s="1">
        <v>2000000</v>
      </c>
      <c r="M2117">
        <v>3252</v>
      </c>
      <c r="N2117" t="s">
        <v>1017</v>
      </c>
      <c r="O2117">
        <v>4244</v>
      </c>
      <c r="P2117" t="s">
        <v>49</v>
      </c>
      <c r="Q2117" t="s">
        <v>2292</v>
      </c>
      <c r="R2117" s="2">
        <v>43599</v>
      </c>
      <c r="S2117" t="s">
        <v>2293</v>
      </c>
      <c r="T2117">
        <v>4.5</v>
      </c>
      <c r="U2117" s="1">
        <v>4500000</v>
      </c>
      <c r="V2117" t="s">
        <v>1789</v>
      </c>
      <c r="W2117" t="s">
        <v>36</v>
      </c>
      <c r="X2117" t="s">
        <v>230</v>
      </c>
      <c r="Y2117" t="s">
        <v>1022</v>
      </c>
      <c r="Z2117" t="s">
        <v>31</v>
      </c>
      <c r="AA2117">
        <v>3</v>
      </c>
      <c r="AB2117" t="s">
        <v>39</v>
      </c>
      <c r="AC2117">
        <v>4.4000000000000004</v>
      </c>
      <c r="AD2117">
        <f t="shared" si="32"/>
        <v>9.9999999999999645E-2</v>
      </c>
    </row>
    <row r="2118" spans="1:30" x14ac:dyDescent="0.25">
      <c r="A2118" t="s">
        <v>29</v>
      </c>
      <c r="B2118" s="1">
        <v>307800000</v>
      </c>
      <c r="C2118" t="s">
        <v>30</v>
      </c>
      <c r="D2118" t="s">
        <v>31</v>
      </c>
      <c r="E2118">
        <v>3252</v>
      </c>
      <c r="F2118" s="1">
        <v>8548950000</v>
      </c>
      <c r="G2118" s="1">
        <v>2628828</v>
      </c>
      <c r="H2118" s="1">
        <v>2000000</v>
      </c>
      <c r="I2118">
        <v>3252</v>
      </c>
      <c r="J2118" s="1">
        <v>8548950000</v>
      </c>
      <c r="K2118" s="1">
        <v>2628828</v>
      </c>
      <c r="L2118" s="1">
        <v>2000000</v>
      </c>
      <c r="M2118">
        <v>3252</v>
      </c>
      <c r="N2118" t="s">
        <v>1636</v>
      </c>
      <c r="O2118">
        <v>15702</v>
      </c>
      <c r="P2118" t="s">
        <v>56</v>
      </c>
      <c r="Q2118" t="s">
        <v>3274</v>
      </c>
      <c r="R2118" s="2">
        <v>43928</v>
      </c>
      <c r="S2118" t="s">
        <v>3275</v>
      </c>
      <c r="T2118">
        <v>1</v>
      </c>
      <c r="U2118" s="1">
        <v>1000000</v>
      </c>
      <c r="V2118" t="s">
        <v>2041</v>
      </c>
      <c r="W2118" t="s">
        <v>77</v>
      </c>
      <c r="X2118" t="s">
        <v>60</v>
      </c>
      <c r="Y2118" t="s">
        <v>1650</v>
      </c>
      <c r="Z2118" t="s">
        <v>31</v>
      </c>
      <c r="AA2118">
        <v>1</v>
      </c>
      <c r="AB2118" t="s">
        <v>39</v>
      </c>
      <c r="AC2118">
        <v>1.1000000000000001</v>
      </c>
      <c r="AD2118">
        <f t="shared" si="32"/>
        <v>0.10000000000000009</v>
      </c>
    </row>
    <row r="2119" spans="1:30" x14ac:dyDescent="0.25">
      <c r="A2119" t="s">
        <v>29</v>
      </c>
      <c r="B2119" s="1">
        <v>307800000</v>
      </c>
      <c r="C2119" t="s">
        <v>30</v>
      </c>
      <c r="D2119" t="s">
        <v>31</v>
      </c>
      <c r="E2119">
        <v>3252</v>
      </c>
      <c r="F2119" s="1">
        <v>8548950000</v>
      </c>
      <c r="G2119" s="1">
        <v>2628828</v>
      </c>
      <c r="H2119" s="1">
        <v>2000000</v>
      </c>
      <c r="I2119">
        <v>3252</v>
      </c>
      <c r="J2119" s="1">
        <v>8548950000</v>
      </c>
      <c r="K2119" s="1">
        <v>2628828</v>
      </c>
      <c r="L2119" s="1">
        <v>2000000</v>
      </c>
      <c r="M2119">
        <v>3252</v>
      </c>
      <c r="N2119" t="s">
        <v>1636</v>
      </c>
      <c r="O2119">
        <v>13847</v>
      </c>
      <c r="P2119" t="s">
        <v>68</v>
      </c>
      <c r="Q2119" t="s">
        <v>3395</v>
      </c>
      <c r="R2119" s="2">
        <v>43840</v>
      </c>
      <c r="S2119" t="s">
        <v>3396</v>
      </c>
      <c r="T2119">
        <v>1</v>
      </c>
      <c r="U2119" s="1">
        <v>1000000</v>
      </c>
      <c r="V2119" t="s">
        <v>71</v>
      </c>
      <c r="W2119" t="s">
        <v>36</v>
      </c>
      <c r="X2119" t="s">
        <v>3397</v>
      </c>
      <c r="Y2119" t="s">
        <v>68</v>
      </c>
      <c r="Z2119" t="s">
        <v>31</v>
      </c>
      <c r="AA2119">
        <v>1</v>
      </c>
      <c r="AB2119" t="s">
        <v>39</v>
      </c>
      <c r="AC2119">
        <v>2.06</v>
      </c>
      <c r="AD2119">
        <f t="shared" ref="AD2119:AD2182" si="33">ABS(T2119-AC2119)</f>
        <v>1.06</v>
      </c>
    </row>
    <row r="2120" spans="1:30" x14ac:dyDescent="0.25">
      <c r="A2120" t="s">
        <v>29</v>
      </c>
      <c r="B2120" s="1">
        <v>307800000</v>
      </c>
      <c r="C2120" t="s">
        <v>30</v>
      </c>
      <c r="D2120" t="s">
        <v>31</v>
      </c>
      <c r="E2120">
        <v>3252</v>
      </c>
      <c r="F2120" s="1">
        <v>8548950000</v>
      </c>
      <c r="G2120" s="1">
        <v>2628828</v>
      </c>
      <c r="H2120" s="1">
        <v>2000000</v>
      </c>
      <c r="I2120">
        <v>3252</v>
      </c>
      <c r="J2120" s="1">
        <v>8548950000</v>
      </c>
      <c r="K2120" s="1">
        <v>2628828</v>
      </c>
      <c r="L2120" s="1">
        <v>2000000</v>
      </c>
      <c r="M2120">
        <v>3252</v>
      </c>
      <c r="N2120" t="s">
        <v>3317</v>
      </c>
      <c r="O2120">
        <v>13312</v>
      </c>
      <c r="P2120" t="s">
        <v>56</v>
      </c>
      <c r="Q2120" t="s">
        <v>3333</v>
      </c>
      <c r="R2120" s="2">
        <v>43852</v>
      </c>
      <c r="S2120" t="s">
        <v>1511</v>
      </c>
      <c r="T2120">
        <v>2.5</v>
      </c>
      <c r="U2120" s="1">
        <v>2500000</v>
      </c>
      <c r="V2120" t="s">
        <v>915</v>
      </c>
      <c r="W2120" t="s">
        <v>36</v>
      </c>
      <c r="X2120" t="s">
        <v>60</v>
      </c>
      <c r="Y2120" t="s">
        <v>850</v>
      </c>
      <c r="Z2120" t="s">
        <v>31</v>
      </c>
      <c r="AA2120">
        <v>1</v>
      </c>
      <c r="AB2120" t="s">
        <v>39</v>
      </c>
      <c r="AC2120">
        <v>2.6</v>
      </c>
      <c r="AD2120">
        <f t="shared" si="33"/>
        <v>0.10000000000000009</v>
      </c>
    </row>
    <row r="2121" spans="1:30" x14ac:dyDescent="0.25">
      <c r="A2121" t="s">
        <v>29</v>
      </c>
      <c r="B2121" s="1">
        <v>307800000</v>
      </c>
      <c r="C2121" t="s">
        <v>30</v>
      </c>
      <c r="D2121" t="s">
        <v>31</v>
      </c>
      <c r="E2121">
        <v>3252</v>
      </c>
      <c r="F2121" s="1">
        <v>8548950000</v>
      </c>
      <c r="G2121" s="1">
        <v>2628828</v>
      </c>
      <c r="H2121" s="1">
        <v>2000000</v>
      </c>
      <c r="I2121">
        <v>3252</v>
      </c>
      <c r="J2121" s="1">
        <v>8548950000</v>
      </c>
      <c r="K2121" s="1">
        <v>2628828</v>
      </c>
      <c r="L2121" s="1">
        <v>2000000</v>
      </c>
      <c r="M2121">
        <v>3252</v>
      </c>
      <c r="N2121" t="s">
        <v>3317</v>
      </c>
      <c r="O2121">
        <v>13772</v>
      </c>
      <c r="P2121" t="s">
        <v>109</v>
      </c>
      <c r="Q2121" t="s">
        <v>3386</v>
      </c>
      <c r="R2121" s="2">
        <v>43843</v>
      </c>
      <c r="S2121" t="s">
        <v>1092</v>
      </c>
      <c r="T2121">
        <v>4</v>
      </c>
      <c r="U2121" s="1">
        <v>4000000</v>
      </c>
      <c r="V2121" t="s">
        <v>915</v>
      </c>
      <c r="W2121" t="s">
        <v>36</v>
      </c>
      <c r="X2121" t="s">
        <v>1573</v>
      </c>
      <c r="Y2121" t="s">
        <v>850</v>
      </c>
      <c r="Z2121" t="s">
        <v>31</v>
      </c>
      <c r="AA2121">
        <v>6</v>
      </c>
      <c r="AB2121" t="s">
        <v>39</v>
      </c>
      <c r="AC2121">
        <v>3.9</v>
      </c>
      <c r="AD2121">
        <f t="shared" si="33"/>
        <v>0.10000000000000009</v>
      </c>
    </row>
    <row r="2122" spans="1:30" x14ac:dyDescent="0.25">
      <c r="A2122" t="s">
        <v>29</v>
      </c>
      <c r="B2122" s="1">
        <v>307800000</v>
      </c>
      <c r="C2122" t="s">
        <v>30</v>
      </c>
      <c r="D2122" t="s">
        <v>31</v>
      </c>
      <c r="E2122">
        <v>3252</v>
      </c>
      <c r="F2122" s="1">
        <v>8548950000</v>
      </c>
      <c r="G2122" s="1">
        <v>2628828</v>
      </c>
      <c r="H2122" s="1">
        <v>2000000</v>
      </c>
      <c r="I2122">
        <v>3252</v>
      </c>
      <c r="J2122" s="1">
        <v>8548950000</v>
      </c>
      <c r="K2122" s="1">
        <v>2628828</v>
      </c>
      <c r="L2122" s="1">
        <v>2000000</v>
      </c>
      <c r="M2122">
        <v>3252</v>
      </c>
      <c r="N2122" t="s">
        <v>3317</v>
      </c>
      <c r="O2122">
        <v>13919</v>
      </c>
      <c r="P2122" t="s">
        <v>172</v>
      </c>
      <c r="Q2122" t="s">
        <v>3398</v>
      </c>
      <c r="R2122" s="2">
        <v>43838</v>
      </c>
      <c r="S2122" t="s">
        <v>1282</v>
      </c>
      <c r="T2122">
        <v>3.25</v>
      </c>
      <c r="U2122" s="1">
        <v>3250000</v>
      </c>
      <c r="V2122" t="s">
        <v>915</v>
      </c>
      <c r="W2122" t="s">
        <v>36</v>
      </c>
      <c r="X2122" t="s">
        <v>1591</v>
      </c>
      <c r="Y2122" t="s">
        <v>850</v>
      </c>
      <c r="Z2122" t="s">
        <v>31</v>
      </c>
      <c r="AA2122">
        <v>3</v>
      </c>
      <c r="AB2122" t="s">
        <v>39</v>
      </c>
      <c r="AC2122">
        <v>2.19</v>
      </c>
      <c r="AD2122">
        <f t="shared" si="33"/>
        <v>1.06</v>
      </c>
    </row>
    <row r="2123" spans="1:30" x14ac:dyDescent="0.25">
      <c r="A2123" t="s">
        <v>29</v>
      </c>
      <c r="B2123" s="1">
        <v>307800000</v>
      </c>
      <c r="C2123" t="s">
        <v>30</v>
      </c>
      <c r="D2123" t="s">
        <v>31</v>
      </c>
      <c r="E2123">
        <v>3252</v>
      </c>
      <c r="F2123" s="1">
        <v>8548950000</v>
      </c>
      <c r="G2123" s="1">
        <v>2628828</v>
      </c>
      <c r="H2123" s="1">
        <v>2000000</v>
      </c>
      <c r="I2123">
        <v>3252</v>
      </c>
      <c r="J2123" s="1">
        <v>8548950000</v>
      </c>
      <c r="K2123" s="1">
        <v>2628828</v>
      </c>
      <c r="L2123" s="1">
        <v>2000000</v>
      </c>
      <c r="M2123">
        <v>3252</v>
      </c>
      <c r="N2123" t="s">
        <v>1636</v>
      </c>
      <c r="O2123">
        <v>11592</v>
      </c>
      <c r="P2123" t="s">
        <v>1650</v>
      </c>
      <c r="Q2123" t="s">
        <v>3399</v>
      </c>
      <c r="R2123" s="2">
        <v>43837</v>
      </c>
      <c r="S2123" t="s">
        <v>3400</v>
      </c>
      <c r="T2123">
        <v>1.25</v>
      </c>
      <c r="U2123" s="1">
        <v>1250000</v>
      </c>
      <c r="V2123" t="s">
        <v>1752</v>
      </c>
      <c r="W2123" t="s">
        <v>36</v>
      </c>
      <c r="X2123" t="s">
        <v>219</v>
      </c>
      <c r="Y2123" t="s">
        <v>1649</v>
      </c>
      <c r="Z2123" t="s">
        <v>31</v>
      </c>
      <c r="AA2123">
        <v>1</v>
      </c>
      <c r="AB2123" t="s">
        <v>48</v>
      </c>
      <c r="AC2123">
        <v>0.6</v>
      </c>
      <c r="AD2123">
        <f t="shared" si="33"/>
        <v>0.65</v>
      </c>
    </row>
    <row r="2124" spans="1:30" x14ac:dyDescent="0.25">
      <c r="A2124" t="s">
        <v>29</v>
      </c>
      <c r="B2124" s="1">
        <v>307800000</v>
      </c>
      <c r="C2124" t="s">
        <v>30</v>
      </c>
      <c r="D2124" t="s">
        <v>31</v>
      </c>
      <c r="E2124">
        <v>3252</v>
      </c>
      <c r="F2124" s="1">
        <v>8548950000</v>
      </c>
      <c r="G2124" s="1">
        <v>2628828</v>
      </c>
      <c r="H2124" s="1">
        <v>2000000</v>
      </c>
      <c r="I2124">
        <v>3252</v>
      </c>
      <c r="J2124" s="1">
        <v>8548950000</v>
      </c>
      <c r="K2124" s="1">
        <v>2628828</v>
      </c>
      <c r="L2124" s="1">
        <v>2000000</v>
      </c>
      <c r="M2124">
        <v>3252</v>
      </c>
      <c r="N2124" t="s">
        <v>3317</v>
      </c>
      <c r="O2124">
        <v>13505</v>
      </c>
      <c r="P2124" t="s">
        <v>56</v>
      </c>
      <c r="Q2124" t="s">
        <v>3335</v>
      </c>
      <c r="R2124" s="2">
        <v>43847</v>
      </c>
      <c r="S2124" t="s">
        <v>3336</v>
      </c>
      <c r="T2124">
        <v>7</v>
      </c>
      <c r="U2124" s="1">
        <v>7000000</v>
      </c>
      <c r="V2124" t="s">
        <v>915</v>
      </c>
      <c r="W2124" t="s">
        <v>36</v>
      </c>
      <c r="X2124" t="s">
        <v>60</v>
      </c>
      <c r="Y2124" t="s">
        <v>850</v>
      </c>
      <c r="Z2124" t="s">
        <v>31</v>
      </c>
      <c r="AA2124">
        <v>1</v>
      </c>
      <c r="AB2124" t="s">
        <v>39</v>
      </c>
      <c r="AC2124">
        <v>2.6</v>
      </c>
      <c r="AD2124">
        <f t="shared" si="33"/>
        <v>4.4000000000000004</v>
      </c>
    </row>
    <row r="2125" spans="1:30" x14ac:dyDescent="0.25">
      <c r="A2125" t="s">
        <v>29</v>
      </c>
      <c r="B2125" s="1">
        <v>307800000</v>
      </c>
      <c r="C2125" t="s">
        <v>30</v>
      </c>
      <c r="D2125" t="s">
        <v>31</v>
      </c>
      <c r="E2125">
        <v>3252</v>
      </c>
      <c r="F2125" s="1">
        <v>8548950000</v>
      </c>
      <c r="G2125" s="1">
        <v>2628828</v>
      </c>
      <c r="H2125" s="1">
        <v>2000000</v>
      </c>
      <c r="I2125">
        <v>3252</v>
      </c>
      <c r="J2125" s="1">
        <v>8548950000</v>
      </c>
      <c r="K2125" s="1">
        <v>2628828</v>
      </c>
      <c r="L2125" s="1">
        <v>2000000</v>
      </c>
      <c r="M2125">
        <v>3252</v>
      </c>
      <c r="N2125" t="s">
        <v>3317</v>
      </c>
      <c r="O2125">
        <v>10841</v>
      </c>
      <c r="P2125" t="s">
        <v>56</v>
      </c>
      <c r="Q2125" t="s">
        <v>3401</v>
      </c>
      <c r="R2125" s="2">
        <v>43794</v>
      </c>
      <c r="S2125" t="s">
        <v>1178</v>
      </c>
      <c r="T2125">
        <v>0.5</v>
      </c>
      <c r="U2125" t="s">
        <v>52</v>
      </c>
      <c r="V2125" t="s">
        <v>915</v>
      </c>
      <c r="W2125" t="s">
        <v>36</v>
      </c>
      <c r="X2125" t="s">
        <v>113</v>
      </c>
      <c r="Y2125" t="s">
        <v>850</v>
      </c>
      <c r="Z2125" t="s">
        <v>31</v>
      </c>
      <c r="AA2125">
        <v>1</v>
      </c>
      <c r="AB2125" t="s">
        <v>48</v>
      </c>
      <c r="AC2125">
        <v>2.6</v>
      </c>
      <c r="AD2125">
        <f t="shared" si="33"/>
        <v>2.1</v>
      </c>
    </row>
    <row r="2126" spans="1:30" x14ac:dyDescent="0.25">
      <c r="A2126" t="s">
        <v>29</v>
      </c>
      <c r="B2126" s="1">
        <v>307800000</v>
      </c>
      <c r="C2126" t="s">
        <v>30</v>
      </c>
      <c r="D2126" t="s">
        <v>31</v>
      </c>
      <c r="E2126">
        <v>3252</v>
      </c>
      <c r="F2126" s="1">
        <v>8548950000</v>
      </c>
      <c r="G2126" s="1">
        <v>2628828</v>
      </c>
      <c r="H2126" s="1">
        <v>2000000</v>
      </c>
      <c r="I2126">
        <v>3252</v>
      </c>
      <c r="J2126" s="1">
        <v>8548950000</v>
      </c>
      <c r="K2126" s="1">
        <v>2628828</v>
      </c>
      <c r="L2126" s="1">
        <v>2000000</v>
      </c>
      <c r="M2126">
        <v>3252</v>
      </c>
      <c r="N2126" t="s">
        <v>3317</v>
      </c>
      <c r="O2126">
        <v>12990</v>
      </c>
      <c r="P2126" t="s">
        <v>172</v>
      </c>
      <c r="Q2126" t="s">
        <v>3333</v>
      </c>
      <c r="R2126" s="2">
        <v>43860</v>
      </c>
      <c r="S2126" t="s">
        <v>1511</v>
      </c>
      <c r="T2126">
        <v>1</v>
      </c>
      <c r="U2126" s="1">
        <v>1000000</v>
      </c>
      <c r="V2126" t="s">
        <v>915</v>
      </c>
      <c r="W2126" t="s">
        <v>36</v>
      </c>
      <c r="X2126" t="s">
        <v>1513</v>
      </c>
      <c r="Y2126" t="s">
        <v>850</v>
      </c>
      <c r="Z2126" t="s">
        <v>31</v>
      </c>
      <c r="AA2126">
        <v>4</v>
      </c>
      <c r="AB2126" t="s">
        <v>39</v>
      </c>
      <c r="AC2126">
        <v>2.2400000000000002</v>
      </c>
      <c r="AD2126">
        <f t="shared" si="33"/>
        <v>1.2400000000000002</v>
      </c>
    </row>
    <row r="2127" spans="1:30" x14ac:dyDescent="0.25">
      <c r="A2127" t="s">
        <v>29</v>
      </c>
      <c r="B2127" s="1">
        <v>307800000</v>
      </c>
      <c r="C2127" t="s">
        <v>30</v>
      </c>
      <c r="D2127" t="s">
        <v>31</v>
      </c>
      <c r="E2127">
        <v>3252</v>
      </c>
      <c r="F2127" s="1">
        <v>8548950000</v>
      </c>
      <c r="G2127" s="1">
        <v>2628828</v>
      </c>
      <c r="H2127" s="1">
        <v>2000000</v>
      </c>
      <c r="I2127">
        <v>3252</v>
      </c>
      <c r="J2127" s="1">
        <v>8548950000</v>
      </c>
      <c r="K2127" s="1">
        <v>2628828</v>
      </c>
      <c r="L2127" s="1">
        <v>2000000</v>
      </c>
      <c r="M2127">
        <v>3252</v>
      </c>
      <c r="N2127" t="s">
        <v>1017</v>
      </c>
      <c r="O2127">
        <v>18581</v>
      </c>
      <c r="P2127" t="s">
        <v>509</v>
      </c>
      <c r="Q2127" t="s">
        <v>3402</v>
      </c>
      <c r="R2127" s="2">
        <v>43944</v>
      </c>
      <c r="S2127" t="s">
        <v>3403</v>
      </c>
      <c r="T2127">
        <v>1</v>
      </c>
      <c r="U2127" s="1">
        <v>1000000</v>
      </c>
      <c r="V2127" t="s">
        <v>2048</v>
      </c>
      <c r="W2127" t="s">
        <v>77</v>
      </c>
      <c r="X2127" t="s">
        <v>3404</v>
      </c>
      <c r="Y2127" t="s">
        <v>1022</v>
      </c>
      <c r="Z2127" t="s">
        <v>31</v>
      </c>
      <c r="AA2127">
        <v>3</v>
      </c>
      <c r="AB2127" t="s">
        <v>39</v>
      </c>
      <c r="AC2127">
        <v>1.17</v>
      </c>
      <c r="AD2127">
        <f t="shared" si="33"/>
        <v>0.16999999999999993</v>
      </c>
    </row>
    <row r="2128" spans="1:30" x14ac:dyDescent="0.25">
      <c r="A2128" t="s">
        <v>29</v>
      </c>
      <c r="B2128" s="1">
        <v>307800000</v>
      </c>
      <c r="C2128" t="s">
        <v>30</v>
      </c>
      <c r="D2128" t="s">
        <v>31</v>
      </c>
      <c r="E2128">
        <v>3252</v>
      </c>
      <c r="F2128" s="1">
        <v>8548950000</v>
      </c>
      <c r="G2128" s="1">
        <v>2628828</v>
      </c>
      <c r="H2128" s="1">
        <v>2000000</v>
      </c>
      <c r="I2128">
        <v>3252</v>
      </c>
      <c r="J2128" s="1">
        <v>8548950000</v>
      </c>
      <c r="K2128" s="1">
        <v>2628828</v>
      </c>
      <c r="L2128" s="1">
        <v>2000000</v>
      </c>
      <c r="M2128">
        <v>3252</v>
      </c>
      <c r="N2128" t="s">
        <v>3317</v>
      </c>
      <c r="O2128">
        <v>13308</v>
      </c>
      <c r="P2128" t="s">
        <v>172</v>
      </c>
      <c r="Q2128" t="s">
        <v>3386</v>
      </c>
      <c r="R2128" s="2">
        <v>43853</v>
      </c>
      <c r="S2128" t="s">
        <v>1092</v>
      </c>
      <c r="T2128">
        <v>6</v>
      </c>
      <c r="U2128" s="1">
        <v>6000000</v>
      </c>
      <c r="V2128" t="s">
        <v>915</v>
      </c>
      <c r="W2128" t="s">
        <v>36</v>
      </c>
      <c r="X2128" t="s">
        <v>1540</v>
      </c>
      <c r="Y2128" t="s">
        <v>850</v>
      </c>
      <c r="Z2128" t="s">
        <v>31</v>
      </c>
      <c r="AA2128">
        <v>5</v>
      </c>
      <c r="AB2128" t="s">
        <v>39</v>
      </c>
      <c r="AC2128">
        <v>2.29</v>
      </c>
      <c r="AD2128">
        <f t="shared" si="33"/>
        <v>3.71</v>
      </c>
    </row>
    <row r="2129" spans="1:30" x14ac:dyDescent="0.25">
      <c r="A2129" t="s">
        <v>29</v>
      </c>
      <c r="B2129" s="1">
        <v>307800000</v>
      </c>
      <c r="C2129" t="s">
        <v>30</v>
      </c>
      <c r="D2129" t="s">
        <v>31</v>
      </c>
      <c r="E2129">
        <v>3252</v>
      </c>
      <c r="F2129" s="1">
        <v>8548950000</v>
      </c>
      <c r="G2129" s="1">
        <v>2628828</v>
      </c>
      <c r="H2129" s="1">
        <v>2000000</v>
      </c>
      <c r="I2129">
        <v>3252</v>
      </c>
      <c r="J2129" s="1">
        <v>8548950000</v>
      </c>
      <c r="K2129" s="1">
        <v>2628828</v>
      </c>
      <c r="L2129" s="1">
        <v>2000000</v>
      </c>
      <c r="M2129">
        <v>3252</v>
      </c>
      <c r="N2129" t="s">
        <v>1636</v>
      </c>
      <c r="O2129">
        <v>15692</v>
      </c>
      <c r="P2129" t="s">
        <v>1664</v>
      </c>
      <c r="Q2129" t="s">
        <v>3263</v>
      </c>
      <c r="R2129" s="2">
        <v>43928</v>
      </c>
      <c r="S2129" t="s">
        <v>3264</v>
      </c>
      <c r="T2129">
        <v>5</v>
      </c>
      <c r="U2129" s="1">
        <v>5000000</v>
      </c>
      <c r="V2129" t="s">
        <v>2041</v>
      </c>
      <c r="W2129" t="s">
        <v>77</v>
      </c>
      <c r="X2129" t="s">
        <v>3342</v>
      </c>
      <c r="Y2129" t="s">
        <v>850</v>
      </c>
      <c r="Z2129" t="s">
        <v>31</v>
      </c>
      <c r="AA2129">
        <v>5</v>
      </c>
      <c r="AB2129" t="s">
        <v>48</v>
      </c>
      <c r="AC2129">
        <v>3.03</v>
      </c>
      <c r="AD2129">
        <f t="shared" si="33"/>
        <v>1.9700000000000002</v>
      </c>
    </row>
    <row r="2130" spans="1:30" x14ac:dyDescent="0.25">
      <c r="A2130" t="s">
        <v>29</v>
      </c>
      <c r="B2130" s="1">
        <v>307800000</v>
      </c>
      <c r="C2130" t="s">
        <v>30</v>
      </c>
      <c r="D2130" t="s">
        <v>31</v>
      </c>
      <c r="E2130">
        <v>3252</v>
      </c>
      <c r="F2130" s="1">
        <v>8548950000</v>
      </c>
      <c r="G2130" s="1">
        <v>2628828</v>
      </c>
      <c r="H2130" s="1">
        <v>2000000</v>
      </c>
      <c r="I2130">
        <v>3252</v>
      </c>
      <c r="J2130" s="1">
        <v>8548950000</v>
      </c>
      <c r="K2130" s="1">
        <v>2628828</v>
      </c>
      <c r="L2130" s="1">
        <v>2000000</v>
      </c>
      <c r="M2130">
        <v>3252</v>
      </c>
      <c r="N2130" t="s">
        <v>3317</v>
      </c>
      <c r="O2130">
        <v>12802</v>
      </c>
      <c r="P2130" t="s">
        <v>109</v>
      </c>
      <c r="Q2130" t="s">
        <v>3333</v>
      </c>
      <c r="R2130" s="2">
        <v>43858</v>
      </c>
      <c r="S2130" t="s">
        <v>1511</v>
      </c>
      <c r="T2130">
        <v>5</v>
      </c>
      <c r="U2130" s="1">
        <v>5000000</v>
      </c>
      <c r="V2130" t="s">
        <v>915</v>
      </c>
      <c r="W2130" t="s">
        <v>36</v>
      </c>
      <c r="X2130" t="s">
        <v>1512</v>
      </c>
      <c r="Y2130" t="s">
        <v>850</v>
      </c>
      <c r="Z2130" t="s">
        <v>31</v>
      </c>
      <c r="AA2130">
        <v>7</v>
      </c>
      <c r="AB2130" t="s">
        <v>39</v>
      </c>
      <c r="AC2130">
        <v>3.94</v>
      </c>
      <c r="AD2130">
        <f t="shared" si="33"/>
        <v>1.06</v>
      </c>
    </row>
    <row r="2131" spans="1:30" x14ac:dyDescent="0.25">
      <c r="A2131" t="s">
        <v>29</v>
      </c>
      <c r="B2131" s="1">
        <v>307800000</v>
      </c>
      <c r="C2131" t="s">
        <v>30</v>
      </c>
      <c r="D2131" t="s">
        <v>31</v>
      </c>
      <c r="E2131">
        <v>3252</v>
      </c>
      <c r="F2131" s="1">
        <v>8548950000</v>
      </c>
      <c r="G2131" s="1">
        <v>2628828</v>
      </c>
      <c r="H2131" s="1">
        <v>2000000</v>
      </c>
      <c r="I2131">
        <v>3252</v>
      </c>
      <c r="J2131" s="1">
        <v>8548950000</v>
      </c>
      <c r="K2131" s="1">
        <v>2628828</v>
      </c>
      <c r="L2131" s="1">
        <v>2000000</v>
      </c>
      <c r="M2131">
        <v>3252</v>
      </c>
      <c r="N2131" t="s">
        <v>1636</v>
      </c>
      <c r="O2131">
        <v>15690</v>
      </c>
      <c r="P2131" t="s">
        <v>56</v>
      </c>
      <c r="Q2131" t="s">
        <v>3405</v>
      </c>
      <c r="R2131" s="2">
        <v>43928</v>
      </c>
      <c r="S2131" t="s">
        <v>3406</v>
      </c>
      <c r="T2131">
        <v>5</v>
      </c>
      <c r="U2131" s="1">
        <v>5000000</v>
      </c>
      <c r="V2131" t="s">
        <v>2041</v>
      </c>
      <c r="W2131" t="s">
        <v>77</v>
      </c>
      <c r="X2131" t="s">
        <v>60</v>
      </c>
      <c r="Y2131" t="s">
        <v>1649</v>
      </c>
      <c r="Z2131" t="s">
        <v>31</v>
      </c>
      <c r="AA2131">
        <v>1</v>
      </c>
      <c r="AB2131" t="s">
        <v>39</v>
      </c>
      <c r="AC2131">
        <v>2.4500000000000002</v>
      </c>
      <c r="AD2131">
        <f t="shared" si="33"/>
        <v>2.5499999999999998</v>
      </c>
    </row>
    <row r="2132" spans="1:30" x14ac:dyDescent="0.25">
      <c r="A2132" t="s">
        <v>29</v>
      </c>
      <c r="B2132" s="1">
        <v>307800000</v>
      </c>
      <c r="C2132" t="s">
        <v>30</v>
      </c>
      <c r="D2132" t="s">
        <v>31</v>
      </c>
      <c r="E2132">
        <v>3252</v>
      </c>
      <c r="F2132" s="1">
        <v>8548950000</v>
      </c>
      <c r="G2132" s="1">
        <v>2628828</v>
      </c>
      <c r="H2132" s="1">
        <v>2000000</v>
      </c>
      <c r="I2132">
        <v>3252</v>
      </c>
      <c r="J2132" s="1">
        <v>8548950000</v>
      </c>
      <c r="K2132" s="1">
        <v>2628828</v>
      </c>
      <c r="L2132" s="1">
        <v>2000000</v>
      </c>
      <c r="M2132">
        <v>3252</v>
      </c>
      <c r="N2132" t="s">
        <v>3317</v>
      </c>
      <c r="O2132">
        <v>13681</v>
      </c>
      <c r="P2132" t="s">
        <v>172</v>
      </c>
      <c r="Q2132" t="s">
        <v>1037</v>
      </c>
      <c r="R2132" s="2">
        <v>43845</v>
      </c>
      <c r="S2132" t="s">
        <v>914</v>
      </c>
      <c r="T2132">
        <v>6</v>
      </c>
      <c r="U2132" s="1">
        <v>6000000</v>
      </c>
      <c r="V2132" t="s">
        <v>915</v>
      </c>
      <c r="W2132" t="s">
        <v>36</v>
      </c>
      <c r="X2132" t="s">
        <v>1449</v>
      </c>
      <c r="Y2132" t="s">
        <v>38</v>
      </c>
      <c r="Z2132" t="s">
        <v>31</v>
      </c>
      <c r="AA2132">
        <v>3</v>
      </c>
      <c r="AB2132" t="s">
        <v>39</v>
      </c>
      <c r="AC2132">
        <v>3.75</v>
      </c>
      <c r="AD2132">
        <f t="shared" si="33"/>
        <v>2.25</v>
      </c>
    </row>
    <row r="2133" spans="1:30" x14ac:dyDescent="0.25">
      <c r="A2133" t="s">
        <v>29</v>
      </c>
      <c r="B2133" s="1">
        <v>307800000</v>
      </c>
      <c r="C2133" t="s">
        <v>30</v>
      </c>
      <c r="D2133" t="s">
        <v>31</v>
      </c>
      <c r="E2133">
        <v>3252</v>
      </c>
      <c r="F2133" s="1">
        <v>8548950000</v>
      </c>
      <c r="G2133" s="1">
        <v>2628828</v>
      </c>
      <c r="H2133" s="1">
        <v>2000000</v>
      </c>
      <c r="I2133">
        <v>3252</v>
      </c>
      <c r="J2133" s="1">
        <v>8548950000</v>
      </c>
      <c r="K2133" s="1">
        <v>2628828</v>
      </c>
      <c r="L2133" s="1">
        <v>2000000</v>
      </c>
      <c r="M2133">
        <v>3252</v>
      </c>
      <c r="N2133" t="s">
        <v>1636</v>
      </c>
      <c r="O2133">
        <v>18205</v>
      </c>
      <c r="P2133" t="s">
        <v>68</v>
      </c>
      <c r="Q2133" t="s">
        <v>1655</v>
      </c>
      <c r="R2133" s="2">
        <v>43950</v>
      </c>
      <c r="S2133" t="s">
        <v>1656</v>
      </c>
      <c r="T2133">
        <v>2</v>
      </c>
      <c r="U2133" s="1">
        <v>2000000</v>
      </c>
      <c r="V2133" t="s">
        <v>1654</v>
      </c>
      <c r="W2133" t="s">
        <v>1657</v>
      </c>
      <c r="X2133" t="s">
        <v>3308</v>
      </c>
      <c r="Y2133" t="s">
        <v>1649</v>
      </c>
      <c r="Z2133" t="s">
        <v>31</v>
      </c>
      <c r="AA2133">
        <v>1</v>
      </c>
      <c r="AB2133" t="s">
        <v>48</v>
      </c>
      <c r="AC2133">
        <v>3.2</v>
      </c>
      <c r="AD2133">
        <f t="shared" si="33"/>
        <v>1.2000000000000002</v>
      </c>
    </row>
    <row r="2134" spans="1:30" x14ac:dyDescent="0.25">
      <c r="A2134" t="s">
        <v>29</v>
      </c>
      <c r="B2134" s="1">
        <v>307800000</v>
      </c>
      <c r="C2134" t="s">
        <v>30</v>
      </c>
      <c r="D2134" t="s">
        <v>31</v>
      </c>
      <c r="E2134">
        <v>3252</v>
      </c>
      <c r="F2134" s="1">
        <v>8548950000</v>
      </c>
      <c r="G2134" s="1">
        <v>2628828</v>
      </c>
      <c r="H2134" s="1">
        <v>2000000</v>
      </c>
      <c r="I2134">
        <v>3252</v>
      </c>
      <c r="J2134" s="1">
        <v>8548950000</v>
      </c>
      <c r="K2134" s="1">
        <v>2628828</v>
      </c>
      <c r="L2134" s="1">
        <v>2000000</v>
      </c>
      <c r="M2134">
        <v>3252</v>
      </c>
      <c r="N2134" t="s">
        <v>1636</v>
      </c>
      <c r="O2134">
        <v>18204</v>
      </c>
      <c r="P2134" t="s">
        <v>68</v>
      </c>
      <c r="Q2134" t="s">
        <v>1658</v>
      </c>
      <c r="R2134" s="2">
        <v>43950</v>
      </c>
      <c r="S2134" t="s">
        <v>1659</v>
      </c>
      <c r="T2134">
        <v>6</v>
      </c>
      <c r="U2134" s="1">
        <v>6000000</v>
      </c>
      <c r="V2134" t="s">
        <v>1654</v>
      </c>
      <c r="W2134" t="s">
        <v>77</v>
      </c>
      <c r="X2134" t="s">
        <v>3407</v>
      </c>
      <c r="Y2134" t="s">
        <v>850</v>
      </c>
      <c r="Z2134" t="s">
        <v>31</v>
      </c>
      <c r="AA2134">
        <v>2</v>
      </c>
      <c r="AB2134" t="s">
        <v>39</v>
      </c>
      <c r="AC2134">
        <v>2.06</v>
      </c>
      <c r="AD2134">
        <f t="shared" si="33"/>
        <v>3.94</v>
      </c>
    </row>
    <row r="2135" spans="1:30" x14ac:dyDescent="0.25">
      <c r="A2135" t="s">
        <v>29</v>
      </c>
      <c r="B2135" s="1">
        <v>307800000</v>
      </c>
      <c r="C2135" t="s">
        <v>30</v>
      </c>
      <c r="D2135" t="s">
        <v>31</v>
      </c>
      <c r="E2135">
        <v>3252</v>
      </c>
      <c r="F2135" s="1">
        <v>8548950000</v>
      </c>
      <c r="G2135" s="1">
        <v>2628828</v>
      </c>
      <c r="H2135" s="1">
        <v>2000000</v>
      </c>
      <c r="I2135">
        <v>3252</v>
      </c>
      <c r="J2135" s="1">
        <v>8548950000</v>
      </c>
      <c r="K2135" s="1">
        <v>2628828</v>
      </c>
      <c r="L2135" s="1">
        <v>2000000</v>
      </c>
      <c r="M2135">
        <v>3252</v>
      </c>
      <c r="N2135" t="s">
        <v>1636</v>
      </c>
      <c r="O2135">
        <v>18203</v>
      </c>
      <c r="P2135" t="s">
        <v>68</v>
      </c>
      <c r="Q2135" t="s">
        <v>1658</v>
      </c>
      <c r="R2135" s="2">
        <v>43949</v>
      </c>
      <c r="S2135" t="s">
        <v>1659</v>
      </c>
      <c r="T2135">
        <v>2</v>
      </c>
      <c r="U2135" s="1">
        <v>2000000</v>
      </c>
      <c r="V2135" t="s">
        <v>1654</v>
      </c>
      <c r="W2135" t="s">
        <v>77</v>
      </c>
      <c r="X2135" t="s">
        <v>3407</v>
      </c>
      <c r="Y2135" t="s">
        <v>850</v>
      </c>
      <c r="Z2135" t="s">
        <v>31</v>
      </c>
      <c r="AA2135">
        <v>2</v>
      </c>
      <c r="AB2135" t="s">
        <v>39</v>
      </c>
      <c r="AC2135">
        <v>2.06</v>
      </c>
      <c r="AD2135">
        <f t="shared" si="33"/>
        <v>6.0000000000000053E-2</v>
      </c>
    </row>
    <row r="2136" spans="1:30" x14ac:dyDescent="0.25">
      <c r="A2136" t="s">
        <v>29</v>
      </c>
      <c r="B2136" s="1">
        <v>307800000</v>
      </c>
      <c r="C2136" t="s">
        <v>30</v>
      </c>
      <c r="D2136" t="s">
        <v>31</v>
      </c>
      <c r="E2136">
        <v>3252</v>
      </c>
      <c r="F2136" s="1">
        <v>8548950000</v>
      </c>
      <c r="G2136" s="1">
        <v>2628828</v>
      </c>
      <c r="H2136" s="1">
        <v>2000000</v>
      </c>
      <c r="I2136">
        <v>3252</v>
      </c>
      <c r="J2136" s="1">
        <v>8548950000</v>
      </c>
      <c r="K2136" s="1">
        <v>2628828</v>
      </c>
      <c r="L2136" s="1">
        <v>2000000</v>
      </c>
      <c r="M2136">
        <v>3252</v>
      </c>
      <c r="N2136" t="s">
        <v>1636</v>
      </c>
      <c r="O2136">
        <v>13043</v>
      </c>
      <c r="P2136" t="s">
        <v>1664</v>
      </c>
      <c r="Q2136" t="s">
        <v>3171</v>
      </c>
      <c r="R2136" s="2">
        <v>43857</v>
      </c>
      <c r="S2136" t="s">
        <v>3172</v>
      </c>
      <c r="T2136">
        <v>6</v>
      </c>
      <c r="U2136" s="1">
        <v>6000000</v>
      </c>
      <c r="V2136" t="s">
        <v>71</v>
      </c>
      <c r="W2136" t="s">
        <v>36</v>
      </c>
      <c r="X2136" t="s">
        <v>3408</v>
      </c>
      <c r="Y2136" t="s">
        <v>1649</v>
      </c>
      <c r="Z2136" t="s">
        <v>31</v>
      </c>
      <c r="AA2136">
        <v>3</v>
      </c>
      <c r="AB2136" t="s">
        <v>48</v>
      </c>
      <c r="AC2136">
        <v>3.06</v>
      </c>
      <c r="AD2136">
        <f t="shared" si="33"/>
        <v>2.94</v>
      </c>
    </row>
    <row r="2137" spans="1:30" x14ac:dyDescent="0.25">
      <c r="A2137" t="s">
        <v>29</v>
      </c>
      <c r="B2137" s="1">
        <v>307800000</v>
      </c>
      <c r="C2137" t="s">
        <v>30</v>
      </c>
      <c r="D2137" t="s">
        <v>31</v>
      </c>
      <c r="E2137">
        <v>3252</v>
      </c>
      <c r="F2137" s="1">
        <v>8548950000</v>
      </c>
      <c r="G2137" s="1">
        <v>2628828</v>
      </c>
      <c r="H2137" s="1">
        <v>2000000</v>
      </c>
      <c r="I2137">
        <v>3252</v>
      </c>
      <c r="J2137" s="1">
        <v>8548950000</v>
      </c>
      <c r="K2137" s="1">
        <v>2628828</v>
      </c>
      <c r="L2137" s="1">
        <v>2000000</v>
      </c>
      <c r="M2137">
        <v>3252</v>
      </c>
      <c r="N2137" t="s">
        <v>3317</v>
      </c>
      <c r="O2137">
        <v>13063</v>
      </c>
      <c r="P2137" t="s">
        <v>172</v>
      </c>
      <c r="Q2137" t="s">
        <v>3333</v>
      </c>
      <c r="R2137" s="2">
        <v>43859</v>
      </c>
      <c r="S2137" t="s">
        <v>1511</v>
      </c>
      <c r="T2137">
        <v>3</v>
      </c>
      <c r="U2137" s="1">
        <v>3000000</v>
      </c>
      <c r="V2137" t="s">
        <v>915</v>
      </c>
      <c r="W2137" t="s">
        <v>36</v>
      </c>
      <c r="X2137" t="s">
        <v>1516</v>
      </c>
      <c r="Y2137" t="s">
        <v>850</v>
      </c>
      <c r="Z2137" t="s">
        <v>31</v>
      </c>
      <c r="AA2137">
        <v>4</v>
      </c>
      <c r="AB2137" t="s">
        <v>48</v>
      </c>
      <c r="AC2137">
        <v>2.2400000000000002</v>
      </c>
      <c r="AD2137">
        <f t="shared" si="33"/>
        <v>0.75999999999999979</v>
      </c>
    </row>
    <row r="2138" spans="1:30" x14ac:dyDescent="0.25">
      <c r="A2138" t="s">
        <v>29</v>
      </c>
      <c r="B2138" s="1">
        <v>307800000</v>
      </c>
      <c r="C2138" t="s">
        <v>30</v>
      </c>
      <c r="D2138" t="s">
        <v>31</v>
      </c>
      <c r="E2138">
        <v>3252</v>
      </c>
      <c r="F2138" s="1">
        <v>8548950000</v>
      </c>
      <c r="G2138" s="1">
        <v>2628828</v>
      </c>
      <c r="H2138" s="1">
        <v>2000000</v>
      </c>
      <c r="I2138">
        <v>3252</v>
      </c>
      <c r="J2138" s="1">
        <v>8548950000</v>
      </c>
      <c r="K2138" s="1">
        <v>2628828</v>
      </c>
      <c r="L2138" s="1">
        <v>2000000</v>
      </c>
      <c r="M2138">
        <v>3252</v>
      </c>
      <c r="N2138" t="s">
        <v>1636</v>
      </c>
      <c r="O2138">
        <v>9104</v>
      </c>
      <c r="P2138" t="s">
        <v>68</v>
      </c>
      <c r="Q2138" t="s">
        <v>3409</v>
      </c>
      <c r="R2138" s="2">
        <v>43767</v>
      </c>
      <c r="S2138" t="s">
        <v>3410</v>
      </c>
      <c r="T2138">
        <v>3</v>
      </c>
      <c r="U2138" s="1">
        <v>3000000</v>
      </c>
      <c r="V2138" t="s">
        <v>71</v>
      </c>
      <c r="W2138" t="s">
        <v>36</v>
      </c>
      <c r="X2138" t="s">
        <v>3411</v>
      </c>
      <c r="Y2138" t="s">
        <v>128</v>
      </c>
      <c r="Z2138" t="s">
        <v>31</v>
      </c>
      <c r="AA2138">
        <v>1</v>
      </c>
      <c r="AB2138" t="s">
        <v>39</v>
      </c>
      <c r="AC2138">
        <v>2.69</v>
      </c>
      <c r="AD2138">
        <f t="shared" si="33"/>
        <v>0.31000000000000005</v>
      </c>
    </row>
    <row r="2139" spans="1:30" x14ac:dyDescent="0.25">
      <c r="A2139" t="s">
        <v>29</v>
      </c>
      <c r="B2139" s="1">
        <v>307800000</v>
      </c>
      <c r="C2139" t="s">
        <v>30</v>
      </c>
      <c r="D2139" t="s">
        <v>31</v>
      </c>
      <c r="E2139">
        <v>3252</v>
      </c>
      <c r="F2139" s="1">
        <v>8548950000</v>
      </c>
      <c r="G2139" s="1">
        <v>2628828</v>
      </c>
      <c r="H2139" s="1">
        <v>2000000</v>
      </c>
      <c r="I2139">
        <v>3252</v>
      </c>
      <c r="J2139" s="1">
        <v>8548950000</v>
      </c>
      <c r="K2139" s="1">
        <v>2628828</v>
      </c>
      <c r="L2139" s="1">
        <v>2000000</v>
      </c>
      <c r="M2139">
        <v>3252</v>
      </c>
      <c r="N2139" t="s">
        <v>1017</v>
      </c>
      <c r="O2139">
        <v>18643</v>
      </c>
      <c r="P2139" t="s">
        <v>120</v>
      </c>
      <c r="Q2139" t="s">
        <v>3412</v>
      </c>
      <c r="R2139" s="2">
        <v>43944</v>
      </c>
      <c r="S2139" t="s">
        <v>3413</v>
      </c>
      <c r="T2139">
        <v>0.5</v>
      </c>
      <c r="U2139" t="s">
        <v>52</v>
      </c>
      <c r="V2139" t="s">
        <v>3178</v>
      </c>
      <c r="W2139" t="s">
        <v>1657</v>
      </c>
      <c r="X2139" t="s">
        <v>3414</v>
      </c>
      <c r="Y2139" t="s">
        <v>1022</v>
      </c>
      <c r="Z2139" t="s">
        <v>31</v>
      </c>
      <c r="AA2139">
        <v>16</v>
      </c>
      <c r="AB2139" t="s">
        <v>39</v>
      </c>
      <c r="AC2139">
        <v>0.74</v>
      </c>
      <c r="AD2139">
        <f t="shared" si="33"/>
        <v>0.24</v>
      </c>
    </row>
    <row r="2140" spans="1:30" x14ac:dyDescent="0.25">
      <c r="A2140" t="s">
        <v>29</v>
      </c>
      <c r="B2140" s="1">
        <v>307800000</v>
      </c>
      <c r="C2140" t="s">
        <v>30</v>
      </c>
      <c r="D2140" t="s">
        <v>31</v>
      </c>
      <c r="E2140">
        <v>3252</v>
      </c>
      <c r="F2140" s="1">
        <v>8548950000</v>
      </c>
      <c r="G2140" s="1">
        <v>2628828</v>
      </c>
      <c r="H2140" s="1">
        <v>2000000</v>
      </c>
      <c r="I2140">
        <v>3252</v>
      </c>
      <c r="J2140" s="1">
        <v>8548950000</v>
      </c>
      <c r="K2140" s="1">
        <v>2628828</v>
      </c>
      <c r="L2140" s="1">
        <v>2000000</v>
      </c>
      <c r="M2140">
        <v>3252</v>
      </c>
      <c r="N2140" t="s">
        <v>3317</v>
      </c>
      <c r="O2140">
        <v>11184</v>
      </c>
      <c r="P2140" t="s">
        <v>149</v>
      </c>
      <c r="Q2140" t="s">
        <v>3415</v>
      </c>
      <c r="R2140" s="2">
        <v>43783</v>
      </c>
      <c r="S2140" t="s">
        <v>1248</v>
      </c>
      <c r="T2140">
        <v>1.5</v>
      </c>
      <c r="U2140" s="1">
        <v>1500000</v>
      </c>
      <c r="V2140" t="s">
        <v>915</v>
      </c>
      <c r="W2140" t="s">
        <v>36</v>
      </c>
      <c r="X2140" t="s">
        <v>60</v>
      </c>
      <c r="Y2140" t="s">
        <v>850</v>
      </c>
      <c r="Z2140" t="s">
        <v>31</v>
      </c>
      <c r="AA2140">
        <v>1</v>
      </c>
      <c r="AB2140" t="s">
        <v>48</v>
      </c>
      <c r="AC2140">
        <v>1.51</v>
      </c>
      <c r="AD2140">
        <f t="shared" si="33"/>
        <v>1.0000000000000009E-2</v>
      </c>
    </row>
    <row r="2141" spans="1:30" x14ac:dyDescent="0.25">
      <c r="A2141" t="s">
        <v>29</v>
      </c>
      <c r="B2141" s="1">
        <v>307800000</v>
      </c>
      <c r="C2141" t="s">
        <v>30</v>
      </c>
      <c r="D2141" t="s">
        <v>31</v>
      </c>
      <c r="E2141">
        <v>3252</v>
      </c>
      <c r="F2141" s="1">
        <v>8548950000</v>
      </c>
      <c r="G2141" s="1">
        <v>2628828</v>
      </c>
      <c r="H2141" s="1">
        <v>2000000</v>
      </c>
      <c r="I2141">
        <v>3252</v>
      </c>
      <c r="J2141" s="1">
        <v>8548950000</v>
      </c>
      <c r="K2141" s="1">
        <v>2628828</v>
      </c>
      <c r="L2141" s="1">
        <v>2000000</v>
      </c>
      <c r="M2141">
        <v>3252</v>
      </c>
      <c r="N2141" t="s">
        <v>1017</v>
      </c>
      <c r="O2141">
        <v>18648</v>
      </c>
      <c r="P2141" t="s">
        <v>120</v>
      </c>
      <c r="Q2141" t="s">
        <v>3416</v>
      </c>
      <c r="R2141" s="2">
        <v>43944</v>
      </c>
      <c r="S2141" t="s">
        <v>3417</v>
      </c>
      <c r="T2141">
        <v>0.5</v>
      </c>
      <c r="U2141" t="s">
        <v>52</v>
      </c>
      <c r="V2141" t="s">
        <v>2048</v>
      </c>
      <c r="W2141" t="s">
        <v>77</v>
      </c>
      <c r="X2141" t="s">
        <v>3418</v>
      </c>
      <c r="Y2141" t="s">
        <v>1022</v>
      </c>
      <c r="Z2141" t="s">
        <v>31</v>
      </c>
      <c r="AA2141">
        <v>6</v>
      </c>
      <c r="AB2141" t="s">
        <v>39</v>
      </c>
      <c r="AC2141">
        <v>0.6</v>
      </c>
      <c r="AD2141">
        <f t="shared" si="33"/>
        <v>9.9999999999999978E-2</v>
      </c>
    </row>
    <row r="2142" spans="1:30" x14ac:dyDescent="0.25">
      <c r="A2142" t="s">
        <v>29</v>
      </c>
      <c r="B2142" s="1">
        <v>307800000</v>
      </c>
      <c r="C2142" t="s">
        <v>30</v>
      </c>
      <c r="D2142" t="s">
        <v>31</v>
      </c>
      <c r="E2142">
        <v>3252</v>
      </c>
      <c r="F2142" s="1">
        <v>8548950000</v>
      </c>
      <c r="G2142" s="1">
        <v>2628828</v>
      </c>
      <c r="H2142" s="1">
        <v>2000000</v>
      </c>
      <c r="I2142">
        <v>3252</v>
      </c>
      <c r="J2142" s="1">
        <v>8548950000</v>
      </c>
      <c r="K2142" s="1">
        <v>2628828</v>
      </c>
      <c r="L2142" s="1">
        <v>2000000</v>
      </c>
      <c r="M2142">
        <v>3252</v>
      </c>
      <c r="N2142" t="s">
        <v>3317</v>
      </c>
      <c r="O2142">
        <v>10739</v>
      </c>
      <c r="P2142" t="s">
        <v>160</v>
      </c>
      <c r="Q2142" t="s">
        <v>3401</v>
      </c>
      <c r="R2142" s="2">
        <v>43796</v>
      </c>
      <c r="S2142" t="s">
        <v>1178</v>
      </c>
      <c r="T2142">
        <v>3</v>
      </c>
      <c r="U2142" s="1">
        <v>3000000</v>
      </c>
      <c r="V2142" t="s">
        <v>915</v>
      </c>
      <c r="W2142" t="s">
        <v>36</v>
      </c>
      <c r="X2142" t="s">
        <v>1186</v>
      </c>
      <c r="Y2142" t="s">
        <v>850</v>
      </c>
      <c r="Z2142" t="s">
        <v>31</v>
      </c>
      <c r="AA2142">
        <v>4</v>
      </c>
      <c r="AB2142" t="s">
        <v>39</v>
      </c>
      <c r="AC2142">
        <v>3.01</v>
      </c>
      <c r="AD2142">
        <f t="shared" si="33"/>
        <v>9.9999999999997868E-3</v>
      </c>
    </row>
    <row r="2143" spans="1:30" x14ac:dyDescent="0.25">
      <c r="A2143" t="s">
        <v>29</v>
      </c>
      <c r="B2143" s="1">
        <v>307800000</v>
      </c>
      <c r="C2143" t="s">
        <v>30</v>
      </c>
      <c r="D2143" t="s">
        <v>31</v>
      </c>
      <c r="E2143">
        <v>3252</v>
      </c>
      <c r="F2143" s="1">
        <v>8548950000</v>
      </c>
      <c r="G2143" s="1">
        <v>2628828</v>
      </c>
      <c r="H2143" s="1">
        <v>2000000</v>
      </c>
      <c r="I2143">
        <v>3252</v>
      </c>
      <c r="J2143" s="1">
        <v>8548950000</v>
      </c>
      <c r="K2143" s="1">
        <v>2628828</v>
      </c>
      <c r="L2143" s="1">
        <v>2000000</v>
      </c>
      <c r="M2143">
        <v>3252</v>
      </c>
      <c r="N2143" t="s">
        <v>1017</v>
      </c>
      <c r="O2143">
        <v>11310</v>
      </c>
      <c r="P2143" t="s">
        <v>149</v>
      </c>
      <c r="Q2143" t="s">
        <v>3314</v>
      </c>
      <c r="R2143" s="2">
        <v>43781</v>
      </c>
      <c r="S2143" t="s">
        <v>3315</v>
      </c>
      <c r="T2143">
        <v>1</v>
      </c>
      <c r="U2143" s="1">
        <v>1000000</v>
      </c>
      <c r="V2143" t="s">
        <v>3178</v>
      </c>
      <c r="W2143" t="s">
        <v>1657</v>
      </c>
      <c r="X2143" t="s">
        <v>3419</v>
      </c>
      <c r="Y2143" t="s">
        <v>1022</v>
      </c>
      <c r="Z2143" t="s">
        <v>31</v>
      </c>
      <c r="AA2143">
        <v>7</v>
      </c>
      <c r="AB2143" t="s">
        <v>39</v>
      </c>
      <c r="AC2143">
        <v>0.9</v>
      </c>
      <c r="AD2143">
        <f t="shared" si="33"/>
        <v>9.9999999999999978E-2</v>
      </c>
    </row>
    <row r="2144" spans="1:30" x14ac:dyDescent="0.25">
      <c r="A2144" t="s">
        <v>29</v>
      </c>
      <c r="B2144" s="1">
        <v>307800000</v>
      </c>
      <c r="C2144" t="s">
        <v>30</v>
      </c>
      <c r="D2144" t="s">
        <v>31</v>
      </c>
      <c r="E2144">
        <v>3252</v>
      </c>
      <c r="F2144" s="1">
        <v>8548950000</v>
      </c>
      <c r="G2144" s="1">
        <v>2628828</v>
      </c>
      <c r="H2144" s="1">
        <v>2000000</v>
      </c>
      <c r="I2144">
        <v>3252</v>
      </c>
      <c r="J2144" s="1">
        <v>8548950000</v>
      </c>
      <c r="K2144" s="1">
        <v>2628828</v>
      </c>
      <c r="L2144" s="1">
        <v>2000000</v>
      </c>
      <c r="M2144">
        <v>3252</v>
      </c>
      <c r="N2144" t="s">
        <v>1017</v>
      </c>
      <c r="O2144">
        <v>18667</v>
      </c>
      <c r="P2144" t="s">
        <v>120</v>
      </c>
      <c r="Q2144" t="s">
        <v>3420</v>
      </c>
      <c r="R2144" s="2">
        <v>43943</v>
      </c>
      <c r="S2144" t="s">
        <v>3421</v>
      </c>
      <c r="T2144">
        <v>1</v>
      </c>
      <c r="U2144" s="1">
        <v>1000000</v>
      </c>
      <c r="V2144" t="s">
        <v>3178</v>
      </c>
      <c r="W2144" t="s">
        <v>1657</v>
      </c>
      <c r="X2144" t="s">
        <v>3422</v>
      </c>
      <c r="Y2144" t="s">
        <v>1022</v>
      </c>
      <c r="Z2144" t="s">
        <v>31</v>
      </c>
      <c r="AA2144">
        <v>19</v>
      </c>
      <c r="AB2144" t="s">
        <v>48</v>
      </c>
      <c r="AC2144">
        <v>0.84</v>
      </c>
      <c r="AD2144">
        <f t="shared" si="33"/>
        <v>0.16000000000000003</v>
      </c>
    </row>
    <row r="2145" spans="1:30" x14ac:dyDescent="0.25">
      <c r="A2145" t="s">
        <v>29</v>
      </c>
      <c r="B2145" s="1">
        <v>307800000</v>
      </c>
      <c r="C2145" t="s">
        <v>30</v>
      </c>
      <c r="D2145" t="s">
        <v>31</v>
      </c>
      <c r="E2145">
        <v>3252</v>
      </c>
      <c r="F2145" s="1">
        <v>8548950000</v>
      </c>
      <c r="G2145" s="1">
        <v>2628828</v>
      </c>
      <c r="H2145" s="1">
        <v>2000000</v>
      </c>
      <c r="I2145">
        <v>3252</v>
      </c>
      <c r="J2145" s="1">
        <v>8548950000</v>
      </c>
      <c r="K2145" s="1">
        <v>2628828</v>
      </c>
      <c r="L2145" s="1">
        <v>2000000</v>
      </c>
      <c r="M2145">
        <v>3252</v>
      </c>
      <c r="N2145" t="s">
        <v>1636</v>
      </c>
      <c r="O2145">
        <v>15682</v>
      </c>
      <c r="P2145" t="s">
        <v>1664</v>
      </c>
      <c r="Q2145" t="s">
        <v>3027</v>
      </c>
      <c r="R2145" s="2">
        <v>43928</v>
      </c>
      <c r="S2145" t="s">
        <v>3028</v>
      </c>
      <c r="T2145">
        <v>3</v>
      </c>
      <c r="U2145" s="1">
        <v>3000000</v>
      </c>
      <c r="V2145" t="s">
        <v>2041</v>
      </c>
      <c r="W2145" t="s">
        <v>77</v>
      </c>
      <c r="X2145" t="s">
        <v>3423</v>
      </c>
      <c r="Y2145" t="s">
        <v>850</v>
      </c>
      <c r="Z2145" t="s">
        <v>31</v>
      </c>
      <c r="AA2145">
        <v>5</v>
      </c>
      <c r="AB2145" t="s">
        <v>48</v>
      </c>
      <c r="AC2145">
        <v>3.03</v>
      </c>
      <c r="AD2145">
        <f t="shared" si="33"/>
        <v>2.9999999999999805E-2</v>
      </c>
    </row>
    <row r="2146" spans="1:30" x14ac:dyDescent="0.25">
      <c r="A2146" t="s">
        <v>29</v>
      </c>
      <c r="B2146" s="1">
        <v>307800000</v>
      </c>
      <c r="C2146" t="s">
        <v>30</v>
      </c>
      <c r="D2146" t="s">
        <v>31</v>
      </c>
      <c r="E2146">
        <v>3252</v>
      </c>
      <c r="F2146" s="1">
        <v>8548950000</v>
      </c>
      <c r="G2146" s="1">
        <v>2628828</v>
      </c>
      <c r="H2146" s="1">
        <v>2000000</v>
      </c>
      <c r="I2146">
        <v>3252</v>
      </c>
      <c r="J2146" s="1">
        <v>8548950000</v>
      </c>
      <c r="K2146" s="1">
        <v>2628828</v>
      </c>
      <c r="L2146" s="1">
        <v>2000000</v>
      </c>
      <c r="M2146">
        <v>3252</v>
      </c>
      <c r="N2146" t="s">
        <v>3317</v>
      </c>
      <c r="O2146">
        <v>10676</v>
      </c>
      <c r="P2146" t="s">
        <v>160</v>
      </c>
      <c r="Q2146" t="s">
        <v>3401</v>
      </c>
      <c r="R2146" s="2">
        <v>43797</v>
      </c>
      <c r="S2146" t="s">
        <v>1178</v>
      </c>
      <c r="T2146">
        <v>1</v>
      </c>
      <c r="U2146" s="1">
        <v>1000000</v>
      </c>
      <c r="V2146" t="s">
        <v>915</v>
      </c>
      <c r="W2146" t="s">
        <v>36</v>
      </c>
      <c r="X2146" t="s">
        <v>1179</v>
      </c>
      <c r="Y2146" t="s">
        <v>850</v>
      </c>
      <c r="Z2146" t="s">
        <v>31</v>
      </c>
      <c r="AA2146">
        <v>5</v>
      </c>
      <c r="AB2146" t="s">
        <v>48</v>
      </c>
      <c r="AC2146">
        <v>3.05</v>
      </c>
      <c r="AD2146">
        <f t="shared" si="33"/>
        <v>2.0499999999999998</v>
      </c>
    </row>
    <row r="2147" spans="1:30" x14ac:dyDescent="0.25">
      <c r="A2147" t="s">
        <v>29</v>
      </c>
      <c r="B2147" s="1">
        <v>307800000</v>
      </c>
      <c r="C2147" t="s">
        <v>30</v>
      </c>
      <c r="D2147" t="s">
        <v>31</v>
      </c>
      <c r="E2147">
        <v>3252</v>
      </c>
      <c r="F2147" s="1">
        <v>8548950000</v>
      </c>
      <c r="G2147" s="1">
        <v>2628828</v>
      </c>
      <c r="H2147" s="1">
        <v>2000000</v>
      </c>
      <c r="I2147">
        <v>3252</v>
      </c>
      <c r="J2147" s="1">
        <v>8548950000</v>
      </c>
      <c r="K2147" s="1">
        <v>2628828</v>
      </c>
      <c r="L2147" s="1">
        <v>2000000</v>
      </c>
      <c r="M2147">
        <v>3252</v>
      </c>
      <c r="N2147" t="s">
        <v>3317</v>
      </c>
      <c r="O2147">
        <v>11174</v>
      </c>
      <c r="P2147" t="s">
        <v>172</v>
      </c>
      <c r="Q2147" t="s">
        <v>3424</v>
      </c>
      <c r="R2147" s="2">
        <v>43784</v>
      </c>
      <c r="S2147" t="s">
        <v>1183</v>
      </c>
      <c r="T2147">
        <v>0.75</v>
      </c>
      <c r="U2147" t="s">
        <v>350</v>
      </c>
      <c r="V2147" t="s">
        <v>915</v>
      </c>
      <c r="W2147" t="s">
        <v>36</v>
      </c>
      <c r="X2147" t="s">
        <v>96</v>
      </c>
      <c r="Y2147" t="s">
        <v>850</v>
      </c>
      <c r="Z2147" t="s">
        <v>31</v>
      </c>
      <c r="AA2147">
        <v>1</v>
      </c>
      <c r="AB2147" t="s">
        <v>39</v>
      </c>
      <c r="AC2147">
        <v>2.1</v>
      </c>
      <c r="AD2147">
        <f t="shared" si="33"/>
        <v>1.35</v>
      </c>
    </row>
    <row r="2148" spans="1:30" x14ac:dyDescent="0.25">
      <c r="A2148" t="s">
        <v>29</v>
      </c>
      <c r="B2148" s="1">
        <v>307800000</v>
      </c>
      <c r="C2148" t="s">
        <v>30</v>
      </c>
      <c r="D2148" t="s">
        <v>31</v>
      </c>
      <c r="E2148">
        <v>3252</v>
      </c>
      <c r="F2148" s="1">
        <v>8548950000</v>
      </c>
      <c r="G2148" s="1">
        <v>2628828</v>
      </c>
      <c r="H2148" s="1">
        <v>2000000</v>
      </c>
      <c r="I2148">
        <v>3252</v>
      </c>
      <c r="J2148" s="1">
        <v>8548950000</v>
      </c>
      <c r="K2148" s="1">
        <v>2628828</v>
      </c>
      <c r="L2148" s="1">
        <v>2000000</v>
      </c>
      <c r="M2148">
        <v>3252</v>
      </c>
      <c r="N2148" t="s">
        <v>3317</v>
      </c>
      <c r="O2148">
        <v>11163</v>
      </c>
      <c r="P2148" t="s">
        <v>172</v>
      </c>
      <c r="Q2148" t="s">
        <v>3425</v>
      </c>
      <c r="R2148" s="2">
        <v>43784</v>
      </c>
      <c r="S2148" t="s">
        <v>1258</v>
      </c>
      <c r="T2148">
        <v>3.25</v>
      </c>
      <c r="U2148" s="1">
        <v>3250000</v>
      </c>
      <c r="V2148" t="s">
        <v>915</v>
      </c>
      <c r="W2148" t="s">
        <v>36</v>
      </c>
      <c r="X2148" t="s">
        <v>616</v>
      </c>
      <c r="Y2148" t="s">
        <v>850</v>
      </c>
      <c r="Z2148" t="s">
        <v>31</v>
      </c>
      <c r="AA2148">
        <v>4</v>
      </c>
      <c r="AB2148" t="s">
        <v>39</v>
      </c>
      <c r="AC2148">
        <v>2.2400000000000002</v>
      </c>
      <c r="AD2148">
        <f t="shared" si="33"/>
        <v>1.0099999999999998</v>
      </c>
    </row>
    <row r="2149" spans="1:30" x14ac:dyDescent="0.25">
      <c r="A2149" t="s">
        <v>29</v>
      </c>
      <c r="B2149" s="1">
        <v>307800000</v>
      </c>
      <c r="C2149" t="s">
        <v>30</v>
      </c>
      <c r="D2149" t="s">
        <v>31</v>
      </c>
      <c r="E2149">
        <v>3252</v>
      </c>
      <c r="F2149" s="1">
        <v>8548950000</v>
      </c>
      <c r="G2149" s="1">
        <v>2628828</v>
      </c>
      <c r="H2149" s="1">
        <v>2000000</v>
      </c>
      <c r="I2149">
        <v>3252</v>
      </c>
      <c r="J2149" s="1">
        <v>8548950000</v>
      </c>
      <c r="K2149" s="1">
        <v>2628828</v>
      </c>
      <c r="L2149" s="1">
        <v>2000000</v>
      </c>
      <c r="M2149">
        <v>3252</v>
      </c>
      <c r="N2149" t="s">
        <v>1017</v>
      </c>
      <c r="O2149">
        <v>14812</v>
      </c>
      <c r="P2149" t="s">
        <v>120</v>
      </c>
      <c r="Q2149" t="s">
        <v>3305</v>
      </c>
      <c r="R2149" s="2">
        <v>43885</v>
      </c>
      <c r="S2149" t="s">
        <v>3306</v>
      </c>
      <c r="T2149">
        <v>1</v>
      </c>
      <c r="U2149" s="1">
        <v>1000000</v>
      </c>
      <c r="V2149" t="s">
        <v>2048</v>
      </c>
      <c r="W2149" t="s">
        <v>77</v>
      </c>
      <c r="X2149" t="s">
        <v>3426</v>
      </c>
      <c r="Y2149" t="s">
        <v>1022</v>
      </c>
      <c r="Z2149" t="s">
        <v>31</v>
      </c>
      <c r="AA2149">
        <v>6</v>
      </c>
      <c r="AB2149" t="s">
        <v>48</v>
      </c>
      <c r="AC2149">
        <v>0.6</v>
      </c>
      <c r="AD2149">
        <f t="shared" si="33"/>
        <v>0.4</v>
      </c>
    </row>
    <row r="2150" spans="1:30" x14ac:dyDescent="0.25">
      <c r="A2150" t="s">
        <v>29</v>
      </c>
      <c r="B2150" s="1">
        <v>307800000</v>
      </c>
      <c r="C2150" t="s">
        <v>30</v>
      </c>
      <c r="D2150" t="s">
        <v>31</v>
      </c>
      <c r="E2150">
        <v>3252</v>
      </c>
      <c r="F2150" s="1">
        <v>8548950000</v>
      </c>
      <c r="G2150" s="1">
        <v>2628828</v>
      </c>
      <c r="H2150" s="1">
        <v>2000000</v>
      </c>
      <c r="I2150">
        <v>3252</v>
      </c>
      <c r="J2150" s="1">
        <v>8548950000</v>
      </c>
      <c r="K2150" s="1">
        <v>2628828</v>
      </c>
      <c r="L2150" s="1">
        <v>2000000</v>
      </c>
      <c r="M2150">
        <v>3252</v>
      </c>
      <c r="N2150" t="s">
        <v>1636</v>
      </c>
      <c r="O2150">
        <v>11145</v>
      </c>
      <c r="P2150" t="s">
        <v>68</v>
      </c>
      <c r="Q2150" t="s">
        <v>3427</v>
      </c>
      <c r="R2150" s="2">
        <v>43784</v>
      </c>
      <c r="S2150" t="s">
        <v>3428</v>
      </c>
      <c r="T2150">
        <v>1</v>
      </c>
      <c r="U2150" s="1">
        <v>1000000</v>
      </c>
      <c r="V2150" t="s">
        <v>71</v>
      </c>
      <c r="W2150" t="s">
        <v>36</v>
      </c>
      <c r="X2150" t="s">
        <v>3429</v>
      </c>
      <c r="Y2150" t="s">
        <v>56</v>
      </c>
      <c r="Z2150" t="s">
        <v>31</v>
      </c>
      <c r="AA2150">
        <v>1</v>
      </c>
      <c r="AB2150" t="s">
        <v>48</v>
      </c>
      <c r="AC2150">
        <v>2.85</v>
      </c>
      <c r="AD2150">
        <f t="shared" si="33"/>
        <v>1.85</v>
      </c>
    </row>
    <row r="2151" spans="1:30" x14ac:dyDescent="0.25">
      <c r="A2151" t="s">
        <v>29</v>
      </c>
      <c r="B2151" s="1">
        <v>307800000</v>
      </c>
      <c r="C2151" t="s">
        <v>30</v>
      </c>
      <c r="D2151" t="s">
        <v>31</v>
      </c>
      <c r="E2151">
        <v>3252</v>
      </c>
      <c r="F2151" s="1">
        <v>8548950000</v>
      </c>
      <c r="G2151" s="1">
        <v>2628828</v>
      </c>
      <c r="H2151" s="1">
        <v>2000000</v>
      </c>
      <c r="I2151">
        <v>3252</v>
      </c>
      <c r="J2151" s="1">
        <v>8548950000</v>
      </c>
      <c r="K2151" s="1">
        <v>2628828</v>
      </c>
      <c r="L2151" s="1">
        <v>2000000</v>
      </c>
      <c r="M2151">
        <v>3252</v>
      </c>
      <c r="N2151" t="s">
        <v>1017</v>
      </c>
      <c r="O2151">
        <v>4388</v>
      </c>
      <c r="P2151" t="s">
        <v>145</v>
      </c>
      <c r="Q2151" t="s">
        <v>2009</v>
      </c>
      <c r="R2151" s="2">
        <v>43595</v>
      </c>
      <c r="S2151" t="s">
        <v>2010</v>
      </c>
      <c r="T2151">
        <v>6</v>
      </c>
      <c r="U2151" s="1">
        <v>6000000</v>
      </c>
      <c r="V2151" t="s">
        <v>1020</v>
      </c>
      <c r="W2151" t="s">
        <v>36</v>
      </c>
      <c r="X2151" t="s">
        <v>3430</v>
      </c>
      <c r="Y2151" t="s">
        <v>1022</v>
      </c>
      <c r="Z2151" t="s">
        <v>31</v>
      </c>
      <c r="AA2151">
        <v>4</v>
      </c>
      <c r="AB2151" t="s">
        <v>48</v>
      </c>
      <c r="AC2151">
        <v>1.44</v>
      </c>
      <c r="AD2151">
        <f t="shared" si="33"/>
        <v>4.5600000000000005</v>
      </c>
    </row>
    <row r="2152" spans="1:30" x14ac:dyDescent="0.25">
      <c r="A2152" t="s">
        <v>29</v>
      </c>
      <c r="B2152" s="1">
        <v>307800000</v>
      </c>
      <c r="C2152" t="s">
        <v>30</v>
      </c>
      <c r="D2152" t="s">
        <v>31</v>
      </c>
      <c r="E2152">
        <v>3252</v>
      </c>
      <c r="F2152" s="1">
        <v>8548950000</v>
      </c>
      <c r="G2152" s="1">
        <v>2628828</v>
      </c>
      <c r="H2152" s="1">
        <v>2000000</v>
      </c>
      <c r="I2152">
        <v>3252</v>
      </c>
      <c r="J2152" s="1">
        <v>8548950000</v>
      </c>
      <c r="K2152" s="1">
        <v>2628828</v>
      </c>
      <c r="L2152" s="1">
        <v>2000000</v>
      </c>
      <c r="M2152">
        <v>3252</v>
      </c>
      <c r="N2152" t="s">
        <v>3317</v>
      </c>
      <c r="O2152">
        <v>11143</v>
      </c>
      <c r="P2152" t="s">
        <v>56</v>
      </c>
      <c r="Q2152" t="s">
        <v>3319</v>
      </c>
      <c r="R2152" s="2">
        <v>43784</v>
      </c>
      <c r="S2152" t="s">
        <v>1253</v>
      </c>
      <c r="T2152">
        <v>2</v>
      </c>
      <c r="U2152" s="1">
        <v>2000000</v>
      </c>
      <c r="V2152" t="s">
        <v>915</v>
      </c>
      <c r="W2152" t="s">
        <v>36</v>
      </c>
      <c r="X2152" t="s">
        <v>60</v>
      </c>
      <c r="Y2152" t="s">
        <v>401</v>
      </c>
      <c r="Z2152" t="s">
        <v>31</v>
      </c>
      <c r="AA2152">
        <v>1</v>
      </c>
      <c r="AB2152" t="s">
        <v>39</v>
      </c>
      <c r="AC2152">
        <v>2.2400000000000002</v>
      </c>
      <c r="AD2152">
        <f t="shared" si="33"/>
        <v>0.24000000000000021</v>
      </c>
    </row>
    <row r="2153" spans="1:30" x14ac:dyDescent="0.25">
      <c r="A2153" t="s">
        <v>29</v>
      </c>
      <c r="B2153" s="1">
        <v>307800000</v>
      </c>
      <c r="C2153" t="s">
        <v>30</v>
      </c>
      <c r="D2153" t="s">
        <v>31</v>
      </c>
      <c r="E2153">
        <v>3252</v>
      </c>
      <c r="F2153" s="1">
        <v>8548950000</v>
      </c>
      <c r="G2153" s="1">
        <v>2628828</v>
      </c>
      <c r="H2153" s="1">
        <v>2000000</v>
      </c>
      <c r="I2153">
        <v>3252</v>
      </c>
      <c r="J2153" s="1">
        <v>8548950000</v>
      </c>
      <c r="K2153" s="1">
        <v>2628828</v>
      </c>
      <c r="L2153" s="1">
        <v>2000000</v>
      </c>
      <c r="M2153">
        <v>3252</v>
      </c>
      <c r="N2153" t="s">
        <v>1636</v>
      </c>
      <c r="O2153">
        <v>11144</v>
      </c>
      <c r="P2153" t="s">
        <v>168</v>
      </c>
      <c r="Q2153" t="s">
        <v>1948</v>
      </c>
      <c r="R2153" s="2">
        <v>43784</v>
      </c>
      <c r="S2153" t="s">
        <v>1949</v>
      </c>
      <c r="T2153">
        <v>1</v>
      </c>
      <c r="U2153" s="1">
        <v>1000000</v>
      </c>
      <c r="V2153" t="s">
        <v>1729</v>
      </c>
      <c r="W2153" t="s">
        <v>36</v>
      </c>
      <c r="X2153" t="s">
        <v>3431</v>
      </c>
      <c r="Y2153" t="s">
        <v>741</v>
      </c>
      <c r="Z2153" t="s">
        <v>31</v>
      </c>
      <c r="AA2153">
        <v>4</v>
      </c>
      <c r="AB2153" t="s">
        <v>39</v>
      </c>
      <c r="AC2153">
        <v>1.76</v>
      </c>
      <c r="AD2153">
        <f t="shared" si="33"/>
        <v>0.76</v>
      </c>
    </row>
    <row r="2154" spans="1:30" x14ac:dyDescent="0.25">
      <c r="A2154" t="s">
        <v>29</v>
      </c>
      <c r="B2154" s="1">
        <v>307800000</v>
      </c>
      <c r="C2154" t="s">
        <v>30</v>
      </c>
      <c r="D2154" t="s">
        <v>31</v>
      </c>
      <c r="E2154">
        <v>3252</v>
      </c>
      <c r="F2154" s="1">
        <v>8548950000</v>
      </c>
      <c r="G2154" s="1">
        <v>2628828</v>
      </c>
      <c r="H2154" s="1">
        <v>2000000</v>
      </c>
      <c r="I2154">
        <v>3252</v>
      </c>
      <c r="J2154" s="1">
        <v>8548950000</v>
      </c>
      <c r="K2154" s="1">
        <v>2628828</v>
      </c>
      <c r="L2154" s="1">
        <v>2000000</v>
      </c>
      <c r="M2154">
        <v>3252</v>
      </c>
      <c r="N2154" t="s">
        <v>1017</v>
      </c>
      <c r="O2154">
        <v>18681</v>
      </c>
      <c r="P2154" t="s">
        <v>120</v>
      </c>
      <c r="Q2154" t="s">
        <v>3432</v>
      </c>
      <c r="R2154" s="2">
        <v>43943</v>
      </c>
      <c r="S2154" t="s">
        <v>3433</v>
      </c>
      <c r="T2154">
        <v>0.5</v>
      </c>
      <c r="U2154" t="s">
        <v>52</v>
      </c>
      <c r="V2154" t="s">
        <v>2048</v>
      </c>
      <c r="W2154" t="s">
        <v>77</v>
      </c>
      <c r="X2154" t="s">
        <v>3434</v>
      </c>
      <c r="Y2154" t="s">
        <v>1022</v>
      </c>
      <c r="Z2154" t="s">
        <v>31</v>
      </c>
      <c r="AA2154">
        <v>10</v>
      </c>
      <c r="AB2154" t="s">
        <v>48</v>
      </c>
      <c r="AC2154">
        <v>0.73</v>
      </c>
      <c r="AD2154">
        <f t="shared" si="33"/>
        <v>0.22999999999999998</v>
      </c>
    </row>
    <row r="2155" spans="1:30" x14ac:dyDescent="0.25">
      <c r="A2155" t="s">
        <v>29</v>
      </c>
      <c r="B2155" s="1">
        <v>307800000</v>
      </c>
      <c r="C2155" t="s">
        <v>30</v>
      </c>
      <c r="D2155" t="s">
        <v>31</v>
      </c>
      <c r="E2155">
        <v>3252</v>
      </c>
      <c r="F2155" s="1">
        <v>8548950000</v>
      </c>
      <c r="G2155" s="1">
        <v>2628828</v>
      </c>
      <c r="H2155" s="1">
        <v>2000000</v>
      </c>
      <c r="I2155">
        <v>3252</v>
      </c>
      <c r="J2155" s="1">
        <v>8548950000</v>
      </c>
      <c r="K2155" s="1">
        <v>2628828</v>
      </c>
      <c r="L2155" s="1">
        <v>2000000</v>
      </c>
      <c r="M2155">
        <v>3252</v>
      </c>
      <c r="N2155" t="s">
        <v>1636</v>
      </c>
      <c r="O2155">
        <v>13041</v>
      </c>
      <c r="P2155" t="s">
        <v>1664</v>
      </c>
      <c r="Q2155" t="s">
        <v>3435</v>
      </c>
      <c r="R2155" s="2">
        <v>43859</v>
      </c>
      <c r="S2155" t="s">
        <v>3436</v>
      </c>
      <c r="T2155">
        <v>5</v>
      </c>
      <c r="U2155" s="1">
        <v>5000000</v>
      </c>
      <c r="V2155" t="s">
        <v>71</v>
      </c>
      <c r="W2155" t="s">
        <v>36</v>
      </c>
      <c r="X2155" t="s">
        <v>3437</v>
      </c>
      <c r="Y2155" t="s">
        <v>1664</v>
      </c>
      <c r="Z2155" t="s">
        <v>31</v>
      </c>
      <c r="AA2155">
        <v>2</v>
      </c>
      <c r="AB2155" t="s">
        <v>48</v>
      </c>
      <c r="AC2155">
        <v>2.1800000000000002</v>
      </c>
      <c r="AD2155">
        <f t="shared" si="33"/>
        <v>2.82</v>
      </c>
    </row>
    <row r="2156" spans="1:30" x14ac:dyDescent="0.25">
      <c r="A2156" t="s">
        <v>29</v>
      </c>
      <c r="B2156" s="1">
        <v>307800000</v>
      </c>
      <c r="C2156" t="s">
        <v>30</v>
      </c>
      <c r="D2156" t="s">
        <v>31</v>
      </c>
      <c r="E2156">
        <v>3252</v>
      </c>
      <c r="F2156" s="1">
        <v>8548950000</v>
      </c>
      <c r="G2156" s="1">
        <v>2628828</v>
      </c>
      <c r="H2156" s="1">
        <v>2000000</v>
      </c>
      <c r="I2156">
        <v>3252</v>
      </c>
      <c r="J2156" s="1">
        <v>8548950000</v>
      </c>
      <c r="K2156" s="1">
        <v>2628828</v>
      </c>
      <c r="L2156" s="1">
        <v>2000000</v>
      </c>
      <c r="M2156">
        <v>3252</v>
      </c>
      <c r="N2156" t="s">
        <v>1636</v>
      </c>
      <c r="O2156">
        <v>11608</v>
      </c>
      <c r="P2156" t="s">
        <v>1649</v>
      </c>
      <c r="Q2156" t="s">
        <v>3438</v>
      </c>
      <c r="R2156" s="2">
        <v>43833</v>
      </c>
      <c r="S2156" t="s">
        <v>3439</v>
      </c>
      <c r="T2156">
        <v>4</v>
      </c>
      <c r="U2156" s="1">
        <v>4000000</v>
      </c>
      <c r="V2156" t="s">
        <v>1752</v>
      </c>
      <c r="W2156" t="s">
        <v>36</v>
      </c>
      <c r="X2156" t="s">
        <v>2114</v>
      </c>
      <c r="Y2156" t="s">
        <v>1649</v>
      </c>
      <c r="Z2156" t="s">
        <v>31</v>
      </c>
      <c r="AA2156">
        <v>5</v>
      </c>
      <c r="AB2156" t="s">
        <v>48</v>
      </c>
      <c r="AC2156">
        <v>4.38</v>
      </c>
      <c r="AD2156">
        <f t="shared" si="33"/>
        <v>0.37999999999999989</v>
      </c>
    </row>
    <row r="2157" spans="1:30" x14ac:dyDescent="0.25">
      <c r="A2157" t="s">
        <v>29</v>
      </c>
      <c r="B2157" s="1">
        <v>307800000</v>
      </c>
      <c r="C2157" t="s">
        <v>30</v>
      </c>
      <c r="D2157" t="s">
        <v>31</v>
      </c>
      <c r="E2157">
        <v>3252</v>
      </c>
      <c r="F2157" s="1">
        <v>8548950000</v>
      </c>
      <c r="G2157" s="1">
        <v>2628828</v>
      </c>
      <c r="H2157" s="1">
        <v>2000000</v>
      </c>
      <c r="I2157">
        <v>3252</v>
      </c>
      <c r="J2157" s="1">
        <v>8548950000</v>
      </c>
      <c r="K2157" s="1">
        <v>2628828</v>
      </c>
      <c r="L2157" s="1">
        <v>2000000</v>
      </c>
      <c r="M2157">
        <v>3252</v>
      </c>
      <c r="N2157" t="s">
        <v>3317</v>
      </c>
      <c r="O2157">
        <v>11128</v>
      </c>
      <c r="P2157" t="s">
        <v>149</v>
      </c>
      <c r="Q2157" t="s">
        <v>3361</v>
      </c>
      <c r="R2157" s="2">
        <v>43784</v>
      </c>
      <c r="S2157" t="s">
        <v>1197</v>
      </c>
      <c r="T2157">
        <v>1.5</v>
      </c>
      <c r="U2157" s="1">
        <v>1500000</v>
      </c>
      <c r="V2157" t="s">
        <v>915</v>
      </c>
      <c r="W2157" t="s">
        <v>36</v>
      </c>
      <c r="X2157" t="s">
        <v>1254</v>
      </c>
      <c r="Y2157" t="s">
        <v>850</v>
      </c>
      <c r="Z2157" t="s">
        <v>31</v>
      </c>
      <c r="AA2157">
        <v>5</v>
      </c>
      <c r="AB2157" t="s">
        <v>39</v>
      </c>
      <c r="AC2157">
        <v>1.69</v>
      </c>
      <c r="AD2157">
        <f t="shared" si="33"/>
        <v>0.18999999999999995</v>
      </c>
    </row>
    <row r="2158" spans="1:30" x14ac:dyDescent="0.25">
      <c r="A2158" t="s">
        <v>29</v>
      </c>
      <c r="B2158" s="1">
        <v>307800000</v>
      </c>
      <c r="C2158" t="s">
        <v>30</v>
      </c>
      <c r="D2158" t="s">
        <v>31</v>
      </c>
      <c r="E2158">
        <v>3252</v>
      </c>
      <c r="F2158" s="1">
        <v>8548950000</v>
      </c>
      <c r="G2158" s="1">
        <v>2628828</v>
      </c>
      <c r="H2158" s="1">
        <v>2000000</v>
      </c>
      <c r="I2158">
        <v>3252</v>
      </c>
      <c r="J2158" s="1">
        <v>8548950000</v>
      </c>
      <c r="K2158" s="1">
        <v>2628828</v>
      </c>
      <c r="L2158" s="1">
        <v>2000000</v>
      </c>
      <c r="M2158">
        <v>3252</v>
      </c>
      <c r="N2158" t="s">
        <v>3317</v>
      </c>
      <c r="O2158">
        <v>11127</v>
      </c>
      <c r="P2158" t="s">
        <v>149</v>
      </c>
      <c r="Q2158" t="s">
        <v>3415</v>
      </c>
      <c r="R2158" s="2">
        <v>43784</v>
      </c>
      <c r="S2158" t="s">
        <v>1248</v>
      </c>
      <c r="T2158">
        <v>3</v>
      </c>
      <c r="U2158" s="1">
        <v>3000000</v>
      </c>
      <c r="V2158" t="s">
        <v>915</v>
      </c>
      <c r="W2158" t="s">
        <v>36</v>
      </c>
      <c r="X2158" t="s">
        <v>60</v>
      </c>
      <c r="Y2158" t="s">
        <v>850</v>
      </c>
      <c r="Z2158" t="s">
        <v>31</v>
      </c>
      <c r="AA2158">
        <v>1</v>
      </c>
      <c r="AB2158" t="s">
        <v>39</v>
      </c>
      <c r="AC2158">
        <v>1.51</v>
      </c>
      <c r="AD2158">
        <f t="shared" si="33"/>
        <v>1.49</v>
      </c>
    </row>
    <row r="2159" spans="1:30" x14ac:dyDescent="0.25">
      <c r="A2159" t="s">
        <v>29</v>
      </c>
      <c r="B2159" s="1">
        <v>307800000</v>
      </c>
      <c r="C2159" t="s">
        <v>30</v>
      </c>
      <c r="D2159" t="s">
        <v>31</v>
      </c>
      <c r="E2159">
        <v>3252</v>
      </c>
      <c r="F2159" s="1">
        <v>8548950000</v>
      </c>
      <c r="G2159" s="1">
        <v>2628828</v>
      </c>
      <c r="H2159" s="1">
        <v>2000000</v>
      </c>
      <c r="I2159">
        <v>3252</v>
      </c>
      <c r="J2159" s="1">
        <v>8548950000</v>
      </c>
      <c r="K2159" s="1">
        <v>2628828</v>
      </c>
      <c r="L2159" s="1">
        <v>2000000</v>
      </c>
      <c r="M2159">
        <v>3252</v>
      </c>
      <c r="N2159" t="s">
        <v>3317</v>
      </c>
      <c r="O2159">
        <v>11117</v>
      </c>
      <c r="P2159" t="s">
        <v>56</v>
      </c>
      <c r="Q2159" t="s">
        <v>3319</v>
      </c>
      <c r="R2159" s="2">
        <v>43787</v>
      </c>
      <c r="S2159" t="s">
        <v>1253</v>
      </c>
      <c r="T2159">
        <v>1</v>
      </c>
      <c r="U2159" s="1">
        <v>1000000</v>
      </c>
      <c r="V2159" t="s">
        <v>915</v>
      </c>
      <c r="W2159" t="s">
        <v>36</v>
      </c>
      <c r="X2159" t="s">
        <v>60</v>
      </c>
      <c r="Y2159" t="s">
        <v>401</v>
      </c>
      <c r="Z2159" t="s">
        <v>31</v>
      </c>
      <c r="AA2159">
        <v>1</v>
      </c>
      <c r="AB2159" t="s">
        <v>39</v>
      </c>
      <c r="AC2159">
        <v>2.2400000000000002</v>
      </c>
      <c r="AD2159">
        <f t="shared" si="33"/>
        <v>1.2400000000000002</v>
      </c>
    </row>
    <row r="2160" spans="1:30" x14ac:dyDescent="0.25">
      <c r="A2160" t="s">
        <v>29</v>
      </c>
      <c r="B2160" s="1">
        <v>307800000</v>
      </c>
      <c r="C2160" t="s">
        <v>30</v>
      </c>
      <c r="D2160" t="s">
        <v>31</v>
      </c>
      <c r="E2160">
        <v>3252</v>
      </c>
      <c r="F2160" s="1">
        <v>8548950000</v>
      </c>
      <c r="G2160" s="1">
        <v>2628828</v>
      </c>
      <c r="H2160" s="1">
        <v>2000000</v>
      </c>
      <c r="I2160">
        <v>3252</v>
      </c>
      <c r="J2160" s="1">
        <v>8548950000</v>
      </c>
      <c r="K2160" s="1">
        <v>2628828</v>
      </c>
      <c r="L2160" s="1">
        <v>2000000</v>
      </c>
      <c r="M2160">
        <v>3252</v>
      </c>
      <c r="N2160" t="s">
        <v>1636</v>
      </c>
      <c r="O2160">
        <v>9505</v>
      </c>
      <c r="P2160" t="s">
        <v>741</v>
      </c>
      <c r="Q2160" t="s">
        <v>3440</v>
      </c>
      <c r="R2160" s="2">
        <v>43760</v>
      </c>
      <c r="S2160" t="s">
        <v>3441</v>
      </c>
      <c r="T2160">
        <v>1</v>
      </c>
      <c r="U2160" s="1">
        <v>1000000</v>
      </c>
      <c r="V2160" t="s">
        <v>1729</v>
      </c>
      <c r="W2160" t="s">
        <v>36</v>
      </c>
      <c r="X2160" t="s">
        <v>3442</v>
      </c>
      <c r="Y2160" t="s">
        <v>105</v>
      </c>
      <c r="Z2160" t="s">
        <v>31</v>
      </c>
      <c r="AA2160">
        <v>17</v>
      </c>
      <c r="AB2160" t="s">
        <v>39</v>
      </c>
      <c r="AC2160">
        <v>1.93</v>
      </c>
      <c r="AD2160">
        <f t="shared" si="33"/>
        <v>0.92999999999999994</v>
      </c>
    </row>
    <row r="2161" spans="1:30" x14ac:dyDescent="0.25">
      <c r="A2161" t="s">
        <v>29</v>
      </c>
      <c r="B2161" s="1">
        <v>307800000</v>
      </c>
      <c r="C2161" t="s">
        <v>30</v>
      </c>
      <c r="D2161" t="s">
        <v>31</v>
      </c>
      <c r="E2161">
        <v>3252</v>
      </c>
      <c r="F2161" s="1">
        <v>8548950000</v>
      </c>
      <c r="G2161" s="1">
        <v>2628828</v>
      </c>
      <c r="H2161" s="1">
        <v>2000000</v>
      </c>
      <c r="I2161">
        <v>3252</v>
      </c>
      <c r="J2161" s="1">
        <v>8548950000</v>
      </c>
      <c r="K2161" s="1">
        <v>2628828</v>
      </c>
      <c r="L2161" s="1">
        <v>2000000</v>
      </c>
      <c r="M2161">
        <v>3252</v>
      </c>
      <c r="N2161" t="s">
        <v>3317</v>
      </c>
      <c r="O2161">
        <v>11091</v>
      </c>
      <c r="P2161" t="s">
        <v>149</v>
      </c>
      <c r="Q2161" t="s">
        <v>3415</v>
      </c>
      <c r="R2161" s="2">
        <v>43787</v>
      </c>
      <c r="S2161" t="s">
        <v>1248</v>
      </c>
      <c r="T2161">
        <v>5</v>
      </c>
      <c r="U2161" s="1">
        <v>5000000</v>
      </c>
      <c r="V2161" t="s">
        <v>915</v>
      </c>
      <c r="W2161" t="s">
        <v>36</v>
      </c>
      <c r="X2161" t="s">
        <v>1249</v>
      </c>
      <c r="Y2161" t="s">
        <v>850</v>
      </c>
      <c r="Z2161" t="s">
        <v>31</v>
      </c>
      <c r="AA2161">
        <v>4</v>
      </c>
      <c r="AB2161" t="s">
        <v>48</v>
      </c>
      <c r="AC2161">
        <v>1.64</v>
      </c>
      <c r="AD2161">
        <f t="shared" si="33"/>
        <v>3.3600000000000003</v>
      </c>
    </row>
    <row r="2162" spans="1:30" x14ac:dyDescent="0.25">
      <c r="A2162" t="s">
        <v>29</v>
      </c>
      <c r="B2162" s="1">
        <v>307800000</v>
      </c>
      <c r="C2162" t="s">
        <v>30</v>
      </c>
      <c r="D2162" t="s">
        <v>31</v>
      </c>
      <c r="E2162">
        <v>3252</v>
      </c>
      <c r="F2162" s="1">
        <v>8548950000</v>
      </c>
      <c r="G2162" s="1">
        <v>2628828</v>
      </c>
      <c r="H2162" s="1">
        <v>2000000</v>
      </c>
      <c r="I2162">
        <v>3252</v>
      </c>
      <c r="J2162" s="1">
        <v>8548950000</v>
      </c>
      <c r="K2162" s="1">
        <v>2628828</v>
      </c>
      <c r="L2162" s="1">
        <v>2000000</v>
      </c>
      <c r="M2162">
        <v>3252</v>
      </c>
      <c r="N2162" t="s">
        <v>1636</v>
      </c>
      <c r="O2162">
        <v>13825</v>
      </c>
      <c r="P2162" t="s">
        <v>1664</v>
      </c>
      <c r="Q2162" t="s">
        <v>3388</v>
      </c>
      <c r="R2162" s="2">
        <v>43840</v>
      </c>
      <c r="S2162" t="s">
        <v>3389</v>
      </c>
      <c r="T2162">
        <v>2</v>
      </c>
      <c r="U2162" s="1">
        <v>2000000</v>
      </c>
      <c r="V2162" t="s">
        <v>71</v>
      </c>
      <c r="W2162" t="s">
        <v>36</v>
      </c>
      <c r="X2162" t="s">
        <v>1742</v>
      </c>
      <c r="Y2162" t="s">
        <v>1650</v>
      </c>
      <c r="Z2162" t="s">
        <v>31</v>
      </c>
      <c r="AA2162">
        <v>3</v>
      </c>
      <c r="AB2162" t="s">
        <v>39</v>
      </c>
      <c r="AC2162">
        <v>2.1</v>
      </c>
      <c r="AD2162">
        <f t="shared" si="33"/>
        <v>0.10000000000000009</v>
      </c>
    </row>
    <row r="2163" spans="1:30" x14ac:dyDescent="0.25">
      <c r="A2163" t="s">
        <v>29</v>
      </c>
      <c r="B2163" s="1">
        <v>307800000</v>
      </c>
      <c r="C2163" t="s">
        <v>30</v>
      </c>
      <c r="D2163" t="s">
        <v>31</v>
      </c>
      <c r="E2163">
        <v>3252</v>
      </c>
      <c r="F2163" s="1">
        <v>8548950000</v>
      </c>
      <c r="G2163" s="1">
        <v>2628828</v>
      </c>
      <c r="H2163" s="1">
        <v>2000000</v>
      </c>
      <c r="I2163">
        <v>3252</v>
      </c>
      <c r="J2163" s="1">
        <v>8548950000</v>
      </c>
      <c r="K2163" s="1">
        <v>2628828</v>
      </c>
      <c r="L2163" s="1">
        <v>2000000</v>
      </c>
      <c r="M2163">
        <v>3252</v>
      </c>
      <c r="N2163" t="s">
        <v>1017</v>
      </c>
      <c r="O2163">
        <v>18699</v>
      </c>
      <c r="P2163" t="s">
        <v>120</v>
      </c>
      <c r="Q2163" t="s">
        <v>3432</v>
      </c>
      <c r="R2163" s="2">
        <v>43943</v>
      </c>
      <c r="S2163" t="s">
        <v>3433</v>
      </c>
      <c r="T2163">
        <v>0.5</v>
      </c>
      <c r="U2163" t="s">
        <v>52</v>
      </c>
      <c r="V2163" t="s">
        <v>2048</v>
      </c>
      <c r="W2163" t="s">
        <v>77</v>
      </c>
      <c r="X2163" t="s">
        <v>3443</v>
      </c>
      <c r="Y2163" t="s">
        <v>1022</v>
      </c>
      <c r="Z2163" t="s">
        <v>31</v>
      </c>
      <c r="AA2163">
        <v>9</v>
      </c>
      <c r="AB2163" t="s">
        <v>39</v>
      </c>
      <c r="AC2163">
        <v>0.7</v>
      </c>
      <c r="AD2163">
        <f t="shared" si="33"/>
        <v>0.19999999999999996</v>
      </c>
    </row>
    <row r="2164" spans="1:30" x14ac:dyDescent="0.25">
      <c r="A2164" t="s">
        <v>29</v>
      </c>
      <c r="B2164" s="1">
        <v>307800000</v>
      </c>
      <c r="C2164" t="s">
        <v>30</v>
      </c>
      <c r="D2164" t="s">
        <v>31</v>
      </c>
      <c r="E2164">
        <v>3252</v>
      </c>
      <c r="F2164" s="1">
        <v>8548950000</v>
      </c>
      <c r="G2164" s="1">
        <v>2628828</v>
      </c>
      <c r="H2164" s="1">
        <v>2000000</v>
      </c>
      <c r="I2164">
        <v>3252</v>
      </c>
      <c r="J2164" s="1">
        <v>8548950000</v>
      </c>
      <c r="K2164" s="1">
        <v>2628828</v>
      </c>
      <c r="L2164" s="1">
        <v>2000000</v>
      </c>
      <c r="M2164">
        <v>3252</v>
      </c>
      <c r="N2164" t="s">
        <v>3317</v>
      </c>
      <c r="O2164">
        <v>10711</v>
      </c>
      <c r="P2164" t="s">
        <v>109</v>
      </c>
      <c r="Q2164" t="s">
        <v>3424</v>
      </c>
      <c r="R2164" s="2">
        <v>43788</v>
      </c>
      <c r="S2164" t="s">
        <v>1183</v>
      </c>
      <c r="T2164">
        <v>5</v>
      </c>
      <c r="U2164" s="1">
        <v>5000000</v>
      </c>
      <c r="V2164" t="s">
        <v>915</v>
      </c>
      <c r="W2164" t="s">
        <v>36</v>
      </c>
      <c r="X2164" t="s">
        <v>1184</v>
      </c>
      <c r="Y2164" t="s">
        <v>850</v>
      </c>
      <c r="Z2164" t="s">
        <v>31</v>
      </c>
      <c r="AA2164">
        <v>6</v>
      </c>
      <c r="AB2164" t="s">
        <v>39</v>
      </c>
      <c r="AC2164">
        <v>3.9</v>
      </c>
      <c r="AD2164">
        <f t="shared" si="33"/>
        <v>1.1000000000000001</v>
      </c>
    </row>
    <row r="2165" spans="1:30" x14ac:dyDescent="0.25">
      <c r="A2165" t="s">
        <v>29</v>
      </c>
      <c r="B2165" s="1">
        <v>307800000</v>
      </c>
      <c r="C2165" t="s">
        <v>30</v>
      </c>
      <c r="D2165" t="s">
        <v>31</v>
      </c>
      <c r="E2165">
        <v>3252</v>
      </c>
      <c r="F2165" s="1">
        <v>8548950000</v>
      </c>
      <c r="G2165" s="1">
        <v>2628828</v>
      </c>
      <c r="H2165" s="1">
        <v>2000000</v>
      </c>
      <c r="I2165">
        <v>3252</v>
      </c>
      <c r="J2165" s="1">
        <v>8548950000</v>
      </c>
      <c r="K2165" s="1">
        <v>2628828</v>
      </c>
      <c r="L2165" s="1">
        <v>2000000</v>
      </c>
      <c r="M2165">
        <v>3252</v>
      </c>
      <c r="N2165" t="s">
        <v>1017</v>
      </c>
      <c r="O2165">
        <v>18705</v>
      </c>
      <c r="P2165" t="s">
        <v>120</v>
      </c>
      <c r="Q2165" t="s">
        <v>3444</v>
      </c>
      <c r="R2165" s="2">
        <v>43943</v>
      </c>
      <c r="S2165" t="s">
        <v>3445</v>
      </c>
      <c r="T2165">
        <v>0.5</v>
      </c>
      <c r="U2165" t="s">
        <v>52</v>
      </c>
      <c r="V2165" t="s">
        <v>2048</v>
      </c>
      <c r="W2165" t="s">
        <v>77</v>
      </c>
      <c r="X2165" t="s">
        <v>3446</v>
      </c>
      <c r="Y2165" t="s">
        <v>1022</v>
      </c>
      <c r="Z2165" t="s">
        <v>31</v>
      </c>
      <c r="AA2165">
        <v>6</v>
      </c>
      <c r="AB2165" t="s">
        <v>39</v>
      </c>
      <c r="AC2165">
        <v>0.6</v>
      </c>
      <c r="AD2165">
        <f t="shared" si="33"/>
        <v>9.9999999999999978E-2</v>
      </c>
    </row>
    <row r="2166" spans="1:30" x14ac:dyDescent="0.25">
      <c r="A2166" t="s">
        <v>29</v>
      </c>
      <c r="B2166" s="1">
        <v>307800000</v>
      </c>
      <c r="C2166" t="s">
        <v>30</v>
      </c>
      <c r="D2166" t="s">
        <v>31</v>
      </c>
      <c r="E2166">
        <v>3252</v>
      </c>
      <c r="F2166" s="1">
        <v>8548950000</v>
      </c>
      <c r="G2166" s="1">
        <v>2628828</v>
      </c>
      <c r="H2166" s="1">
        <v>2000000</v>
      </c>
      <c r="I2166">
        <v>3252</v>
      </c>
      <c r="J2166" s="1">
        <v>8548950000</v>
      </c>
      <c r="K2166" s="1">
        <v>2628828</v>
      </c>
      <c r="L2166" s="1">
        <v>2000000</v>
      </c>
      <c r="M2166">
        <v>3252</v>
      </c>
      <c r="N2166" t="s">
        <v>1636</v>
      </c>
      <c r="O2166">
        <v>18171</v>
      </c>
      <c r="P2166" t="s">
        <v>1650</v>
      </c>
      <c r="Q2166" t="s">
        <v>3111</v>
      </c>
      <c r="R2166" s="2">
        <v>43945</v>
      </c>
      <c r="S2166" t="s">
        <v>3112</v>
      </c>
      <c r="T2166">
        <v>0.5</v>
      </c>
      <c r="U2166" t="s">
        <v>52</v>
      </c>
      <c r="V2166" t="s">
        <v>1654</v>
      </c>
      <c r="W2166" t="s">
        <v>77</v>
      </c>
      <c r="X2166" t="s">
        <v>219</v>
      </c>
      <c r="Y2166" t="s">
        <v>741</v>
      </c>
      <c r="Z2166" t="s">
        <v>31</v>
      </c>
      <c r="AA2166">
        <v>1</v>
      </c>
      <c r="AB2166" t="s">
        <v>39</v>
      </c>
      <c r="AC2166">
        <v>0.4</v>
      </c>
      <c r="AD2166">
        <f t="shared" si="33"/>
        <v>9.9999999999999978E-2</v>
      </c>
    </row>
    <row r="2167" spans="1:30" x14ac:dyDescent="0.25">
      <c r="A2167" t="s">
        <v>29</v>
      </c>
      <c r="B2167" s="1">
        <v>307800000</v>
      </c>
      <c r="C2167" t="s">
        <v>30</v>
      </c>
      <c r="D2167" t="s">
        <v>31</v>
      </c>
      <c r="E2167">
        <v>3252</v>
      </c>
      <c r="F2167" s="1">
        <v>8548950000</v>
      </c>
      <c r="G2167" s="1">
        <v>2628828</v>
      </c>
      <c r="H2167" s="1">
        <v>2000000</v>
      </c>
      <c r="I2167">
        <v>3252</v>
      </c>
      <c r="J2167" s="1">
        <v>8548950000</v>
      </c>
      <c r="K2167" s="1">
        <v>2628828</v>
      </c>
      <c r="L2167" s="1">
        <v>2000000</v>
      </c>
      <c r="M2167">
        <v>3252</v>
      </c>
      <c r="N2167" t="s">
        <v>1017</v>
      </c>
      <c r="O2167">
        <v>18714</v>
      </c>
      <c r="P2167" t="s">
        <v>120</v>
      </c>
      <c r="Q2167" t="s">
        <v>3447</v>
      </c>
      <c r="R2167" s="2">
        <v>43943</v>
      </c>
      <c r="S2167" t="s">
        <v>3448</v>
      </c>
      <c r="T2167">
        <v>0.5</v>
      </c>
      <c r="U2167" t="s">
        <v>52</v>
      </c>
      <c r="V2167" t="s">
        <v>2048</v>
      </c>
      <c r="W2167" t="s">
        <v>77</v>
      </c>
      <c r="X2167" t="s">
        <v>3449</v>
      </c>
      <c r="Y2167" t="s">
        <v>1022</v>
      </c>
      <c r="Z2167" t="s">
        <v>31</v>
      </c>
      <c r="AA2167">
        <v>4</v>
      </c>
      <c r="AB2167" t="s">
        <v>39</v>
      </c>
      <c r="AC2167">
        <v>0.54</v>
      </c>
      <c r="AD2167">
        <f t="shared" si="33"/>
        <v>4.0000000000000036E-2</v>
      </c>
    </row>
    <row r="2168" spans="1:30" x14ac:dyDescent="0.25">
      <c r="A2168" t="s">
        <v>29</v>
      </c>
      <c r="B2168" s="1">
        <v>307800000</v>
      </c>
      <c r="C2168" t="s">
        <v>30</v>
      </c>
      <c r="D2168" t="s">
        <v>31</v>
      </c>
      <c r="E2168">
        <v>3252</v>
      </c>
      <c r="F2168" s="1">
        <v>8548950000</v>
      </c>
      <c r="G2168" s="1">
        <v>2628828</v>
      </c>
      <c r="H2168" s="1">
        <v>2000000</v>
      </c>
      <c r="I2168">
        <v>3252</v>
      </c>
      <c r="J2168" s="1">
        <v>8548950000</v>
      </c>
      <c r="K2168" s="1">
        <v>2628828</v>
      </c>
      <c r="L2168" s="1">
        <v>2000000</v>
      </c>
      <c r="M2168">
        <v>3252</v>
      </c>
      <c r="N2168" t="s">
        <v>1017</v>
      </c>
      <c r="O2168">
        <v>18715</v>
      </c>
      <c r="P2168" t="s">
        <v>120</v>
      </c>
      <c r="Q2168" t="s">
        <v>3450</v>
      </c>
      <c r="R2168" s="2">
        <v>43943</v>
      </c>
      <c r="S2168" t="s">
        <v>3451</v>
      </c>
      <c r="T2168">
        <v>0.5</v>
      </c>
      <c r="U2168" t="s">
        <v>52</v>
      </c>
      <c r="V2168" t="s">
        <v>2048</v>
      </c>
      <c r="W2168" t="s">
        <v>77</v>
      </c>
      <c r="X2168" t="s">
        <v>3452</v>
      </c>
      <c r="Y2168" t="s">
        <v>1022</v>
      </c>
      <c r="Z2168" t="s">
        <v>31</v>
      </c>
      <c r="AA2168">
        <v>6</v>
      </c>
      <c r="AB2168" t="s">
        <v>48</v>
      </c>
      <c r="AC2168">
        <v>0.6</v>
      </c>
      <c r="AD2168">
        <f t="shared" si="33"/>
        <v>9.9999999999999978E-2</v>
      </c>
    </row>
    <row r="2169" spans="1:30" x14ac:dyDescent="0.25">
      <c r="A2169" t="s">
        <v>29</v>
      </c>
      <c r="B2169" s="1">
        <v>307800000</v>
      </c>
      <c r="C2169" t="s">
        <v>30</v>
      </c>
      <c r="D2169" t="s">
        <v>31</v>
      </c>
      <c r="E2169">
        <v>3252</v>
      </c>
      <c r="F2169" s="1">
        <v>8548950000</v>
      </c>
      <c r="G2169" s="1">
        <v>2628828</v>
      </c>
      <c r="H2169" s="1">
        <v>2000000</v>
      </c>
      <c r="I2169">
        <v>3252</v>
      </c>
      <c r="J2169" s="1">
        <v>8548950000</v>
      </c>
      <c r="K2169" s="1">
        <v>2628828</v>
      </c>
      <c r="L2169" s="1">
        <v>2000000</v>
      </c>
      <c r="M2169">
        <v>3252</v>
      </c>
      <c r="N2169" t="s">
        <v>1017</v>
      </c>
      <c r="O2169">
        <v>18716</v>
      </c>
      <c r="P2169" t="s">
        <v>120</v>
      </c>
      <c r="Q2169" t="s">
        <v>3453</v>
      </c>
      <c r="R2169" s="2">
        <v>43943</v>
      </c>
      <c r="S2169" t="s">
        <v>3454</v>
      </c>
      <c r="T2169">
        <v>0.5</v>
      </c>
      <c r="U2169" t="s">
        <v>52</v>
      </c>
      <c r="V2169" t="s">
        <v>2048</v>
      </c>
      <c r="W2169" t="s">
        <v>77</v>
      </c>
      <c r="X2169" t="s">
        <v>3452</v>
      </c>
      <c r="Y2169" t="s">
        <v>1022</v>
      </c>
      <c r="Z2169" t="s">
        <v>31</v>
      </c>
      <c r="AA2169">
        <v>6</v>
      </c>
      <c r="AB2169" t="s">
        <v>39</v>
      </c>
      <c r="AC2169">
        <v>0.6</v>
      </c>
      <c r="AD2169">
        <f t="shared" si="33"/>
        <v>9.9999999999999978E-2</v>
      </c>
    </row>
    <row r="2170" spans="1:30" x14ac:dyDescent="0.25">
      <c r="A2170" t="s">
        <v>29</v>
      </c>
      <c r="B2170" s="1">
        <v>307800000</v>
      </c>
      <c r="C2170" t="s">
        <v>30</v>
      </c>
      <c r="D2170" t="s">
        <v>31</v>
      </c>
      <c r="E2170">
        <v>3252</v>
      </c>
      <c r="F2170" s="1">
        <v>8548950000</v>
      </c>
      <c r="G2170" s="1">
        <v>2628828</v>
      </c>
      <c r="H2170" s="1">
        <v>2000000</v>
      </c>
      <c r="I2170">
        <v>3252</v>
      </c>
      <c r="J2170" s="1">
        <v>8548950000</v>
      </c>
      <c r="K2170" s="1">
        <v>2628828</v>
      </c>
      <c r="L2170" s="1">
        <v>2000000</v>
      </c>
      <c r="M2170">
        <v>3252</v>
      </c>
      <c r="N2170" t="s">
        <v>1017</v>
      </c>
      <c r="O2170">
        <v>18719</v>
      </c>
      <c r="P2170" t="s">
        <v>120</v>
      </c>
      <c r="Q2170" t="s">
        <v>3455</v>
      </c>
      <c r="R2170" s="2">
        <v>43943</v>
      </c>
      <c r="S2170" t="s">
        <v>3456</v>
      </c>
      <c r="T2170">
        <v>0.5</v>
      </c>
      <c r="U2170" t="s">
        <v>52</v>
      </c>
      <c r="V2170" t="s">
        <v>2048</v>
      </c>
      <c r="W2170" t="s">
        <v>77</v>
      </c>
      <c r="X2170" t="s">
        <v>3452</v>
      </c>
      <c r="Y2170" t="s">
        <v>1022</v>
      </c>
      <c r="Z2170" t="s">
        <v>31</v>
      </c>
      <c r="AA2170">
        <v>6</v>
      </c>
      <c r="AB2170" t="s">
        <v>39</v>
      </c>
      <c r="AC2170">
        <v>0.6</v>
      </c>
      <c r="AD2170">
        <f t="shared" si="33"/>
        <v>9.9999999999999978E-2</v>
      </c>
    </row>
    <row r="2171" spans="1:30" x14ac:dyDescent="0.25">
      <c r="A2171" t="s">
        <v>29</v>
      </c>
      <c r="B2171" s="1">
        <v>307800000</v>
      </c>
      <c r="C2171" t="s">
        <v>30</v>
      </c>
      <c r="D2171" t="s">
        <v>31</v>
      </c>
      <c r="E2171">
        <v>3252</v>
      </c>
      <c r="F2171" s="1">
        <v>8548950000</v>
      </c>
      <c r="G2171" s="1">
        <v>2628828</v>
      </c>
      <c r="H2171" s="1">
        <v>2000000</v>
      </c>
      <c r="I2171">
        <v>3252</v>
      </c>
      <c r="J2171" s="1">
        <v>8548950000</v>
      </c>
      <c r="K2171" s="1">
        <v>2628828</v>
      </c>
      <c r="L2171" s="1">
        <v>2000000</v>
      </c>
      <c r="M2171">
        <v>3252</v>
      </c>
      <c r="N2171" t="s">
        <v>1017</v>
      </c>
      <c r="O2171">
        <v>18720</v>
      </c>
      <c r="P2171" t="s">
        <v>120</v>
      </c>
      <c r="Q2171" t="s">
        <v>3457</v>
      </c>
      <c r="R2171" s="2">
        <v>43943</v>
      </c>
      <c r="S2171" t="s">
        <v>3458</v>
      </c>
      <c r="T2171">
        <v>0.5</v>
      </c>
      <c r="U2171" t="s">
        <v>52</v>
      </c>
      <c r="V2171" t="s">
        <v>2048</v>
      </c>
      <c r="W2171" t="s">
        <v>77</v>
      </c>
      <c r="X2171" t="s">
        <v>3452</v>
      </c>
      <c r="Y2171" t="s">
        <v>1022</v>
      </c>
      <c r="Z2171" t="s">
        <v>31</v>
      </c>
      <c r="AA2171">
        <v>6</v>
      </c>
      <c r="AB2171" t="s">
        <v>48</v>
      </c>
      <c r="AC2171">
        <v>0.6</v>
      </c>
      <c r="AD2171">
        <f t="shared" si="33"/>
        <v>9.9999999999999978E-2</v>
      </c>
    </row>
    <row r="2172" spans="1:30" x14ac:dyDescent="0.25">
      <c r="A2172" t="s">
        <v>29</v>
      </c>
      <c r="B2172" s="1">
        <v>307800000</v>
      </c>
      <c r="C2172" t="s">
        <v>30</v>
      </c>
      <c r="D2172" t="s">
        <v>31</v>
      </c>
      <c r="E2172">
        <v>3252</v>
      </c>
      <c r="F2172" s="1">
        <v>8548950000</v>
      </c>
      <c r="G2172" s="1">
        <v>2628828</v>
      </c>
      <c r="H2172" s="1">
        <v>2000000</v>
      </c>
      <c r="I2172">
        <v>3252</v>
      </c>
      <c r="J2172" s="1">
        <v>8548950000</v>
      </c>
      <c r="K2172" s="1">
        <v>2628828</v>
      </c>
      <c r="L2172" s="1">
        <v>2000000</v>
      </c>
      <c r="M2172">
        <v>3252</v>
      </c>
      <c r="N2172" t="s">
        <v>1017</v>
      </c>
      <c r="O2172">
        <v>18721</v>
      </c>
      <c r="P2172" t="s">
        <v>120</v>
      </c>
      <c r="Q2172" t="s">
        <v>3459</v>
      </c>
      <c r="R2172" s="2">
        <v>43943</v>
      </c>
      <c r="S2172" t="s">
        <v>3460</v>
      </c>
      <c r="T2172">
        <v>0.5</v>
      </c>
      <c r="U2172" t="s">
        <v>52</v>
      </c>
      <c r="V2172" t="s">
        <v>2048</v>
      </c>
      <c r="W2172" t="s">
        <v>77</v>
      </c>
      <c r="X2172" t="s">
        <v>3452</v>
      </c>
      <c r="Y2172" t="s">
        <v>1022</v>
      </c>
      <c r="Z2172" t="s">
        <v>31</v>
      </c>
      <c r="AA2172">
        <v>6</v>
      </c>
      <c r="AB2172" t="s">
        <v>48</v>
      </c>
      <c r="AC2172">
        <v>0.6</v>
      </c>
      <c r="AD2172">
        <f t="shared" si="33"/>
        <v>9.9999999999999978E-2</v>
      </c>
    </row>
    <row r="2173" spans="1:30" x14ac:dyDescent="0.25">
      <c r="A2173" t="s">
        <v>29</v>
      </c>
      <c r="B2173" s="1">
        <v>307800000</v>
      </c>
      <c r="C2173" t="s">
        <v>30</v>
      </c>
      <c r="D2173" t="s">
        <v>31</v>
      </c>
      <c r="E2173">
        <v>3252</v>
      </c>
      <c r="F2173" s="1">
        <v>8548950000</v>
      </c>
      <c r="G2173" s="1">
        <v>2628828</v>
      </c>
      <c r="H2173" s="1">
        <v>2000000</v>
      </c>
      <c r="I2173">
        <v>3252</v>
      </c>
      <c r="J2173" s="1">
        <v>8548950000</v>
      </c>
      <c r="K2173" s="1">
        <v>2628828</v>
      </c>
      <c r="L2173" s="1">
        <v>2000000</v>
      </c>
      <c r="M2173">
        <v>3252</v>
      </c>
      <c r="N2173" t="s">
        <v>3317</v>
      </c>
      <c r="O2173">
        <v>11016</v>
      </c>
      <c r="P2173" t="s">
        <v>40</v>
      </c>
      <c r="Q2173" t="s">
        <v>3424</v>
      </c>
      <c r="R2173" s="2">
        <v>43788</v>
      </c>
      <c r="S2173" t="s">
        <v>1183</v>
      </c>
      <c r="T2173">
        <v>1</v>
      </c>
      <c r="U2173" s="1">
        <v>1000000</v>
      </c>
      <c r="V2173" t="s">
        <v>915</v>
      </c>
      <c r="W2173" t="s">
        <v>36</v>
      </c>
      <c r="X2173" t="s">
        <v>1227</v>
      </c>
      <c r="Y2173" t="s">
        <v>850</v>
      </c>
      <c r="Z2173" t="s">
        <v>31</v>
      </c>
      <c r="AA2173">
        <v>7</v>
      </c>
      <c r="AB2173" t="s">
        <v>48</v>
      </c>
      <c r="AC2173">
        <v>1.45</v>
      </c>
      <c r="AD2173">
        <f t="shared" si="33"/>
        <v>0.44999999999999996</v>
      </c>
    </row>
    <row r="2174" spans="1:30" x14ac:dyDescent="0.25">
      <c r="A2174" t="s">
        <v>29</v>
      </c>
      <c r="B2174" s="1">
        <v>307800000</v>
      </c>
      <c r="C2174" t="s">
        <v>30</v>
      </c>
      <c r="D2174" t="s">
        <v>31</v>
      </c>
      <c r="E2174">
        <v>3252</v>
      </c>
      <c r="F2174" s="1">
        <v>8548950000</v>
      </c>
      <c r="G2174" s="1">
        <v>2628828</v>
      </c>
      <c r="H2174" s="1">
        <v>2000000</v>
      </c>
      <c r="I2174">
        <v>3252</v>
      </c>
      <c r="J2174" s="1">
        <v>8548950000</v>
      </c>
      <c r="K2174" s="1">
        <v>2628828</v>
      </c>
      <c r="L2174" s="1">
        <v>2000000</v>
      </c>
      <c r="M2174">
        <v>3252</v>
      </c>
      <c r="N2174" t="s">
        <v>1017</v>
      </c>
      <c r="O2174">
        <v>18722</v>
      </c>
      <c r="P2174" t="s">
        <v>120</v>
      </c>
      <c r="Q2174" t="s">
        <v>3461</v>
      </c>
      <c r="R2174" s="2">
        <v>43943</v>
      </c>
      <c r="S2174" t="s">
        <v>3462</v>
      </c>
      <c r="T2174">
        <v>0.5</v>
      </c>
      <c r="U2174" t="s">
        <v>52</v>
      </c>
      <c r="V2174" t="s">
        <v>2048</v>
      </c>
      <c r="W2174" t="s">
        <v>77</v>
      </c>
      <c r="X2174" t="s">
        <v>3452</v>
      </c>
      <c r="Y2174" t="s">
        <v>1022</v>
      </c>
      <c r="Z2174" t="s">
        <v>31</v>
      </c>
      <c r="AA2174">
        <v>6</v>
      </c>
      <c r="AB2174" t="s">
        <v>48</v>
      </c>
      <c r="AC2174">
        <v>0.6</v>
      </c>
      <c r="AD2174">
        <f t="shared" si="33"/>
        <v>9.9999999999999978E-2</v>
      </c>
    </row>
    <row r="2175" spans="1:30" x14ac:dyDescent="0.25">
      <c r="A2175" t="s">
        <v>29</v>
      </c>
      <c r="B2175" s="1">
        <v>307800000</v>
      </c>
      <c r="C2175" t="s">
        <v>30</v>
      </c>
      <c r="D2175" t="s">
        <v>31</v>
      </c>
      <c r="E2175">
        <v>3252</v>
      </c>
      <c r="F2175" s="1">
        <v>8548950000</v>
      </c>
      <c r="G2175" s="1">
        <v>2628828</v>
      </c>
      <c r="H2175" s="1">
        <v>2000000</v>
      </c>
      <c r="I2175">
        <v>3252</v>
      </c>
      <c r="J2175" s="1">
        <v>8548950000</v>
      </c>
      <c r="K2175" s="1">
        <v>2628828</v>
      </c>
      <c r="L2175" s="1">
        <v>2000000</v>
      </c>
      <c r="M2175">
        <v>3252</v>
      </c>
      <c r="N2175" t="s">
        <v>1017</v>
      </c>
      <c r="O2175">
        <v>18723</v>
      </c>
      <c r="P2175" t="s">
        <v>120</v>
      </c>
      <c r="Q2175" t="s">
        <v>3463</v>
      </c>
      <c r="R2175" s="2">
        <v>43943</v>
      </c>
      <c r="S2175" t="s">
        <v>3464</v>
      </c>
      <c r="T2175">
        <v>0.5</v>
      </c>
      <c r="U2175" t="s">
        <v>52</v>
      </c>
      <c r="V2175" t="s">
        <v>2048</v>
      </c>
      <c r="W2175" t="s">
        <v>77</v>
      </c>
      <c r="X2175" t="s">
        <v>3452</v>
      </c>
      <c r="Y2175" t="s">
        <v>1022</v>
      </c>
      <c r="Z2175" t="s">
        <v>31</v>
      </c>
      <c r="AA2175">
        <v>6</v>
      </c>
      <c r="AB2175" t="s">
        <v>48</v>
      </c>
      <c r="AC2175">
        <v>0.6</v>
      </c>
      <c r="AD2175">
        <f t="shared" si="33"/>
        <v>9.9999999999999978E-2</v>
      </c>
    </row>
    <row r="2176" spans="1:30" x14ac:dyDescent="0.25">
      <c r="A2176" t="s">
        <v>29</v>
      </c>
      <c r="B2176" s="1">
        <v>307800000</v>
      </c>
      <c r="C2176" t="s">
        <v>30</v>
      </c>
      <c r="D2176" t="s">
        <v>31</v>
      </c>
      <c r="E2176">
        <v>3252</v>
      </c>
      <c r="F2176" s="1">
        <v>8548950000</v>
      </c>
      <c r="G2176" s="1">
        <v>2628828</v>
      </c>
      <c r="H2176" s="1">
        <v>2000000</v>
      </c>
      <c r="I2176">
        <v>3252</v>
      </c>
      <c r="J2176" s="1">
        <v>8548950000</v>
      </c>
      <c r="K2176" s="1">
        <v>2628828</v>
      </c>
      <c r="L2176" s="1">
        <v>2000000</v>
      </c>
      <c r="M2176">
        <v>3252</v>
      </c>
      <c r="N2176" t="s">
        <v>3317</v>
      </c>
      <c r="O2176">
        <v>10992</v>
      </c>
      <c r="P2176" t="s">
        <v>160</v>
      </c>
      <c r="Q2176" t="s">
        <v>3326</v>
      </c>
      <c r="R2176" s="2">
        <v>43789</v>
      </c>
      <c r="S2176" t="s">
        <v>1130</v>
      </c>
      <c r="T2176">
        <v>5.5</v>
      </c>
      <c r="U2176" s="1">
        <v>5500000</v>
      </c>
      <c r="V2176" t="s">
        <v>915</v>
      </c>
      <c r="W2176" t="s">
        <v>36</v>
      </c>
      <c r="X2176" t="s">
        <v>1226</v>
      </c>
      <c r="Y2176" t="s">
        <v>401</v>
      </c>
      <c r="Z2176" t="s">
        <v>31</v>
      </c>
      <c r="AA2176">
        <v>4</v>
      </c>
      <c r="AB2176" t="s">
        <v>48</v>
      </c>
      <c r="AC2176">
        <v>4.4000000000000004</v>
      </c>
      <c r="AD2176">
        <f t="shared" si="33"/>
        <v>1.0999999999999996</v>
      </c>
    </row>
    <row r="2177" spans="1:30" x14ac:dyDescent="0.25">
      <c r="A2177" t="s">
        <v>29</v>
      </c>
      <c r="B2177" s="1">
        <v>307800000</v>
      </c>
      <c r="C2177" t="s">
        <v>30</v>
      </c>
      <c r="D2177" t="s">
        <v>31</v>
      </c>
      <c r="E2177">
        <v>3252</v>
      </c>
      <c r="F2177" s="1">
        <v>8548950000</v>
      </c>
      <c r="G2177" s="1">
        <v>2628828</v>
      </c>
      <c r="H2177" s="1">
        <v>2000000</v>
      </c>
      <c r="I2177">
        <v>3252</v>
      </c>
      <c r="J2177" s="1">
        <v>8548950000</v>
      </c>
      <c r="K2177" s="1">
        <v>2628828</v>
      </c>
      <c r="L2177" s="1">
        <v>2000000</v>
      </c>
      <c r="M2177">
        <v>3252</v>
      </c>
      <c r="N2177" t="s">
        <v>1017</v>
      </c>
      <c r="O2177">
        <v>12316</v>
      </c>
      <c r="P2177" t="s">
        <v>120</v>
      </c>
      <c r="Q2177" t="s">
        <v>3320</v>
      </c>
      <c r="R2177" s="2">
        <v>43809</v>
      </c>
      <c r="S2177" t="s">
        <v>3321</v>
      </c>
      <c r="T2177">
        <v>0.5</v>
      </c>
      <c r="U2177" t="s">
        <v>52</v>
      </c>
      <c r="V2177" t="s">
        <v>2048</v>
      </c>
      <c r="W2177" t="s">
        <v>77</v>
      </c>
      <c r="X2177" t="s">
        <v>3465</v>
      </c>
      <c r="Y2177" t="s">
        <v>1022</v>
      </c>
      <c r="Z2177" t="s">
        <v>31</v>
      </c>
      <c r="AA2177">
        <v>7</v>
      </c>
      <c r="AB2177" t="s">
        <v>39</v>
      </c>
      <c r="AC2177">
        <v>0.63</v>
      </c>
      <c r="AD2177">
        <f t="shared" si="33"/>
        <v>0.13</v>
      </c>
    </row>
    <row r="2178" spans="1:30" x14ac:dyDescent="0.25">
      <c r="A2178" t="s">
        <v>29</v>
      </c>
      <c r="B2178" s="1">
        <v>307800000</v>
      </c>
      <c r="C2178" t="s">
        <v>30</v>
      </c>
      <c r="D2178" t="s">
        <v>31</v>
      </c>
      <c r="E2178">
        <v>3252</v>
      </c>
      <c r="F2178" s="1">
        <v>8548950000</v>
      </c>
      <c r="G2178" s="1">
        <v>2628828</v>
      </c>
      <c r="H2178" s="1">
        <v>2000000</v>
      </c>
      <c r="I2178">
        <v>3252</v>
      </c>
      <c r="J2178" s="1">
        <v>8548950000</v>
      </c>
      <c r="K2178" s="1">
        <v>2628828</v>
      </c>
      <c r="L2178" s="1">
        <v>2000000</v>
      </c>
      <c r="M2178">
        <v>3252</v>
      </c>
      <c r="N2178" t="s">
        <v>1017</v>
      </c>
      <c r="O2178">
        <v>18724</v>
      </c>
      <c r="P2178" t="s">
        <v>120</v>
      </c>
      <c r="Q2178" t="s">
        <v>3466</v>
      </c>
      <c r="R2178" s="2">
        <v>43943</v>
      </c>
      <c r="S2178" t="s">
        <v>3467</v>
      </c>
      <c r="T2178">
        <v>0.5</v>
      </c>
      <c r="U2178" t="s">
        <v>52</v>
      </c>
      <c r="V2178" t="s">
        <v>2048</v>
      </c>
      <c r="W2178" t="s">
        <v>77</v>
      </c>
      <c r="X2178" t="s">
        <v>3452</v>
      </c>
      <c r="Y2178" t="s">
        <v>1022</v>
      </c>
      <c r="Z2178" t="s">
        <v>31</v>
      </c>
      <c r="AA2178">
        <v>6</v>
      </c>
      <c r="AB2178" t="s">
        <v>48</v>
      </c>
      <c r="AC2178">
        <v>0.6</v>
      </c>
      <c r="AD2178">
        <f t="shared" si="33"/>
        <v>9.9999999999999978E-2</v>
      </c>
    </row>
    <row r="2179" spans="1:30" x14ac:dyDescent="0.25">
      <c r="A2179" t="s">
        <v>29</v>
      </c>
      <c r="B2179" s="1">
        <v>307800000</v>
      </c>
      <c r="C2179" t="s">
        <v>30</v>
      </c>
      <c r="D2179" t="s">
        <v>31</v>
      </c>
      <c r="E2179">
        <v>3252</v>
      </c>
      <c r="F2179" s="1">
        <v>8548950000</v>
      </c>
      <c r="G2179" s="1">
        <v>2628828</v>
      </c>
      <c r="H2179" s="1">
        <v>2000000</v>
      </c>
      <c r="I2179">
        <v>3252</v>
      </c>
      <c r="J2179" s="1">
        <v>8548950000</v>
      </c>
      <c r="K2179" s="1">
        <v>2628828</v>
      </c>
      <c r="L2179" s="1">
        <v>2000000</v>
      </c>
      <c r="M2179">
        <v>3252</v>
      </c>
      <c r="N2179" t="s">
        <v>1017</v>
      </c>
      <c r="O2179">
        <v>18725</v>
      </c>
      <c r="P2179" t="s">
        <v>120</v>
      </c>
      <c r="Q2179" t="s">
        <v>3468</v>
      </c>
      <c r="R2179" s="2">
        <v>43943</v>
      </c>
      <c r="S2179" t="s">
        <v>3469</v>
      </c>
      <c r="T2179">
        <v>0.5</v>
      </c>
      <c r="U2179" t="s">
        <v>52</v>
      </c>
      <c r="V2179" t="s">
        <v>2048</v>
      </c>
      <c r="W2179" t="s">
        <v>77</v>
      </c>
      <c r="X2179" t="s">
        <v>3452</v>
      </c>
      <c r="Y2179" t="s">
        <v>1022</v>
      </c>
      <c r="Z2179" t="s">
        <v>31</v>
      </c>
      <c r="AA2179">
        <v>6</v>
      </c>
      <c r="AB2179" t="s">
        <v>48</v>
      </c>
      <c r="AC2179">
        <v>0.6</v>
      </c>
      <c r="AD2179">
        <f t="shared" si="33"/>
        <v>9.9999999999999978E-2</v>
      </c>
    </row>
    <row r="2180" spans="1:30" x14ac:dyDescent="0.25">
      <c r="A2180" t="s">
        <v>29</v>
      </c>
      <c r="B2180" s="1">
        <v>307800000</v>
      </c>
      <c r="C2180" t="s">
        <v>30</v>
      </c>
      <c r="D2180" t="s">
        <v>31</v>
      </c>
      <c r="E2180">
        <v>3252</v>
      </c>
      <c r="F2180" s="1">
        <v>8548950000</v>
      </c>
      <c r="G2180" s="1">
        <v>2628828</v>
      </c>
      <c r="H2180" s="1">
        <v>2000000</v>
      </c>
      <c r="I2180">
        <v>3252</v>
      </c>
      <c r="J2180" s="1">
        <v>8548950000</v>
      </c>
      <c r="K2180" s="1">
        <v>2628828</v>
      </c>
      <c r="L2180" s="1">
        <v>2000000</v>
      </c>
      <c r="M2180">
        <v>3252</v>
      </c>
      <c r="N2180" t="s">
        <v>1017</v>
      </c>
      <c r="O2180">
        <v>3820</v>
      </c>
      <c r="P2180" t="s">
        <v>120</v>
      </c>
      <c r="Q2180" t="s">
        <v>3282</v>
      </c>
      <c r="R2180" s="2">
        <v>43608</v>
      </c>
      <c r="S2180" t="s">
        <v>3283</v>
      </c>
      <c r="T2180">
        <v>1</v>
      </c>
      <c r="U2180" s="1">
        <v>1000000</v>
      </c>
      <c r="V2180" t="s">
        <v>1914</v>
      </c>
      <c r="W2180" t="s">
        <v>36</v>
      </c>
      <c r="X2180" t="s">
        <v>3470</v>
      </c>
      <c r="Y2180" t="s">
        <v>1022</v>
      </c>
      <c r="Z2180" t="s">
        <v>31</v>
      </c>
      <c r="AA2180">
        <v>5</v>
      </c>
      <c r="AB2180" t="s">
        <v>39</v>
      </c>
      <c r="AC2180">
        <v>0.9</v>
      </c>
      <c r="AD2180">
        <f t="shared" si="33"/>
        <v>9.9999999999999978E-2</v>
      </c>
    </row>
    <row r="2181" spans="1:30" x14ac:dyDescent="0.25">
      <c r="A2181" t="s">
        <v>29</v>
      </c>
      <c r="B2181" s="1">
        <v>307800000</v>
      </c>
      <c r="C2181" t="s">
        <v>30</v>
      </c>
      <c r="D2181" t="s">
        <v>31</v>
      </c>
      <c r="E2181">
        <v>3252</v>
      </c>
      <c r="F2181" s="1">
        <v>8548950000</v>
      </c>
      <c r="G2181" s="1">
        <v>2628828</v>
      </c>
      <c r="H2181" s="1">
        <v>2000000</v>
      </c>
      <c r="I2181">
        <v>3252</v>
      </c>
      <c r="J2181" s="1">
        <v>8548950000</v>
      </c>
      <c r="K2181" s="1">
        <v>2628828</v>
      </c>
      <c r="L2181" s="1">
        <v>2000000</v>
      </c>
      <c r="M2181">
        <v>3252</v>
      </c>
      <c r="N2181" t="s">
        <v>1017</v>
      </c>
      <c r="O2181">
        <v>18726</v>
      </c>
      <c r="P2181" t="s">
        <v>120</v>
      </c>
      <c r="Q2181" t="s">
        <v>3412</v>
      </c>
      <c r="R2181" s="2">
        <v>43943</v>
      </c>
      <c r="S2181" t="s">
        <v>3413</v>
      </c>
      <c r="T2181">
        <v>1</v>
      </c>
      <c r="U2181" s="1">
        <v>1000000</v>
      </c>
      <c r="V2181" t="s">
        <v>3178</v>
      </c>
      <c r="W2181" t="s">
        <v>1657</v>
      </c>
      <c r="X2181" t="s">
        <v>3471</v>
      </c>
      <c r="Y2181" t="s">
        <v>1022</v>
      </c>
      <c r="Z2181" t="s">
        <v>31</v>
      </c>
      <c r="AA2181">
        <v>7</v>
      </c>
      <c r="AB2181" t="s">
        <v>39</v>
      </c>
      <c r="AC2181">
        <v>0.46</v>
      </c>
      <c r="AD2181">
        <f t="shared" si="33"/>
        <v>0.54</v>
      </c>
    </row>
    <row r="2182" spans="1:30" x14ac:dyDescent="0.25">
      <c r="A2182" t="s">
        <v>29</v>
      </c>
      <c r="B2182" s="1">
        <v>307800000</v>
      </c>
      <c r="C2182" t="s">
        <v>30</v>
      </c>
      <c r="D2182" t="s">
        <v>31</v>
      </c>
      <c r="E2182">
        <v>3252</v>
      </c>
      <c r="F2182" s="1">
        <v>8548950000</v>
      </c>
      <c r="G2182" s="1">
        <v>2628828</v>
      </c>
      <c r="H2182" s="1">
        <v>2000000</v>
      </c>
      <c r="I2182">
        <v>3252</v>
      </c>
      <c r="J2182" s="1">
        <v>8548950000</v>
      </c>
      <c r="K2182" s="1">
        <v>2628828</v>
      </c>
      <c r="L2182" s="1">
        <v>2000000</v>
      </c>
      <c r="M2182">
        <v>3252</v>
      </c>
      <c r="N2182" t="s">
        <v>1017</v>
      </c>
      <c r="O2182">
        <v>18790</v>
      </c>
      <c r="P2182" t="s">
        <v>509</v>
      </c>
      <c r="Q2182" t="s">
        <v>3402</v>
      </c>
      <c r="R2182" s="2">
        <v>43942</v>
      </c>
      <c r="S2182" t="s">
        <v>3403</v>
      </c>
      <c r="T2182">
        <v>1</v>
      </c>
      <c r="U2182" s="1">
        <v>1000000</v>
      </c>
      <c r="V2182" t="s">
        <v>2048</v>
      </c>
      <c r="W2182" t="s">
        <v>77</v>
      </c>
      <c r="X2182" t="s">
        <v>530</v>
      </c>
      <c r="Y2182" t="s">
        <v>1022</v>
      </c>
      <c r="Z2182" t="s">
        <v>31</v>
      </c>
      <c r="AA2182">
        <v>1</v>
      </c>
      <c r="AB2182" t="s">
        <v>39</v>
      </c>
      <c r="AC2182">
        <v>1.1000000000000001</v>
      </c>
      <c r="AD2182">
        <f t="shared" si="33"/>
        <v>0.10000000000000009</v>
      </c>
    </row>
    <row r="2183" spans="1:30" x14ac:dyDescent="0.25">
      <c r="A2183" t="s">
        <v>29</v>
      </c>
      <c r="B2183" s="1">
        <v>307800000</v>
      </c>
      <c r="C2183" t="s">
        <v>30</v>
      </c>
      <c r="D2183" t="s">
        <v>31</v>
      </c>
      <c r="E2183">
        <v>3252</v>
      </c>
      <c r="F2183" s="1">
        <v>8548950000</v>
      </c>
      <c r="G2183" s="1">
        <v>2628828</v>
      </c>
      <c r="H2183" s="1">
        <v>2000000</v>
      </c>
      <c r="I2183">
        <v>3252</v>
      </c>
      <c r="J2183" s="1">
        <v>8548950000</v>
      </c>
      <c r="K2183" s="1">
        <v>2628828</v>
      </c>
      <c r="L2183" s="1">
        <v>2000000</v>
      </c>
      <c r="M2183">
        <v>3252</v>
      </c>
      <c r="N2183" t="s">
        <v>1017</v>
      </c>
      <c r="O2183">
        <v>4262</v>
      </c>
      <c r="P2183" t="s">
        <v>120</v>
      </c>
      <c r="Q2183" t="s">
        <v>3472</v>
      </c>
      <c r="R2183" s="2">
        <v>43599</v>
      </c>
      <c r="S2183" t="s">
        <v>3473</v>
      </c>
      <c r="T2183">
        <v>0.5</v>
      </c>
      <c r="U2183" t="s">
        <v>52</v>
      </c>
      <c r="V2183" t="s">
        <v>1789</v>
      </c>
      <c r="W2183" t="s">
        <v>36</v>
      </c>
      <c r="X2183" t="s">
        <v>3474</v>
      </c>
      <c r="Y2183" t="s">
        <v>1022</v>
      </c>
      <c r="Z2183" t="s">
        <v>31</v>
      </c>
      <c r="AA2183">
        <v>8</v>
      </c>
      <c r="AB2183" t="s">
        <v>48</v>
      </c>
      <c r="AC2183">
        <v>1.04</v>
      </c>
      <c r="AD2183">
        <f t="shared" ref="AD2183:AD2246" si="34">ABS(T2183-AC2183)</f>
        <v>0.54</v>
      </c>
    </row>
    <row r="2184" spans="1:30" x14ac:dyDescent="0.25">
      <c r="A2184" t="s">
        <v>29</v>
      </c>
      <c r="B2184" s="1">
        <v>307800000</v>
      </c>
      <c r="C2184" t="s">
        <v>30</v>
      </c>
      <c r="D2184" t="s">
        <v>31</v>
      </c>
      <c r="E2184">
        <v>3252</v>
      </c>
      <c r="F2184" s="1">
        <v>8548950000</v>
      </c>
      <c r="G2184" s="1">
        <v>2628828</v>
      </c>
      <c r="H2184" s="1">
        <v>2000000</v>
      </c>
      <c r="I2184">
        <v>3252</v>
      </c>
      <c r="J2184" s="1">
        <v>8548950000</v>
      </c>
      <c r="K2184" s="1">
        <v>2628828</v>
      </c>
      <c r="L2184" s="1">
        <v>2000000</v>
      </c>
      <c r="M2184">
        <v>3252</v>
      </c>
      <c r="N2184" t="s">
        <v>3317</v>
      </c>
      <c r="O2184">
        <v>13765</v>
      </c>
      <c r="P2184" t="s">
        <v>172</v>
      </c>
      <c r="Q2184" t="s">
        <v>3333</v>
      </c>
      <c r="R2184" s="2">
        <v>43843</v>
      </c>
      <c r="S2184" t="s">
        <v>1511</v>
      </c>
      <c r="T2184">
        <v>1</v>
      </c>
      <c r="U2184" s="1">
        <v>1000000</v>
      </c>
      <c r="V2184" t="s">
        <v>915</v>
      </c>
      <c r="W2184" t="s">
        <v>36</v>
      </c>
      <c r="X2184" t="s">
        <v>1570</v>
      </c>
      <c r="Y2184" t="s">
        <v>850</v>
      </c>
      <c r="Z2184" t="s">
        <v>31</v>
      </c>
      <c r="AA2184">
        <v>4</v>
      </c>
      <c r="AB2184" t="s">
        <v>39</v>
      </c>
      <c r="AC2184">
        <v>2.2400000000000002</v>
      </c>
      <c r="AD2184">
        <f t="shared" si="34"/>
        <v>1.2400000000000002</v>
      </c>
    </row>
    <row r="2185" spans="1:30" x14ac:dyDescent="0.25">
      <c r="A2185" t="s">
        <v>29</v>
      </c>
      <c r="B2185" s="1">
        <v>307800000</v>
      </c>
      <c r="C2185" t="s">
        <v>30</v>
      </c>
      <c r="D2185" t="s">
        <v>31</v>
      </c>
      <c r="E2185">
        <v>3252</v>
      </c>
      <c r="F2185" s="1">
        <v>8548950000</v>
      </c>
      <c r="G2185" s="1">
        <v>2628828</v>
      </c>
      <c r="H2185" s="1">
        <v>2000000</v>
      </c>
      <c r="I2185">
        <v>3252</v>
      </c>
      <c r="J2185" s="1">
        <v>8548950000</v>
      </c>
      <c r="K2185" s="1">
        <v>2628828</v>
      </c>
      <c r="L2185" s="1">
        <v>2000000</v>
      </c>
      <c r="M2185">
        <v>3252</v>
      </c>
      <c r="N2185" t="s">
        <v>1017</v>
      </c>
      <c r="O2185">
        <v>18807</v>
      </c>
      <c r="P2185" t="s">
        <v>120</v>
      </c>
      <c r="Q2185" t="s">
        <v>3475</v>
      </c>
      <c r="R2185" s="2">
        <v>43942</v>
      </c>
      <c r="S2185" t="s">
        <v>3476</v>
      </c>
      <c r="T2185">
        <v>0.5</v>
      </c>
      <c r="U2185" t="s">
        <v>52</v>
      </c>
      <c r="V2185" t="s">
        <v>3178</v>
      </c>
      <c r="W2185" t="s">
        <v>1657</v>
      </c>
      <c r="X2185" t="s">
        <v>3477</v>
      </c>
      <c r="Y2185" t="s">
        <v>1022</v>
      </c>
      <c r="Z2185" t="s">
        <v>31</v>
      </c>
      <c r="AA2185">
        <v>6</v>
      </c>
      <c r="AB2185" t="s">
        <v>39</v>
      </c>
      <c r="AC2185">
        <v>0.43</v>
      </c>
      <c r="AD2185">
        <f t="shared" si="34"/>
        <v>7.0000000000000007E-2</v>
      </c>
    </row>
    <row r="2186" spans="1:30" x14ac:dyDescent="0.25">
      <c r="A2186" t="s">
        <v>29</v>
      </c>
      <c r="B2186" s="1">
        <v>307800000</v>
      </c>
      <c r="C2186" t="s">
        <v>30</v>
      </c>
      <c r="D2186" t="s">
        <v>31</v>
      </c>
      <c r="E2186">
        <v>3252</v>
      </c>
      <c r="F2186" s="1">
        <v>8548950000</v>
      </c>
      <c r="G2186" s="1">
        <v>2628828</v>
      </c>
      <c r="H2186" s="1">
        <v>2000000</v>
      </c>
      <c r="I2186">
        <v>3252</v>
      </c>
      <c r="J2186" s="1">
        <v>8548950000</v>
      </c>
      <c r="K2186" s="1">
        <v>2628828</v>
      </c>
      <c r="L2186" s="1">
        <v>2000000</v>
      </c>
      <c r="M2186">
        <v>3252</v>
      </c>
      <c r="N2186" t="s">
        <v>3317</v>
      </c>
      <c r="O2186">
        <v>10947</v>
      </c>
      <c r="P2186" t="s">
        <v>109</v>
      </c>
      <c r="Q2186" t="s">
        <v>3361</v>
      </c>
      <c r="R2186" s="2">
        <v>43784</v>
      </c>
      <c r="S2186" t="s">
        <v>1197</v>
      </c>
      <c r="T2186">
        <v>1.5</v>
      </c>
      <c r="U2186" s="1">
        <v>1500000</v>
      </c>
      <c r="V2186" t="s">
        <v>915</v>
      </c>
      <c r="W2186" t="s">
        <v>36</v>
      </c>
      <c r="X2186" t="s">
        <v>1219</v>
      </c>
      <c r="Y2186" t="s">
        <v>850</v>
      </c>
      <c r="Z2186" t="s">
        <v>31</v>
      </c>
      <c r="AA2186">
        <v>2</v>
      </c>
      <c r="AB2186" t="s">
        <v>48</v>
      </c>
      <c r="AC2186">
        <v>3.73</v>
      </c>
      <c r="AD2186">
        <f t="shared" si="34"/>
        <v>2.23</v>
      </c>
    </row>
    <row r="2187" spans="1:30" x14ac:dyDescent="0.25">
      <c r="A2187" t="s">
        <v>29</v>
      </c>
      <c r="B2187" s="1">
        <v>307800000</v>
      </c>
      <c r="C2187" t="s">
        <v>30</v>
      </c>
      <c r="D2187" t="s">
        <v>31</v>
      </c>
      <c r="E2187">
        <v>3252</v>
      </c>
      <c r="F2187" s="1">
        <v>8548950000</v>
      </c>
      <c r="G2187" s="1">
        <v>2628828</v>
      </c>
      <c r="H2187" s="1">
        <v>2000000</v>
      </c>
      <c r="I2187">
        <v>3252</v>
      </c>
      <c r="J2187" s="1">
        <v>8548950000</v>
      </c>
      <c r="K2187" s="1">
        <v>2628828</v>
      </c>
      <c r="L2187" s="1">
        <v>2000000</v>
      </c>
      <c r="M2187">
        <v>3252</v>
      </c>
      <c r="N2187" t="s">
        <v>3317</v>
      </c>
      <c r="O2187">
        <v>10925</v>
      </c>
      <c r="P2187" t="s">
        <v>160</v>
      </c>
      <c r="Q2187" t="s">
        <v>3326</v>
      </c>
      <c r="R2187" s="2">
        <v>43790</v>
      </c>
      <c r="S2187" t="s">
        <v>1130</v>
      </c>
      <c r="T2187">
        <v>8</v>
      </c>
      <c r="U2187" s="1">
        <v>8000000</v>
      </c>
      <c r="V2187" t="s">
        <v>915</v>
      </c>
      <c r="W2187" t="s">
        <v>36</v>
      </c>
      <c r="X2187" t="s">
        <v>1215</v>
      </c>
      <c r="Y2187" t="s">
        <v>401</v>
      </c>
      <c r="Z2187" t="s">
        <v>31</v>
      </c>
      <c r="AA2187">
        <v>6</v>
      </c>
      <c r="AB2187" t="s">
        <v>39</v>
      </c>
      <c r="AC2187">
        <v>4.49</v>
      </c>
      <c r="AD2187">
        <f t="shared" si="34"/>
        <v>3.51</v>
      </c>
    </row>
    <row r="2188" spans="1:30" x14ac:dyDescent="0.25">
      <c r="A2188" t="s">
        <v>29</v>
      </c>
      <c r="B2188" s="1">
        <v>307800000</v>
      </c>
      <c r="C2188" t="s">
        <v>30</v>
      </c>
      <c r="D2188" t="s">
        <v>31</v>
      </c>
      <c r="E2188">
        <v>3252</v>
      </c>
      <c r="F2188" s="1">
        <v>8548950000</v>
      </c>
      <c r="G2188" s="1">
        <v>2628828</v>
      </c>
      <c r="H2188" s="1">
        <v>2000000</v>
      </c>
      <c r="I2188">
        <v>3252</v>
      </c>
      <c r="J2188" s="1">
        <v>8548950000</v>
      </c>
      <c r="K2188" s="1">
        <v>2628828</v>
      </c>
      <c r="L2188" s="1">
        <v>2000000</v>
      </c>
      <c r="M2188">
        <v>3252</v>
      </c>
      <c r="N2188" t="s">
        <v>1017</v>
      </c>
      <c r="O2188">
        <v>12318</v>
      </c>
      <c r="P2188" t="s">
        <v>120</v>
      </c>
      <c r="Q2188" t="s">
        <v>3478</v>
      </c>
      <c r="R2188" s="2">
        <v>43809</v>
      </c>
      <c r="S2188" t="s">
        <v>3479</v>
      </c>
      <c r="T2188">
        <v>0.5</v>
      </c>
      <c r="U2188" t="s">
        <v>52</v>
      </c>
      <c r="V2188" t="s">
        <v>1784</v>
      </c>
      <c r="W2188" t="s">
        <v>36</v>
      </c>
      <c r="X2188" t="s">
        <v>3480</v>
      </c>
      <c r="Y2188" t="s">
        <v>1022</v>
      </c>
      <c r="Z2188" t="s">
        <v>31</v>
      </c>
      <c r="AA2188">
        <v>5</v>
      </c>
      <c r="AB2188" t="s">
        <v>39</v>
      </c>
      <c r="AC2188">
        <v>0.56000000000000005</v>
      </c>
      <c r="AD2188">
        <f t="shared" si="34"/>
        <v>6.0000000000000053E-2</v>
      </c>
    </row>
    <row r="2189" spans="1:30" x14ac:dyDescent="0.25">
      <c r="A2189" t="s">
        <v>29</v>
      </c>
      <c r="B2189" s="1">
        <v>307800000</v>
      </c>
      <c r="C2189" t="s">
        <v>30</v>
      </c>
      <c r="D2189" t="s">
        <v>31</v>
      </c>
      <c r="E2189">
        <v>3252</v>
      </c>
      <c r="F2189" s="1">
        <v>8548950000</v>
      </c>
      <c r="G2189" s="1">
        <v>2628828</v>
      </c>
      <c r="H2189" s="1">
        <v>2000000</v>
      </c>
      <c r="I2189">
        <v>3252</v>
      </c>
      <c r="J2189" s="1">
        <v>8548950000</v>
      </c>
      <c r="K2189" s="1">
        <v>2628828</v>
      </c>
      <c r="L2189" s="1">
        <v>2000000</v>
      </c>
      <c r="M2189">
        <v>3252</v>
      </c>
      <c r="N2189" t="s">
        <v>1017</v>
      </c>
      <c r="O2189">
        <v>18824</v>
      </c>
      <c r="P2189" t="s">
        <v>120</v>
      </c>
      <c r="Q2189" t="s">
        <v>3481</v>
      </c>
      <c r="R2189" s="2">
        <v>43942</v>
      </c>
      <c r="S2189" t="s">
        <v>3482</v>
      </c>
      <c r="T2189">
        <v>0.5</v>
      </c>
      <c r="U2189" t="s">
        <v>52</v>
      </c>
      <c r="V2189" t="s">
        <v>2048</v>
      </c>
      <c r="W2189" t="s">
        <v>77</v>
      </c>
      <c r="X2189" t="s">
        <v>3483</v>
      </c>
      <c r="Y2189" t="s">
        <v>1022</v>
      </c>
      <c r="Z2189" t="s">
        <v>31</v>
      </c>
      <c r="AA2189">
        <v>10</v>
      </c>
      <c r="AB2189" t="s">
        <v>48</v>
      </c>
      <c r="AC2189">
        <v>0.73</v>
      </c>
      <c r="AD2189">
        <f t="shared" si="34"/>
        <v>0.22999999999999998</v>
      </c>
    </row>
    <row r="2190" spans="1:30" x14ac:dyDescent="0.25">
      <c r="A2190" t="s">
        <v>29</v>
      </c>
      <c r="B2190" s="1">
        <v>307800000</v>
      </c>
      <c r="C2190" t="s">
        <v>30</v>
      </c>
      <c r="D2190" t="s">
        <v>31</v>
      </c>
      <c r="E2190">
        <v>3252</v>
      </c>
      <c r="F2190" s="1">
        <v>8548950000</v>
      </c>
      <c r="G2190" s="1">
        <v>2628828</v>
      </c>
      <c r="H2190" s="1">
        <v>2000000</v>
      </c>
      <c r="I2190">
        <v>3252</v>
      </c>
      <c r="J2190" s="1">
        <v>8548950000</v>
      </c>
      <c r="K2190" s="1">
        <v>2628828</v>
      </c>
      <c r="L2190" s="1">
        <v>2000000</v>
      </c>
      <c r="M2190">
        <v>3252</v>
      </c>
      <c r="N2190" t="s">
        <v>3317</v>
      </c>
      <c r="O2190">
        <v>10921</v>
      </c>
      <c r="P2190" t="s">
        <v>109</v>
      </c>
      <c r="Q2190" t="s">
        <v>3361</v>
      </c>
      <c r="R2190" s="2">
        <v>43791</v>
      </c>
      <c r="S2190" t="s">
        <v>1197</v>
      </c>
      <c r="T2190">
        <v>2</v>
      </c>
      <c r="U2190" s="1">
        <v>2000000</v>
      </c>
      <c r="V2190" t="s">
        <v>915</v>
      </c>
      <c r="W2190" t="s">
        <v>36</v>
      </c>
      <c r="X2190" t="s">
        <v>1210</v>
      </c>
      <c r="Y2190" t="s">
        <v>850</v>
      </c>
      <c r="Z2190" t="s">
        <v>31</v>
      </c>
      <c r="AA2190">
        <v>4</v>
      </c>
      <c r="AB2190" t="s">
        <v>39</v>
      </c>
      <c r="AC2190">
        <v>3.82</v>
      </c>
      <c r="AD2190">
        <f t="shared" si="34"/>
        <v>1.8199999999999998</v>
      </c>
    </row>
    <row r="2191" spans="1:30" x14ac:dyDescent="0.25">
      <c r="A2191" t="s">
        <v>29</v>
      </c>
      <c r="B2191" s="1">
        <v>307800000</v>
      </c>
      <c r="C2191" t="s">
        <v>30</v>
      </c>
      <c r="D2191" t="s">
        <v>31</v>
      </c>
      <c r="E2191">
        <v>3252</v>
      </c>
      <c r="F2191" s="1">
        <v>8548950000</v>
      </c>
      <c r="G2191" s="1">
        <v>2628828</v>
      </c>
      <c r="H2191" s="1">
        <v>2000000</v>
      </c>
      <c r="I2191">
        <v>3252</v>
      </c>
      <c r="J2191" s="1">
        <v>8548950000</v>
      </c>
      <c r="K2191" s="1">
        <v>2628828</v>
      </c>
      <c r="L2191" s="1">
        <v>2000000</v>
      </c>
      <c r="M2191">
        <v>3252</v>
      </c>
      <c r="N2191" t="s">
        <v>1017</v>
      </c>
      <c r="O2191">
        <v>18827</v>
      </c>
      <c r="P2191" t="s">
        <v>120</v>
      </c>
      <c r="Q2191" t="s">
        <v>3391</v>
      </c>
      <c r="R2191" s="2">
        <v>43942</v>
      </c>
      <c r="S2191" t="s">
        <v>3392</v>
      </c>
      <c r="T2191">
        <v>2</v>
      </c>
      <c r="U2191" s="1">
        <v>2000000</v>
      </c>
      <c r="V2191" t="s">
        <v>2048</v>
      </c>
      <c r="W2191" t="s">
        <v>77</v>
      </c>
      <c r="X2191" t="s">
        <v>3484</v>
      </c>
      <c r="Y2191" t="s">
        <v>1022</v>
      </c>
      <c r="Z2191" t="s">
        <v>31</v>
      </c>
      <c r="AA2191">
        <v>17</v>
      </c>
      <c r="AB2191" t="s">
        <v>48</v>
      </c>
      <c r="AC2191">
        <v>0.95</v>
      </c>
      <c r="AD2191">
        <f t="shared" si="34"/>
        <v>1.05</v>
      </c>
    </row>
    <row r="2192" spans="1:30" x14ac:dyDescent="0.25">
      <c r="A2192" t="s">
        <v>29</v>
      </c>
      <c r="B2192" s="1">
        <v>307800000</v>
      </c>
      <c r="C2192" t="s">
        <v>30</v>
      </c>
      <c r="D2192" t="s">
        <v>31</v>
      </c>
      <c r="E2192">
        <v>3252</v>
      </c>
      <c r="F2192" s="1">
        <v>8548950000</v>
      </c>
      <c r="G2192" s="1">
        <v>2628828</v>
      </c>
      <c r="H2192" s="1">
        <v>2000000</v>
      </c>
      <c r="I2192">
        <v>3252</v>
      </c>
      <c r="J2192" s="1">
        <v>8548950000</v>
      </c>
      <c r="K2192" s="1">
        <v>2628828</v>
      </c>
      <c r="L2192" s="1">
        <v>2000000</v>
      </c>
      <c r="M2192">
        <v>3252</v>
      </c>
      <c r="N2192" t="s">
        <v>3317</v>
      </c>
      <c r="O2192">
        <v>13675</v>
      </c>
      <c r="P2192" t="s">
        <v>40</v>
      </c>
      <c r="Q2192" t="s">
        <v>1037</v>
      </c>
      <c r="R2192" s="2">
        <v>43845</v>
      </c>
      <c r="S2192" t="s">
        <v>914</v>
      </c>
      <c r="T2192">
        <v>1</v>
      </c>
      <c r="U2192" s="1">
        <v>1000000</v>
      </c>
      <c r="V2192" t="s">
        <v>915</v>
      </c>
      <c r="W2192" t="s">
        <v>36</v>
      </c>
      <c r="X2192" t="s">
        <v>1558</v>
      </c>
      <c r="Y2192" t="s">
        <v>38</v>
      </c>
      <c r="Z2192" t="s">
        <v>31</v>
      </c>
      <c r="AA2192">
        <v>21</v>
      </c>
      <c r="AB2192" t="s">
        <v>39</v>
      </c>
      <c r="AC2192">
        <v>2.3199999999999998</v>
      </c>
      <c r="AD2192">
        <f t="shared" si="34"/>
        <v>1.3199999999999998</v>
      </c>
    </row>
    <row r="2193" spans="1:30" x14ac:dyDescent="0.25">
      <c r="A2193" t="s">
        <v>29</v>
      </c>
      <c r="B2193" s="1">
        <v>307800000</v>
      </c>
      <c r="C2193" t="s">
        <v>30</v>
      </c>
      <c r="D2193" t="s">
        <v>31</v>
      </c>
      <c r="E2193">
        <v>3252</v>
      </c>
      <c r="F2193" s="1">
        <v>8548950000</v>
      </c>
      <c r="G2193" s="1">
        <v>2628828</v>
      </c>
      <c r="H2193" s="1">
        <v>2000000</v>
      </c>
      <c r="I2193">
        <v>3252</v>
      </c>
      <c r="J2193" s="1">
        <v>8548950000</v>
      </c>
      <c r="K2193" s="1">
        <v>2628828</v>
      </c>
      <c r="L2193" s="1">
        <v>2000000</v>
      </c>
      <c r="M2193">
        <v>3252</v>
      </c>
      <c r="N2193" t="s">
        <v>1017</v>
      </c>
      <c r="O2193">
        <v>12319</v>
      </c>
      <c r="P2193" t="s">
        <v>120</v>
      </c>
      <c r="Q2193" t="s">
        <v>3485</v>
      </c>
      <c r="R2193" s="2">
        <v>43809</v>
      </c>
      <c r="S2193" t="s">
        <v>3486</v>
      </c>
      <c r="T2193">
        <v>1</v>
      </c>
      <c r="U2193" s="1">
        <v>1000000</v>
      </c>
      <c r="V2193" t="s">
        <v>3178</v>
      </c>
      <c r="W2193" t="s">
        <v>1657</v>
      </c>
      <c r="X2193" t="s">
        <v>3487</v>
      </c>
      <c r="Y2193" t="s">
        <v>1022</v>
      </c>
      <c r="Z2193" t="s">
        <v>31</v>
      </c>
      <c r="AA2193">
        <v>5</v>
      </c>
      <c r="AB2193" t="s">
        <v>48</v>
      </c>
      <c r="AC2193">
        <v>0.4</v>
      </c>
      <c r="AD2193">
        <f t="shared" si="34"/>
        <v>0.6</v>
      </c>
    </row>
    <row r="2194" spans="1:30" x14ac:dyDescent="0.25">
      <c r="A2194" t="s">
        <v>29</v>
      </c>
      <c r="B2194" s="1">
        <v>307800000</v>
      </c>
      <c r="C2194" t="s">
        <v>30</v>
      </c>
      <c r="D2194" t="s">
        <v>31</v>
      </c>
      <c r="E2194">
        <v>3252</v>
      </c>
      <c r="F2194" s="1">
        <v>8548950000</v>
      </c>
      <c r="G2194" s="1">
        <v>2628828</v>
      </c>
      <c r="H2194" s="1">
        <v>2000000</v>
      </c>
      <c r="I2194">
        <v>3252</v>
      </c>
      <c r="J2194" s="1">
        <v>8548950000</v>
      </c>
      <c r="K2194" s="1">
        <v>2628828</v>
      </c>
      <c r="L2194" s="1">
        <v>2000000</v>
      </c>
      <c r="M2194">
        <v>3252</v>
      </c>
      <c r="N2194" t="s">
        <v>1017</v>
      </c>
      <c r="O2194">
        <v>12320</v>
      </c>
      <c r="P2194" t="s">
        <v>120</v>
      </c>
      <c r="Q2194" t="s">
        <v>3488</v>
      </c>
      <c r="R2194" s="2">
        <v>43809</v>
      </c>
      <c r="S2194" t="s">
        <v>3489</v>
      </c>
      <c r="T2194">
        <v>0.5</v>
      </c>
      <c r="U2194" t="s">
        <v>52</v>
      </c>
      <c r="V2194" t="s">
        <v>3178</v>
      </c>
      <c r="W2194" t="s">
        <v>1657</v>
      </c>
      <c r="X2194" t="s">
        <v>3490</v>
      </c>
      <c r="Y2194" t="s">
        <v>1022</v>
      </c>
      <c r="Z2194" t="s">
        <v>31</v>
      </c>
      <c r="AA2194">
        <v>5</v>
      </c>
      <c r="AB2194" t="s">
        <v>39</v>
      </c>
      <c r="AC2194">
        <v>0.4</v>
      </c>
      <c r="AD2194">
        <f t="shared" si="34"/>
        <v>9.9999999999999978E-2</v>
      </c>
    </row>
    <row r="2195" spans="1:30" x14ac:dyDescent="0.25">
      <c r="A2195" t="s">
        <v>29</v>
      </c>
      <c r="B2195" s="1">
        <v>307800000</v>
      </c>
      <c r="C2195" t="s">
        <v>30</v>
      </c>
      <c r="D2195" t="s">
        <v>31</v>
      </c>
      <c r="E2195">
        <v>3252</v>
      </c>
      <c r="F2195" s="1">
        <v>8548950000</v>
      </c>
      <c r="G2195" s="1">
        <v>2628828</v>
      </c>
      <c r="H2195" s="1">
        <v>2000000</v>
      </c>
      <c r="I2195">
        <v>3252</v>
      </c>
      <c r="J2195" s="1">
        <v>8548950000</v>
      </c>
      <c r="K2195" s="1">
        <v>2628828</v>
      </c>
      <c r="L2195" s="1">
        <v>2000000</v>
      </c>
      <c r="M2195">
        <v>3252</v>
      </c>
      <c r="N2195" t="s">
        <v>3317</v>
      </c>
      <c r="O2195">
        <v>10889</v>
      </c>
      <c r="P2195" t="s">
        <v>81</v>
      </c>
      <c r="Q2195" t="s">
        <v>3491</v>
      </c>
      <c r="R2195" s="2">
        <v>43791</v>
      </c>
      <c r="S2195" t="s">
        <v>3492</v>
      </c>
      <c r="T2195">
        <v>4</v>
      </c>
      <c r="U2195" s="1">
        <v>4000000</v>
      </c>
      <c r="V2195" t="s">
        <v>915</v>
      </c>
      <c r="W2195" t="s">
        <v>36</v>
      </c>
      <c r="X2195" t="s">
        <v>82</v>
      </c>
      <c r="Y2195" t="s">
        <v>850</v>
      </c>
      <c r="Z2195" t="s">
        <v>31</v>
      </c>
      <c r="AA2195">
        <v>2</v>
      </c>
      <c r="AB2195" t="s">
        <v>39</v>
      </c>
      <c r="AC2195">
        <v>2.52</v>
      </c>
      <c r="AD2195">
        <f t="shared" si="34"/>
        <v>1.48</v>
      </c>
    </row>
    <row r="2196" spans="1:30" x14ac:dyDescent="0.25">
      <c r="A2196" t="s">
        <v>29</v>
      </c>
      <c r="B2196" s="1">
        <v>307800000</v>
      </c>
      <c r="C2196" t="s">
        <v>30</v>
      </c>
      <c r="D2196" t="s">
        <v>31</v>
      </c>
      <c r="E2196">
        <v>3252</v>
      </c>
      <c r="F2196" s="1">
        <v>8548950000</v>
      </c>
      <c r="G2196" s="1">
        <v>2628828</v>
      </c>
      <c r="H2196" s="1">
        <v>2000000</v>
      </c>
      <c r="I2196">
        <v>3252</v>
      </c>
      <c r="J2196" s="1">
        <v>8548950000</v>
      </c>
      <c r="K2196" s="1">
        <v>2628828</v>
      </c>
      <c r="L2196" s="1">
        <v>2000000</v>
      </c>
      <c r="M2196">
        <v>3252</v>
      </c>
      <c r="N2196" t="s">
        <v>1017</v>
      </c>
      <c r="O2196">
        <v>12321</v>
      </c>
      <c r="P2196" t="s">
        <v>120</v>
      </c>
      <c r="Q2196" t="s">
        <v>3493</v>
      </c>
      <c r="R2196" s="2">
        <v>43809</v>
      </c>
      <c r="S2196" t="s">
        <v>3494</v>
      </c>
      <c r="T2196">
        <v>0.5</v>
      </c>
      <c r="U2196" t="s">
        <v>52</v>
      </c>
      <c r="V2196" t="s">
        <v>1784</v>
      </c>
      <c r="W2196" t="s">
        <v>36</v>
      </c>
      <c r="X2196" t="s">
        <v>3490</v>
      </c>
      <c r="Y2196" t="s">
        <v>1022</v>
      </c>
      <c r="Z2196" t="s">
        <v>31</v>
      </c>
      <c r="AA2196">
        <v>5</v>
      </c>
      <c r="AB2196" t="s">
        <v>39</v>
      </c>
      <c r="AC2196">
        <v>0.56000000000000005</v>
      </c>
      <c r="AD2196">
        <f t="shared" si="34"/>
        <v>6.0000000000000053E-2</v>
      </c>
    </row>
    <row r="2197" spans="1:30" x14ac:dyDescent="0.25">
      <c r="A2197" t="s">
        <v>29</v>
      </c>
      <c r="B2197" s="1">
        <v>307800000</v>
      </c>
      <c r="C2197" t="s">
        <v>30</v>
      </c>
      <c r="D2197" t="s">
        <v>31</v>
      </c>
      <c r="E2197">
        <v>3252</v>
      </c>
      <c r="F2197" s="1">
        <v>8548950000</v>
      </c>
      <c r="G2197" s="1">
        <v>2628828</v>
      </c>
      <c r="H2197" s="1">
        <v>2000000</v>
      </c>
      <c r="I2197">
        <v>3252</v>
      </c>
      <c r="J2197" s="1">
        <v>8548950000</v>
      </c>
      <c r="K2197" s="1">
        <v>2628828</v>
      </c>
      <c r="L2197" s="1">
        <v>2000000</v>
      </c>
      <c r="M2197">
        <v>3252</v>
      </c>
      <c r="N2197" t="s">
        <v>1017</v>
      </c>
      <c r="O2197">
        <v>11362</v>
      </c>
      <c r="P2197" t="s">
        <v>149</v>
      </c>
      <c r="Q2197" t="s">
        <v>2182</v>
      </c>
      <c r="R2197" s="2">
        <v>43780</v>
      </c>
      <c r="S2197" t="s">
        <v>2183</v>
      </c>
      <c r="T2197">
        <v>6</v>
      </c>
      <c r="U2197" s="1">
        <v>6000000</v>
      </c>
      <c r="V2197" t="s">
        <v>1784</v>
      </c>
      <c r="W2197" t="s">
        <v>36</v>
      </c>
      <c r="X2197" t="s">
        <v>3495</v>
      </c>
      <c r="Y2197" t="s">
        <v>1022</v>
      </c>
      <c r="Z2197" t="s">
        <v>31</v>
      </c>
      <c r="AA2197">
        <v>14</v>
      </c>
      <c r="AB2197" t="s">
        <v>39</v>
      </c>
      <c r="AC2197">
        <v>3.22</v>
      </c>
      <c r="AD2197">
        <f t="shared" si="34"/>
        <v>2.78</v>
      </c>
    </row>
    <row r="2198" spans="1:30" x14ac:dyDescent="0.25">
      <c r="A2198" t="s">
        <v>29</v>
      </c>
      <c r="B2198" s="1">
        <v>307800000</v>
      </c>
      <c r="C2198" t="s">
        <v>30</v>
      </c>
      <c r="D2198" t="s">
        <v>31</v>
      </c>
      <c r="E2198">
        <v>3252</v>
      </c>
      <c r="F2198" s="1">
        <v>8548950000</v>
      </c>
      <c r="G2198" s="1">
        <v>2628828</v>
      </c>
      <c r="H2198" s="1">
        <v>2000000</v>
      </c>
      <c r="I2198">
        <v>3252</v>
      </c>
      <c r="J2198" s="1">
        <v>8548950000</v>
      </c>
      <c r="K2198" s="1">
        <v>2628828</v>
      </c>
      <c r="L2198" s="1">
        <v>2000000</v>
      </c>
      <c r="M2198">
        <v>3252</v>
      </c>
      <c r="N2198" t="s">
        <v>3317</v>
      </c>
      <c r="O2198">
        <v>11482</v>
      </c>
      <c r="P2198" t="s">
        <v>56</v>
      </c>
      <c r="Q2198" t="s">
        <v>3496</v>
      </c>
      <c r="R2198" s="2">
        <v>43776</v>
      </c>
      <c r="S2198" t="s">
        <v>1102</v>
      </c>
      <c r="T2198">
        <v>3</v>
      </c>
      <c r="U2198" s="1">
        <v>3000000</v>
      </c>
      <c r="V2198" t="s">
        <v>915</v>
      </c>
      <c r="W2198" t="s">
        <v>36</v>
      </c>
      <c r="X2198" t="s">
        <v>60</v>
      </c>
      <c r="Y2198" t="s">
        <v>239</v>
      </c>
      <c r="Z2198" t="s">
        <v>31</v>
      </c>
      <c r="AA2198">
        <v>1</v>
      </c>
      <c r="AB2198" t="s">
        <v>39</v>
      </c>
      <c r="AC2198">
        <v>2.9</v>
      </c>
      <c r="AD2198">
        <f t="shared" si="34"/>
        <v>0.10000000000000009</v>
      </c>
    </row>
    <row r="2199" spans="1:30" x14ac:dyDescent="0.25">
      <c r="A2199" t="s">
        <v>29</v>
      </c>
      <c r="B2199" s="1">
        <v>307800000</v>
      </c>
      <c r="C2199" t="s">
        <v>30</v>
      </c>
      <c r="D2199" t="s">
        <v>31</v>
      </c>
      <c r="E2199">
        <v>3252</v>
      </c>
      <c r="F2199" s="1">
        <v>8548950000</v>
      </c>
      <c r="G2199" s="1">
        <v>2628828</v>
      </c>
      <c r="H2199" s="1">
        <v>2000000</v>
      </c>
      <c r="I2199">
        <v>3252</v>
      </c>
      <c r="J2199" s="1">
        <v>8548950000</v>
      </c>
      <c r="K2199" s="1">
        <v>2628828</v>
      </c>
      <c r="L2199" s="1">
        <v>2000000</v>
      </c>
      <c r="M2199">
        <v>3252</v>
      </c>
      <c r="N2199" t="s">
        <v>3317</v>
      </c>
      <c r="O2199">
        <v>11456</v>
      </c>
      <c r="P2199" t="s">
        <v>81</v>
      </c>
      <c r="Q2199" t="s">
        <v>3497</v>
      </c>
      <c r="R2199" s="2">
        <v>43777</v>
      </c>
      <c r="S2199" t="s">
        <v>1273</v>
      </c>
      <c r="T2199">
        <v>1.5</v>
      </c>
      <c r="U2199" s="1">
        <v>1500000</v>
      </c>
      <c r="V2199" t="s">
        <v>1046</v>
      </c>
      <c r="W2199" t="s">
        <v>36</v>
      </c>
      <c r="X2199" t="s">
        <v>96</v>
      </c>
      <c r="Y2199" t="s">
        <v>850</v>
      </c>
      <c r="Z2199" t="s">
        <v>31</v>
      </c>
      <c r="AA2199">
        <v>1</v>
      </c>
      <c r="AB2199" t="s">
        <v>39</v>
      </c>
      <c r="AC2199">
        <v>1.6</v>
      </c>
      <c r="AD2199">
        <f t="shared" si="34"/>
        <v>0.10000000000000009</v>
      </c>
    </row>
    <row r="2200" spans="1:30" x14ac:dyDescent="0.25">
      <c r="A2200" t="s">
        <v>29</v>
      </c>
      <c r="B2200" s="1">
        <v>307800000</v>
      </c>
      <c r="C2200" t="s">
        <v>30</v>
      </c>
      <c r="D2200" t="s">
        <v>31</v>
      </c>
      <c r="E2200">
        <v>3252</v>
      </c>
      <c r="F2200" s="1">
        <v>8548950000</v>
      </c>
      <c r="G2200" s="1">
        <v>2628828</v>
      </c>
      <c r="H2200" s="1">
        <v>2000000</v>
      </c>
      <c r="I2200">
        <v>3252</v>
      </c>
      <c r="J2200" s="1">
        <v>8548950000</v>
      </c>
      <c r="K2200" s="1">
        <v>2628828</v>
      </c>
      <c r="L2200" s="1">
        <v>2000000</v>
      </c>
      <c r="M2200">
        <v>3252</v>
      </c>
      <c r="N2200" t="s">
        <v>1636</v>
      </c>
      <c r="O2200">
        <v>18168</v>
      </c>
      <c r="P2200" t="s">
        <v>1650</v>
      </c>
      <c r="Q2200" t="s">
        <v>1869</v>
      </c>
      <c r="R2200" s="2">
        <v>43945</v>
      </c>
      <c r="S2200" t="s">
        <v>1870</v>
      </c>
      <c r="T2200">
        <v>0.5</v>
      </c>
      <c r="U2200" t="s">
        <v>52</v>
      </c>
      <c r="V2200" t="s">
        <v>1654</v>
      </c>
      <c r="W2200" t="s">
        <v>77</v>
      </c>
      <c r="X2200" t="s">
        <v>219</v>
      </c>
      <c r="Y2200" t="s">
        <v>1650</v>
      </c>
      <c r="Z2200" t="s">
        <v>31</v>
      </c>
      <c r="AA2200">
        <v>1</v>
      </c>
      <c r="AB2200" t="s">
        <v>39</v>
      </c>
      <c r="AC2200">
        <v>0.49</v>
      </c>
      <c r="AD2200">
        <f t="shared" si="34"/>
        <v>1.0000000000000009E-2</v>
      </c>
    </row>
    <row r="2201" spans="1:30" x14ac:dyDescent="0.25">
      <c r="A2201" t="s">
        <v>29</v>
      </c>
      <c r="B2201" s="1">
        <v>307800000</v>
      </c>
      <c r="C2201" t="s">
        <v>30</v>
      </c>
      <c r="D2201" t="s">
        <v>31</v>
      </c>
      <c r="E2201">
        <v>3252</v>
      </c>
      <c r="F2201" s="1">
        <v>8548950000</v>
      </c>
      <c r="G2201" s="1">
        <v>2628828</v>
      </c>
      <c r="H2201" s="1">
        <v>2000000</v>
      </c>
      <c r="I2201">
        <v>3252</v>
      </c>
      <c r="J2201" s="1">
        <v>8548950000</v>
      </c>
      <c r="K2201" s="1">
        <v>2628828</v>
      </c>
      <c r="L2201" s="1">
        <v>2000000</v>
      </c>
      <c r="M2201">
        <v>3252</v>
      </c>
      <c r="N2201" t="s">
        <v>1636</v>
      </c>
      <c r="O2201">
        <v>18164</v>
      </c>
      <c r="P2201" t="s">
        <v>1650</v>
      </c>
      <c r="Q2201" t="s">
        <v>3036</v>
      </c>
      <c r="R2201" s="2">
        <v>43948</v>
      </c>
      <c r="S2201" t="s">
        <v>3037</v>
      </c>
      <c r="T2201">
        <v>0.42</v>
      </c>
      <c r="U2201" t="s">
        <v>1653</v>
      </c>
      <c r="V2201" t="s">
        <v>1654</v>
      </c>
      <c r="W2201" t="s">
        <v>77</v>
      </c>
      <c r="X2201" t="s">
        <v>219</v>
      </c>
      <c r="Y2201" t="s">
        <v>1650</v>
      </c>
      <c r="Z2201" t="s">
        <v>31</v>
      </c>
      <c r="AA2201">
        <v>1</v>
      </c>
      <c r="AB2201" t="s">
        <v>39</v>
      </c>
      <c r="AC2201">
        <v>0.49</v>
      </c>
      <c r="AD2201">
        <f t="shared" si="34"/>
        <v>7.0000000000000007E-2</v>
      </c>
    </row>
    <row r="2202" spans="1:30" x14ac:dyDescent="0.25">
      <c r="A2202" t="s">
        <v>29</v>
      </c>
      <c r="B2202" s="1">
        <v>307800000</v>
      </c>
      <c r="C2202" t="s">
        <v>30</v>
      </c>
      <c r="D2202" t="s">
        <v>31</v>
      </c>
      <c r="E2202">
        <v>3252</v>
      </c>
      <c r="F2202" s="1">
        <v>8548950000</v>
      </c>
      <c r="G2202" s="1">
        <v>2628828</v>
      </c>
      <c r="H2202" s="1">
        <v>2000000</v>
      </c>
      <c r="I2202">
        <v>3252</v>
      </c>
      <c r="J2202" s="1">
        <v>8548950000</v>
      </c>
      <c r="K2202" s="1">
        <v>2628828</v>
      </c>
      <c r="L2202" s="1">
        <v>2000000</v>
      </c>
      <c r="M2202">
        <v>3252</v>
      </c>
      <c r="N2202" t="s">
        <v>3317</v>
      </c>
      <c r="O2202">
        <v>11265</v>
      </c>
      <c r="P2202" t="s">
        <v>172</v>
      </c>
      <c r="Q2202" t="s">
        <v>3424</v>
      </c>
      <c r="R2202" s="2">
        <v>43782</v>
      </c>
      <c r="S2202" t="s">
        <v>1183</v>
      </c>
      <c r="T2202">
        <v>1</v>
      </c>
      <c r="U2202" s="1">
        <v>1000000</v>
      </c>
      <c r="V2202" t="s">
        <v>915</v>
      </c>
      <c r="W2202" t="s">
        <v>36</v>
      </c>
      <c r="X2202" t="s">
        <v>1268</v>
      </c>
      <c r="Y2202" t="s">
        <v>850</v>
      </c>
      <c r="Z2202" t="s">
        <v>31</v>
      </c>
      <c r="AA2202">
        <v>2</v>
      </c>
      <c r="AB2202" t="s">
        <v>39</v>
      </c>
      <c r="AC2202">
        <v>2.15</v>
      </c>
      <c r="AD2202">
        <f t="shared" si="34"/>
        <v>1.1499999999999999</v>
      </c>
    </row>
    <row r="2203" spans="1:30" x14ac:dyDescent="0.25">
      <c r="A2203" t="s">
        <v>29</v>
      </c>
      <c r="B2203" s="1">
        <v>307800000</v>
      </c>
      <c r="C2203" t="s">
        <v>30</v>
      </c>
      <c r="D2203" t="s">
        <v>31</v>
      </c>
      <c r="E2203">
        <v>3252</v>
      </c>
      <c r="F2203" s="1">
        <v>8548950000</v>
      </c>
      <c r="G2203" s="1">
        <v>2628828</v>
      </c>
      <c r="H2203" s="1">
        <v>2000000</v>
      </c>
      <c r="I2203">
        <v>3252</v>
      </c>
      <c r="J2203" s="1">
        <v>8548950000</v>
      </c>
      <c r="K2203" s="1">
        <v>2628828</v>
      </c>
      <c r="L2203" s="1">
        <v>2000000</v>
      </c>
      <c r="M2203">
        <v>3252</v>
      </c>
      <c r="N2203" t="s">
        <v>1636</v>
      </c>
      <c r="O2203">
        <v>11141</v>
      </c>
      <c r="P2203" t="s">
        <v>1649</v>
      </c>
      <c r="Q2203" t="s">
        <v>3498</v>
      </c>
      <c r="R2203" s="2">
        <v>43784</v>
      </c>
      <c r="S2203" t="s">
        <v>3499</v>
      </c>
      <c r="T2203">
        <v>0.5</v>
      </c>
      <c r="U2203" t="s">
        <v>52</v>
      </c>
      <c r="V2203" t="s">
        <v>1771</v>
      </c>
      <c r="W2203" t="s">
        <v>36</v>
      </c>
      <c r="X2203" t="s">
        <v>2033</v>
      </c>
      <c r="Y2203" t="s">
        <v>1649</v>
      </c>
      <c r="Z2203" t="s">
        <v>31</v>
      </c>
      <c r="AA2203">
        <v>1</v>
      </c>
      <c r="AB2203" t="s">
        <v>48</v>
      </c>
      <c r="AC2203">
        <v>1.97</v>
      </c>
      <c r="AD2203">
        <f t="shared" si="34"/>
        <v>1.47</v>
      </c>
    </row>
    <row r="2204" spans="1:30" x14ac:dyDescent="0.25">
      <c r="A2204" t="s">
        <v>29</v>
      </c>
      <c r="B2204" s="1">
        <v>307800000</v>
      </c>
      <c r="C2204" t="s">
        <v>30</v>
      </c>
      <c r="D2204" t="s">
        <v>31</v>
      </c>
      <c r="E2204">
        <v>3252</v>
      </c>
      <c r="F2204" s="1">
        <v>8548950000</v>
      </c>
      <c r="G2204" s="1">
        <v>2628828</v>
      </c>
      <c r="H2204" s="1">
        <v>2000000</v>
      </c>
      <c r="I2204">
        <v>3252</v>
      </c>
      <c r="J2204" s="1">
        <v>8548950000</v>
      </c>
      <c r="K2204" s="1">
        <v>2628828</v>
      </c>
      <c r="L2204" s="1">
        <v>2000000</v>
      </c>
      <c r="M2204">
        <v>3252</v>
      </c>
      <c r="N2204" t="s">
        <v>1636</v>
      </c>
      <c r="O2204">
        <v>14555</v>
      </c>
      <c r="P2204" t="s">
        <v>1703</v>
      </c>
      <c r="Q2204" t="s">
        <v>3227</v>
      </c>
      <c r="R2204" s="2">
        <v>43889</v>
      </c>
      <c r="S2204" t="s">
        <v>3228</v>
      </c>
      <c r="T2204">
        <v>8</v>
      </c>
      <c r="U2204" s="1">
        <v>8000000</v>
      </c>
      <c r="V2204" t="s">
        <v>1706</v>
      </c>
      <c r="W2204" t="s">
        <v>36</v>
      </c>
      <c r="X2204" t="s">
        <v>292</v>
      </c>
      <c r="Y2204" t="s">
        <v>1649</v>
      </c>
      <c r="Z2204" s="1">
        <v>6000000</v>
      </c>
      <c r="AA2204">
        <v>1</v>
      </c>
      <c r="AB2204" t="s">
        <v>39</v>
      </c>
      <c r="AC2204">
        <v>4.9000000000000004</v>
      </c>
      <c r="AD2204">
        <f t="shared" si="34"/>
        <v>3.0999999999999996</v>
      </c>
    </row>
    <row r="2205" spans="1:30" x14ac:dyDescent="0.25">
      <c r="A2205" t="s">
        <v>29</v>
      </c>
      <c r="B2205" s="1">
        <v>307800000</v>
      </c>
      <c r="C2205" t="s">
        <v>30</v>
      </c>
      <c r="D2205" t="s">
        <v>31</v>
      </c>
      <c r="E2205">
        <v>3252</v>
      </c>
      <c r="F2205" s="1">
        <v>8548950000</v>
      </c>
      <c r="G2205" s="1">
        <v>2628828</v>
      </c>
      <c r="H2205" s="1">
        <v>2000000</v>
      </c>
      <c r="I2205">
        <v>3252</v>
      </c>
      <c r="J2205" s="1">
        <v>8548950000</v>
      </c>
      <c r="K2205" s="1">
        <v>2628828</v>
      </c>
      <c r="L2205" s="1">
        <v>2000000</v>
      </c>
      <c r="M2205">
        <v>3252</v>
      </c>
      <c r="N2205" t="s">
        <v>1017</v>
      </c>
      <c r="O2205">
        <v>7438</v>
      </c>
      <c r="P2205" t="s">
        <v>120</v>
      </c>
      <c r="Q2205" t="s">
        <v>3500</v>
      </c>
      <c r="R2205" s="2">
        <v>43731</v>
      </c>
      <c r="S2205" t="s">
        <v>3501</v>
      </c>
      <c r="T2205">
        <v>2</v>
      </c>
      <c r="U2205" s="1">
        <v>2000000</v>
      </c>
      <c r="V2205" t="s">
        <v>2090</v>
      </c>
      <c r="W2205" t="s">
        <v>36</v>
      </c>
      <c r="X2205" t="s">
        <v>3502</v>
      </c>
      <c r="Y2205" t="s">
        <v>1022</v>
      </c>
      <c r="Z2205" t="s">
        <v>31</v>
      </c>
      <c r="AA2205">
        <v>9</v>
      </c>
      <c r="AB2205" t="s">
        <v>48</v>
      </c>
      <c r="AC2205">
        <v>0.49</v>
      </c>
      <c r="AD2205">
        <f t="shared" si="34"/>
        <v>1.51</v>
      </c>
    </row>
    <row r="2206" spans="1:30" x14ac:dyDescent="0.25">
      <c r="A2206" t="s">
        <v>29</v>
      </c>
      <c r="B2206" s="1">
        <v>307800000</v>
      </c>
      <c r="C2206" t="s">
        <v>30</v>
      </c>
      <c r="D2206" t="s">
        <v>31</v>
      </c>
      <c r="E2206">
        <v>3252</v>
      </c>
      <c r="F2206" s="1">
        <v>8548950000</v>
      </c>
      <c r="G2206" s="1">
        <v>2628828</v>
      </c>
      <c r="H2206" s="1">
        <v>2000000</v>
      </c>
      <c r="I2206">
        <v>3252</v>
      </c>
      <c r="J2206" s="1">
        <v>8548950000</v>
      </c>
      <c r="K2206" s="1">
        <v>2628828</v>
      </c>
      <c r="L2206" s="1">
        <v>2000000</v>
      </c>
      <c r="M2206">
        <v>3252</v>
      </c>
      <c r="N2206" t="s">
        <v>1017</v>
      </c>
      <c r="O2206">
        <v>18864</v>
      </c>
      <c r="P2206" t="s">
        <v>120</v>
      </c>
      <c r="Q2206" t="s">
        <v>3503</v>
      </c>
      <c r="R2206" s="2">
        <v>43942</v>
      </c>
      <c r="S2206" t="s">
        <v>3504</v>
      </c>
      <c r="T2206">
        <v>2</v>
      </c>
      <c r="U2206" s="1">
        <v>2000000</v>
      </c>
      <c r="V2206" t="s">
        <v>2048</v>
      </c>
      <c r="W2206" t="s">
        <v>77</v>
      </c>
      <c r="X2206" t="s">
        <v>3505</v>
      </c>
      <c r="Y2206" t="s">
        <v>1022</v>
      </c>
      <c r="Z2206" t="s">
        <v>31</v>
      </c>
      <c r="AA2206">
        <v>11</v>
      </c>
      <c r="AB2206" t="s">
        <v>39</v>
      </c>
      <c r="AC2206">
        <v>0.76</v>
      </c>
      <c r="AD2206">
        <f t="shared" si="34"/>
        <v>1.24</v>
      </c>
    </row>
    <row r="2207" spans="1:30" x14ac:dyDescent="0.25">
      <c r="A2207" t="s">
        <v>29</v>
      </c>
      <c r="B2207" s="1">
        <v>307800000</v>
      </c>
      <c r="C2207" t="s">
        <v>30</v>
      </c>
      <c r="D2207" t="s">
        <v>31</v>
      </c>
      <c r="E2207">
        <v>3252</v>
      </c>
      <c r="F2207" s="1">
        <v>8548950000</v>
      </c>
      <c r="G2207" s="1">
        <v>2628828</v>
      </c>
      <c r="H2207" s="1">
        <v>2000000</v>
      </c>
      <c r="I2207">
        <v>3252</v>
      </c>
      <c r="J2207" s="1">
        <v>8548950000</v>
      </c>
      <c r="K2207" s="1">
        <v>2628828</v>
      </c>
      <c r="L2207" s="1">
        <v>2000000</v>
      </c>
      <c r="M2207">
        <v>3252</v>
      </c>
      <c r="N2207" t="s">
        <v>3317</v>
      </c>
      <c r="O2207">
        <v>12468</v>
      </c>
      <c r="P2207" t="s">
        <v>56</v>
      </c>
      <c r="Q2207" t="s">
        <v>3333</v>
      </c>
      <c r="R2207" s="2">
        <v>43867</v>
      </c>
      <c r="S2207" t="s">
        <v>1511</v>
      </c>
      <c r="T2207">
        <v>2.5</v>
      </c>
      <c r="U2207" s="1">
        <v>2500000</v>
      </c>
      <c r="V2207" t="s">
        <v>915</v>
      </c>
      <c r="W2207" t="s">
        <v>36</v>
      </c>
      <c r="X2207" t="s">
        <v>60</v>
      </c>
      <c r="Y2207" t="s">
        <v>850</v>
      </c>
      <c r="Z2207" t="s">
        <v>31</v>
      </c>
      <c r="AA2207">
        <v>1</v>
      </c>
      <c r="AB2207" t="s">
        <v>39</v>
      </c>
      <c r="AC2207">
        <v>2.6</v>
      </c>
      <c r="AD2207">
        <f t="shared" si="34"/>
        <v>0.10000000000000009</v>
      </c>
    </row>
    <row r="2208" spans="1:30" x14ac:dyDescent="0.25">
      <c r="A2208" t="s">
        <v>29</v>
      </c>
      <c r="B2208" s="1">
        <v>307800000</v>
      </c>
      <c r="C2208" t="s">
        <v>30</v>
      </c>
      <c r="D2208" t="s">
        <v>31</v>
      </c>
      <c r="E2208">
        <v>3252</v>
      </c>
      <c r="F2208" s="1">
        <v>8548950000</v>
      </c>
      <c r="G2208" s="1">
        <v>2628828</v>
      </c>
      <c r="H2208" s="1">
        <v>2000000</v>
      </c>
      <c r="I2208">
        <v>3252</v>
      </c>
      <c r="J2208" s="1">
        <v>8548950000</v>
      </c>
      <c r="K2208" s="1">
        <v>2628828</v>
      </c>
      <c r="L2208" s="1">
        <v>2000000</v>
      </c>
      <c r="M2208">
        <v>3252</v>
      </c>
      <c r="N2208" t="s">
        <v>3317</v>
      </c>
      <c r="O2208">
        <v>12350</v>
      </c>
      <c r="P2208" t="s">
        <v>56</v>
      </c>
      <c r="Q2208" t="s">
        <v>3333</v>
      </c>
      <c r="R2208" s="2">
        <v>43868</v>
      </c>
      <c r="S2208" t="s">
        <v>1511</v>
      </c>
      <c r="T2208">
        <v>5</v>
      </c>
      <c r="U2208" s="1">
        <v>5000000</v>
      </c>
      <c r="V2208" t="s">
        <v>915</v>
      </c>
      <c r="W2208" t="s">
        <v>36</v>
      </c>
      <c r="X2208" t="s">
        <v>60</v>
      </c>
      <c r="Y2208" t="s">
        <v>850</v>
      </c>
      <c r="Z2208" t="s">
        <v>31</v>
      </c>
      <c r="AA2208">
        <v>1</v>
      </c>
      <c r="AB2208" t="s">
        <v>39</v>
      </c>
      <c r="AC2208">
        <v>2.6</v>
      </c>
      <c r="AD2208">
        <f t="shared" si="34"/>
        <v>2.4</v>
      </c>
    </row>
    <row r="2209" spans="1:30" x14ac:dyDescent="0.25">
      <c r="A2209" t="s">
        <v>29</v>
      </c>
      <c r="B2209" s="1">
        <v>307800000</v>
      </c>
      <c r="C2209" t="s">
        <v>30</v>
      </c>
      <c r="D2209" t="s">
        <v>31</v>
      </c>
      <c r="E2209">
        <v>3252</v>
      </c>
      <c r="F2209" s="1">
        <v>8548950000</v>
      </c>
      <c r="G2209" s="1">
        <v>2628828</v>
      </c>
      <c r="H2209" s="1">
        <v>2000000</v>
      </c>
      <c r="I2209">
        <v>3252</v>
      </c>
      <c r="J2209" s="1">
        <v>8548950000</v>
      </c>
      <c r="K2209" s="1">
        <v>2628828</v>
      </c>
      <c r="L2209" s="1">
        <v>2000000</v>
      </c>
      <c r="M2209">
        <v>3252</v>
      </c>
      <c r="N2209" t="s">
        <v>1636</v>
      </c>
      <c r="O2209">
        <v>16625</v>
      </c>
      <c r="P2209" t="s">
        <v>105</v>
      </c>
      <c r="Q2209" t="s">
        <v>3405</v>
      </c>
      <c r="R2209" s="2">
        <v>43915</v>
      </c>
      <c r="S2209" t="s">
        <v>3406</v>
      </c>
      <c r="T2209">
        <v>2</v>
      </c>
      <c r="U2209" s="1">
        <v>2000000</v>
      </c>
      <c r="V2209" t="s">
        <v>2041</v>
      </c>
      <c r="W2209" t="s">
        <v>77</v>
      </c>
      <c r="X2209" t="s">
        <v>3506</v>
      </c>
      <c r="Y2209" t="s">
        <v>1649</v>
      </c>
      <c r="Z2209" t="s">
        <v>31</v>
      </c>
      <c r="AA2209">
        <v>4</v>
      </c>
      <c r="AB2209" t="s">
        <v>39</v>
      </c>
      <c r="AC2209">
        <v>2.1</v>
      </c>
      <c r="AD2209">
        <f t="shared" si="34"/>
        <v>0.10000000000000009</v>
      </c>
    </row>
    <row r="2210" spans="1:30" x14ac:dyDescent="0.25">
      <c r="A2210" t="s">
        <v>29</v>
      </c>
      <c r="B2210" s="1">
        <v>307800000</v>
      </c>
      <c r="C2210" t="s">
        <v>30</v>
      </c>
      <c r="D2210" t="s">
        <v>31</v>
      </c>
      <c r="E2210">
        <v>3252</v>
      </c>
      <c r="F2210" s="1">
        <v>8548950000</v>
      </c>
      <c r="G2210" s="1">
        <v>2628828</v>
      </c>
      <c r="H2210" s="1">
        <v>2000000</v>
      </c>
      <c r="I2210">
        <v>3252</v>
      </c>
      <c r="J2210" s="1">
        <v>8548950000</v>
      </c>
      <c r="K2210" s="1">
        <v>2628828</v>
      </c>
      <c r="L2210" s="1">
        <v>2000000</v>
      </c>
      <c r="M2210">
        <v>3252</v>
      </c>
      <c r="N2210" t="s">
        <v>3317</v>
      </c>
      <c r="O2210">
        <v>10358</v>
      </c>
      <c r="P2210" t="s">
        <v>160</v>
      </c>
      <c r="Q2210" t="s">
        <v>3326</v>
      </c>
      <c r="R2210" s="2">
        <v>43803</v>
      </c>
      <c r="S2210" t="s">
        <v>1130</v>
      </c>
      <c r="T2210">
        <v>3.5</v>
      </c>
      <c r="U2210" s="1">
        <v>3500000</v>
      </c>
      <c r="V2210" t="s">
        <v>915</v>
      </c>
      <c r="W2210" t="s">
        <v>36</v>
      </c>
      <c r="X2210" t="s">
        <v>1144</v>
      </c>
      <c r="Y2210" t="s">
        <v>401</v>
      </c>
      <c r="Z2210" t="s">
        <v>31</v>
      </c>
      <c r="AA2210">
        <v>13</v>
      </c>
      <c r="AB2210" t="s">
        <v>39</v>
      </c>
      <c r="AC2210">
        <v>4.79</v>
      </c>
      <c r="AD2210">
        <f t="shared" si="34"/>
        <v>1.29</v>
      </c>
    </row>
    <row r="2211" spans="1:30" x14ac:dyDescent="0.25">
      <c r="A2211" t="s">
        <v>29</v>
      </c>
      <c r="B2211" s="1">
        <v>307800000</v>
      </c>
      <c r="C2211" t="s">
        <v>30</v>
      </c>
      <c r="D2211" t="s">
        <v>31</v>
      </c>
      <c r="E2211">
        <v>3252</v>
      </c>
      <c r="F2211" s="1">
        <v>8548950000</v>
      </c>
      <c r="G2211" s="1">
        <v>2628828</v>
      </c>
      <c r="H2211" s="1">
        <v>2000000</v>
      </c>
      <c r="I2211">
        <v>3252</v>
      </c>
      <c r="J2211" s="1">
        <v>8548950000</v>
      </c>
      <c r="K2211" s="1">
        <v>2628828</v>
      </c>
      <c r="L2211" s="1">
        <v>2000000</v>
      </c>
      <c r="M2211">
        <v>3252</v>
      </c>
      <c r="N2211" t="s">
        <v>1017</v>
      </c>
      <c r="O2211">
        <v>18895</v>
      </c>
      <c r="P2211" t="s">
        <v>509</v>
      </c>
      <c r="Q2211" t="s">
        <v>3305</v>
      </c>
      <c r="R2211" s="2">
        <v>43941</v>
      </c>
      <c r="S2211" t="s">
        <v>3306</v>
      </c>
      <c r="T2211">
        <v>4</v>
      </c>
      <c r="U2211" s="1">
        <v>4000000</v>
      </c>
      <c r="V2211" t="s">
        <v>2048</v>
      </c>
      <c r="W2211" t="s">
        <v>77</v>
      </c>
      <c r="X2211" t="s">
        <v>3507</v>
      </c>
      <c r="Y2211" t="s">
        <v>1022</v>
      </c>
      <c r="Z2211" t="s">
        <v>31</v>
      </c>
      <c r="AA2211">
        <v>4</v>
      </c>
      <c r="AB2211" t="s">
        <v>39</v>
      </c>
      <c r="AC2211">
        <v>1.21</v>
      </c>
      <c r="AD2211">
        <f t="shared" si="34"/>
        <v>2.79</v>
      </c>
    </row>
    <row r="2212" spans="1:30" x14ac:dyDescent="0.25">
      <c r="A2212" t="s">
        <v>29</v>
      </c>
      <c r="B2212" s="1">
        <v>307800000</v>
      </c>
      <c r="C2212" t="s">
        <v>30</v>
      </c>
      <c r="D2212" t="s">
        <v>31</v>
      </c>
      <c r="E2212">
        <v>3252</v>
      </c>
      <c r="F2212" s="1">
        <v>8548950000</v>
      </c>
      <c r="G2212" s="1">
        <v>2628828</v>
      </c>
      <c r="H2212" s="1">
        <v>2000000</v>
      </c>
      <c r="I2212">
        <v>3252</v>
      </c>
      <c r="J2212" s="1">
        <v>8548950000</v>
      </c>
      <c r="K2212" s="1">
        <v>2628828</v>
      </c>
      <c r="L2212" s="1">
        <v>2000000</v>
      </c>
      <c r="M2212">
        <v>3252</v>
      </c>
      <c r="N2212" t="s">
        <v>3317</v>
      </c>
      <c r="O2212">
        <v>10289</v>
      </c>
      <c r="P2212" t="s">
        <v>160</v>
      </c>
      <c r="Q2212" t="s">
        <v>3326</v>
      </c>
      <c r="R2212" s="2">
        <v>43804</v>
      </c>
      <c r="S2212" t="s">
        <v>1130</v>
      </c>
      <c r="T2212">
        <v>2</v>
      </c>
      <c r="U2212" s="1">
        <v>2000000</v>
      </c>
      <c r="V2212" t="s">
        <v>915</v>
      </c>
      <c r="W2212" t="s">
        <v>36</v>
      </c>
      <c r="X2212" t="s">
        <v>96</v>
      </c>
      <c r="Y2212" t="s">
        <v>401</v>
      </c>
      <c r="Z2212" t="s">
        <v>31</v>
      </c>
      <c r="AA2212">
        <v>1</v>
      </c>
      <c r="AB2212" t="s">
        <v>48</v>
      </c>
      <c r="AC2212">
        <v>4.26</v>
      </c>
      <c r="AD2212">
        <f t="shared" si="34"/>
        <v>2.2599999999999998</v>
      </c>
    </row>
    <row r="2213" spans="1:30" x14ac:dyDescent="0.25">
      <c r="A2213" t="s">
        <v>29</v>
      </c>
      <c r="B2213" s="1">
        <v>307800000</v>
      </c>
      <c r="C2213" t="s">
        <v>30</v>
      </c>
      <c r="D2213" t="s">
        <v>31</v>
      </c>
      <c r="E2213">
        <v>3252</v>
      </c>
      <c r="F2213" s="1">
        <v>8548950000</v>
      </c>
      <c r="G2213" s="1">
        <v>2628828</v>
      </c>
      <c r="H2213" s="1">
        <v>2000000</v>
      </c>
      <c r="I2213">
        <v>3252</v>
      </c>
      <c r="J2213" s="1">
        <v>8548950000</v>
      </c>
      <c r="K2213" s="1">
        <v>2628828</v>
      </c>
      <c r="L2213" s="1">
        <v>2000000</v>
      </c>
      <c r="M2213">
        <v>3252</v>
      </c>
      <c r="N2213" t="s">
        <v>3317</v>
      </c>
      <c r="O2213">
        <v>10879</v>
      </c>
      <c r="P2213" t="s">
        <v>160</v>
      </c>
      <c r="Q2213" t="s">
        <v>3326</v>
      </c>
      <c r="R2213" s="2">
        <v>43791</v>
      </c>
      <c r="S2213" t="s">
        <v>1130</v>
      </c>
      <c r="T2213">
        <v>5.5</v>
      </c>
      <c r="U2213" s="1">
        <v>5500000</v>
      </c>
      <c r="V2213" t="s">
        <v>915</v>
      </c>
      <c r="W2213" t="s">
        <v>36</v>
      </c>
      <c r="X2213" t="s">
        <v>1202</v>
      </c>
      <c r="Y2213" t="s">
        <v>401</v>
      </c>
      <c r="Z2213" t="s">
        <v>31</v>
      </c>
      <c r="AA2213">
        <v>7</v>
      </c>
      <c r="AB2213" t="s">
        <v>39</v>
      </c>
      <c r="AC2213">
        <v>4.54</v>
      </c>
      <c r="AD2213">
        <f t="shared" si="34"/>
        <v>0.96</v>
      </c>
    </row>
    <row r="2214" spans="1:30" x14ac:dyDescent="0.25">
      <c r="A2214" t="s">
        <v>29</v>
      </c>
      <c r="B2214" s="1">
        <v>307800000</v>
      </c>
      <c r="C2214" t="s">
        <v>30</v>
      </c>
      <c r="D2214" t="s">
        <v>31</v>
      </c>
      <c r="E2214">
        <v>3252</v>
      </c>
      <c r="F2214" s="1">
        <v>8548950000</v>
      </c>
      <c r="G2214" s="1">
        <v>2628828</v>
      </c>
      <c r="H2214" s="1">
        <v>2000000</v>
      </c>
      <c r="I2214">
        <v>3252</v>
      </c>
      <c r="J2214" s="1">
        <v>8548950000</v>
      </c>
      <c r="K2214" s="1">
        <v>2628828</v>
      </c>
      <c r="L2214" s="1">
        <v>2000000</v>
      </c>
      <c r="M2214">
        <v>3252</v>
      </c>
      <c r="N2214" t="s">
        <v>3317</v>
      </c>
      <c r="O2214">
        <v>11231</v>
      </c>
      <c r="P2214" t="s">
        <v>172</v>
      </c>
      <c r="Q2214" t="s">
        <v>3424</v>
      </c>
      <c r="R2214" s="2">
        <v>43783</v>
      </c>
      <c r="S2214" t="s">
        <v>1183</v>
      </c>
      <c r="T2214">
        <v>3.5</v>
      </c>
      <c r="U2214" s="1">
        <v>3500000</v>
      </c>
      <c r="V2214" t="s">
        <v>915</v>
      </c>
      <c r="W2214" t="s">
        <v>36</v>
      </c>
      <c r="X2214" t="s">
        <v>859</v>
      </c>
      <c r="Y2214" t="s">
        <v>850</v>
      </c>
      <c r="Z2214" t="s">
        <v>31</v>
      </c>
      <c r="AA2214">
        <v>3</v>
      </c>
      <c r="AB2214" t="s">
        <v>48</v>
      </c>
      <c r="AC2214">
        <v>2.19</v>
      </c>
      <c r="AD2214">
        <f t="shared" si="34"/>
        <v>1.31</v>
      </c>
    </row>
    <row r="2215" spans="1:30" x14ac:dyDescent="0.25">
      <c r="A2215" t="s">
        <v>29</v>
      </c>
      <c r="B2215" s="1">
        <v>307800000</v>
      </c>
      <c r="C2215" t="s">
        <v>30</v>
      </c>
      <c r="D2215" t="s">
        <v>31</v>
      </c>
      <c r="E2215">
        <v>3252</v>
      </c>
      <c r="F2215" s="1">
        <v>8548950000</v>
      </c>
      <c r="G2215" s="1">
        <v>2628828</v>
      </c>
      <c r="H2215" s="1">
        <v>2000000</v>
      </c>
      <c r="I2215">
        <v>3252</v>
      </c>
      <c r="J2215" s="1">
        <v>8548950000</v>
      </c>
      <c r="K2215" s="1">
        <v>2628828</v>
      </c>
      <c r="L2215" s="1">
        <v>2000000</v>
      </c>
      <c r="M2215">
        <v>3252</v>
      </c>
      <c r="N2215" t="s">
        <v>1017</v>
      </c>
      <c r="O2215">
        <v>14756</v>
      </c>
      <c r="P2215" t="s">
        <v>120</v>
      </c>
      <c r="Q2215" t="s">
        <v>2078</v>
      </c>
      <c r="R2215" s="2">
        <v>43886</v>
      </c>
      <c r="S2215" t="s">
        <v>2079</v>
      </c>
      <c r="T2215">
        <v>1</v>
      </c>
      <c r="U2215" s="1">
        <v>1000000</v>
      </c>
      <c r="V2215" t="s">
        <v>1784</v>
      </c>
      <c r="W2215" t="s">
        <v>36</v>
      </c>
      <c r="X2215" t="s">
        <v>3508</v>
      </c>
      <c r="Y2215" t="s">
        <v>1022</v>
      </c>
      <c r="Z2215" t="s">
        <v>31</v>
      </c>
      <c r="AA2215">
        <v>15</v>
      </c>
      <c r="AB2215" t="s">
        <v>39</v>
      </c>
      <c r="AC2215">
        <v>0.99</v>
      </c>
      <c r="AD2215">
        <f t="shared" si="34"/>
        <v>1.0000000000000009E-2</v>
      </c>
    </row>
    <row r="2216" spans="1:30" x14ac:dyDescent="0.25">
      <c r="A2216" t="s">
        <v>29</v>
      </c>
      <c r="B2216" s="1">
        <v>307800000</v>
      </c>
      <c r="C2216" t="s">
        <v>30</v>
      </c>
      <c r="D2216" t="s">
        <v>31</v>
      </c>
      <c r="E2216">
        <v>3252</v>
      </c>
      <c r="F2216" s="1">
        <v>8548950000</v>
      </c>
      <c r="G2216" s="1">
        <v>2628828</v>
      </c>
      <c r="H2216" s="1">
        <v>2000000</v>
      </c>
      <c r="I2216">
        <v>3252</v>
      </c>
      <c r="J2216" s="1">
        <v>8548950000</v>
      </c>
      <c r="K2216" s="1">
        <v>2628828</v>
      </c>
      <c r="L2216" s="1">
        <v>2000000</v>
      </c>
      <c r="M2216">
        <v>3252</v>
      </c>
      <c r="N2216" t="s">
        <v>3317</v>
      </c>
      <c r="O2216">
        <v>10718</v>
      </c>
      <c r="P2216" t="s">
        <v>109</v>
      </c>
      <c r="Q2216" t="s">
        <v>3424</v>
      </c>
      <c r="R2216" s="2">
        <v>43784</v>
      </c>
      <c r="S2216" t="s">
        <v>1183</v>
      </c>
      <c r="T2216">
        <v>5</v>
      </c>
      <c r="U2216" s="1">
        <v>5000000</v>
      </c>
      <c r="V2216" t="s">
        <v>915</v>
      </c>
      <c r="W2216" t="s">
        <v>36</v>
      </c>
      <c r="X2216" t="s">
        <v>1185</v>
      </c>
      <c r="Y2216" t="s">
        <v>850</v>
      </c>
      <c r="Z2216" t="s">
        <v>31</v>
      </c>
      <c r="AA2216">
        <v>7</v>
      </c>
      <c r="AB2216" t="s">
        <v>48</v>
      </c>
      <c r="AC2216">
        <v>3.94</v>
      </c>
      <c r="AD2216">
        <f t="shared" si="34"/>
        <v>1.06</v>
      </c>
    </row>
    <row r="2217" spans="1:30" x14ac:dyDescent="0.25">
      <c r="A2217" t="s">
        <v>29</v>
      </c>
      <c r="B2217" s="1">
        <v>307800000</v>
      </c>
      <c r="C2217" t="s">
        <v>30</v>
      </c>
      <c r="D2217" t="s">
        <v>31</v>
      </c>
      <c r="E2217">
        <v>3252</v>
      </c>
      <c r="F2217" s="1">
        <v>8548950000</v>
      </c>
      <c r="G2217" s="1">
        <v>2628828</v>
      </c>
      <c r="H2217" s="1">
        <v>2000000</v>
      </c>
      <c r="I2217">
        <v>3252</v>
      </c>
      <c r="J2217" s="1">
        <v>8548950000</v>
      </c>
      <c r="K2217" s="1">
        <v>2628828</v>
      </c>
      <c r="L2217" s="1">
        <v>2000000</v>
      </c>
      <c r="M2217">
        <v>3252</v>
      </c>
      <c r="N2217" t="s">
        <v>1017</v>
      </c>
      <c r="O2217">
        <v>18898</v>
      </c>
      <c r="P2217" t="s">
        <v>120</v>
      </c>
      <c r="Q2217" t="s">
        <v>3509</v>
      </c>
      <c r="R2217" s="2">
        <v>43941</v>
      </c>
      <c r="S2217" t="s">
        <v>3510</v>
      </c>
      <c r="T2217">
        <v>0.5</v>
      </c>
      <c r="U2217" t="s">
        <v>52</v>
      </c>
      <c r="V2217" t="s">
        <v>2048</v>
      </c>
      <c r="W2217" t="s">
        <v>77</v>
      </c>
      <c r="X2217" t="s">
        <v>3511</v>
      </c>
      <c r="Y2217" t="s">
        <v>1022</v>
      </c>
      <c r="Z2217" t="s">
        <v>31</v>
      </c>
      <c r="AA2217">
        <v>5</v>
      </c>
      <c r="AB2217" t="s">
        <v>39</v>
      </c>
      <c r="AC2217">
        <v>0.56999999999999995</v>
      </c>
      <c r="AD2217">
        <f t="shared" si="34"/>
        <v>6.9999999999999951E-2</v>
      </c>
    </row>
    <row r="2218" spans="1:30" x14ac:dyDescent="0.25">
      <c r="A2218" t="s">
        <v>29</v>
      </c>
      <c r="B2218" s="1">
        <v>307800000</v>
      </c>
      <c r="C2218" t="s">
        <v>30</v>
      </c>
      <c r="D2218" t="s">
        <v>31</v>
      </c>
      <c r="E2218">
        <v>3252</v>
      </c>
      <c r="F2218" s="1">
        <v>8548950000</v>
      </c>
      <c r="G2218" s="1">
        <v>2628828</v>
      </c>
      <c r="H2218" s="1">
        <v>2000000</v>
      </c>
      <c r="I2218">
        <v>3252</v>
      </c>
      <c r="J2218" s="1">
        <v>8548950000</v>
      </c>
      <c r="K2218" s="1">
        <v>2628828</v>
      </c>
      <c r="L2218" s="1">
        <v>2000000</v>
      </c>
      <c r="M2218">
        <v>3252</v>
      </c>
      <c r="N2218" t="s">
        <v>1636</v>
      </c>
      <c r="O2218">
        <v>19404</v>
      </c>
      <c r="P2218" t="s">
        <v>1649</v>
      </c>
      <c r="Q2218" t="s">
        <v>3512</v>
      </c>
      <c r="R2218" s="2">
        <v>43931</v>
      </c>
      <c r="S2218" t="s">
        <v>3513</v>
      </c>
      <c r="T2218">
        <v>2.5</v>
      </c>
      <c r="U2218" s="1">
        <v>2500000</v>
      </c>
      <c r="V2218" t="s">
        <v>2041</v>
      </c>
      <c r="W2218" t="s">
        <v>77</v>
      </c>
      <c r="X2218" t="s">
        <v>113</v>
      </c>
      <c r="Y2218" t="s">
        <v>1649</v>
      </c>
      <c r="Z2218" t="s">
        <v>31</v>
      </c>
      <c r="AA2218">
        <v>1</v>
      </c>
      <c r="AB2218" t="s">
        <v>48</v>
      </c>
      <c r="AC2218">
        <v>1.6</v>
      </c>
      <c r="AD2218">
        <f t="shared" si="34"/>
        <v>0.89999999999999991</v>
      </c>
    </row>
    <row r="2219" spans="1:30" x14ac:dyDescent="0.25">
      <c r="A2219" t="s">
        <v>29</v>
      </c>
      <c r="B2219" s="1">
        <v>307800000</v>
      </c>
      <c r="C2219" t="s">
        <v>30</v>
      </c>
      <c r="D2219" t="s">
        <v>31</v>
      </c>
      <c r="E2219">
        <v>3252</v>
      </c>
      <c r="F2219" s="1">
        <v>8548950000</v>
      </c>
      <c r="G2219" s="1">
        <v>2628828</v>
      </c>
      <c r="H2219" s="1">
        <v>2000000</v>
      </c>
      <c r="I2219">
        <v>3252</v>
      </c>
      <c r="J2219" s="1">
        <v>8548950000</v>
      </c>
      <c r="K2219" s="1">
        <v>2628828</v>
      </c>
      <c r="L2219" s="1">
        <v>2000000</v>
      </c>
      <c r="M2219">
        <v>3252</v>
      </c>
      <c r="N2219" t="s">
        <v>3317</v>
      </c>
      <c r="O2219">
        <v>11264</v>
      </c>
      <c r="P2219" t="s">
        <v>172</v>
      </c>
      <c r="Q2219" t="s">
        <v>3318</v>
      </c>
      <c r="R2219" s="2">
        <v>43782</v>
      </c>
      <c r="S2219" t="s">
        <v>1267</v>
      </c>
      <c r="T2219">
        <v>4</v>
      </c>
      <c r="U2219" s="1">
        <v>4000000</v>
      </c>
      <c r="V2219" t="s">
        <v>915</v>
      </c>
      <c r="W2219" t="s">
        <v>36</v>
      </c>
      <c r="X2219" t="s">
        <v>96</v>
      </c>
      <c r="Y2219" t="s">
        <v>850</v>
      </c>
      <c r="Z2219" t="s">
        <v>31</v>
      </c>
      <c r="AA2219">
        <v>1</v>
      </c>
      <c r="AB2219" t="s">
        <v>39</v>
      </c>
      <c r="AC2219">
        <v>2.1</v>
      </c>
      <c r="AD2219">
        <f t="shared" si="34"/>
        <v>1.9</v>
      </c>
    </row>
    <row r="2220" spans="1:30" x14ac:dyDescent="0.25">
      <c r="A2220" t="s">
        <v>29</v>
      </c>
      <c r="B2220" s="1">
        <v>307800000</v>
      </c>
      <c r="C2220" t="s">
        <v>30</v>
      </c>
      <c r="D2220" t="s">
        <v>31</v>
      </c>
      <c r="E2220">
        <v>3252</v>
      </c>
      <c r="F2220" s="1">
        <v>8548950000</v>
      </c>
      <c r="G2220" s="1">
        <v>2628828</v>
      </c>
      <c r="H2220" s="1">
        <v>2000000</v>
      </c>
      <c r="I2220">
        <v>3252</v>
      </c>
      <c r="J2220" s="1">
        <v>8548950000</v>
      </c>
      <c r="K2220" s="1">
        <v>2628828</v>
      </c>
      <c r="L2220" s="1">
        <v>2000000</v>
      </c>
      <c r="M2220">
        <v>3252</v>
      </c>
      <c r="N2220" t="s">
        <v>1636</v>
      </c>
      <c r="O2220">
        <v>11132</v>
      </c>
      <c r="P2220" t="s">
        <v>68</v>
      </c>
      <c r="Q2220" t="s">
        <v>3365</v>
      </c>
      <c r="R2220" s="2">
        <v>43784</v>
      </c>
      <c r="S2220" t="s">
        <v>3366</v>
      </c>
      <c r="T2220">
        <v>5</v>
      </c>
      <c r="U2220" s="1">
        <v>5000000</v>
      </c>
      <c r="V2220" t="s">
        <v>71</v>
      </c>
      <c r="W2220" t="s">
        <v>36</v>
      </c>
      <c r="X2220" t="s">
        <v>3514</v>
      </c>
      <c r="Y2220" t="s">
        <v>68</v>
      </c>
      <c r="Z2220" t="s">
        <v>3367</v>
      </c>
      <c r="AA2220">
        <v>2</v>
      </c>
      <c r="AB2220" t="s">
        <v>48</v>
      </c>
      <c r="AC2220">
        <v>2.21</v>
      </c>
      <c r="AD2220">
        <f t="shared" si="34"/>
        <v>2.79</v>
      </c>
    </row>
    <row r="2221" spans="1:30" x14ac:dyDescent="0.25">
      <c r="A2221" t="s">
        <v>29</v>
      </c>
      <c r="B2221" s="1">
        <v>307800000</v>
      </c>
      <c r="C2221" t="s">
        <v>30</v>
      </c>
      <c r="D2221" t="s">
        <v>31</v>
      </c>
      <c r="E2221">
        <v>3252</v>
      </c>
      <c r="F2221" s="1">
        <v>8548950000</v>
      </c>
      <c r="G2221" s="1">
        <v>2628828</v>
      </c>
      <c r="H2221" s="1">
        <v>2000000</v>
      </c>
      <c r="I2221">
        <v>3252</v>
      </c>
      <c r="J2221" s="1">
        <v>8548950000</v>
      </c>
      <c r="K2221" s="1">
        <v>2628828</v>
      </c>
      <c r="L2221" s="1">
        <v>2000000</v>
      </c>
      <c r="M2221">
        <v>3252</v>
      </c>
      <c r="N2221" t="s">
        <v>1017</v>
      </c>
      <c r="O2221">
        <v>14746</v>
      </c>
      <c r="P2221" t="s">
        <v>120</v>
      </c>
      <c r="Q2221" t="s">
        <v>2078</v>
      </c>
      <c r="R2221" s="2">
        <v>43886</v>
      </c>
      <c r="S2221" t="s">
        <v>2079</v>
      </c>
      <c r="T2221">
        <v>1</v>
      </c>
      <c r="U2221" s="1">
        <v>1000000</v>
      </c>
      <c r="V2221" t="s">
        <v>1784</v>
      </c>
      <c r="W2221" t="s">
        <v>36</v>
      </c>
      <c r="X2221" t="s">
        <v>3515</v>
      </c>
      <c r="Y2221" t="s">
        <v>1022</v>
      </c>
      <c r="Z2221" t="s">
        <v>31</v>
      </c>
      <c r="AA2221">
        <v>15</v>
      </c>
      <c r="AB2221" t="s">
        <v>48</v>
      </c>
      <c r="AC2221">
        <v>0.99</v>
      </c>
      <c r="AD2221">
        <f t="shared" si="34"/>
        <v>1.0000000000000009E-2</v>
      </c>
    </row>
    <row r="2222" spans="1:30" x14ac:dyDescent="0.25">
      <c r="A2222" t="s">
        <v>29</v>
      </c>
      <c r="B2222" s="1">
        <v>307800000</v>
      </c>
      <c r="C2222" t="s">
        <v>30</v>
      </c>
      <c r="D2222" t="s">
        <v>31</v>
      </c>
      <c r="E2222">
        <v>3252</v>
      </c>
      <c r="F2222" s="1">
        <v>8548950000</v>
      </c>
      <c r="G2222" s="1">
        <v>2628828</v>
      </c>
      <c r="H2222" s="1">
        <v>2000000</v>
      </c>
      <c r="I2222">
        <v>3252</v>
      </c>
      <c r="J2222" s="1">
        <v>8548950000</v>
      </c>
      <c r="K2222" s="1">
        <v>2628828</v>
      </c>
      <c r="L2222" s="1">
        <v>2000000</v>
      </c>
      <c r="M2222">
        <v>3252</v>
      </c>
      <c r="N2222" t="s">
        <v>1017</v>
      </c>
      <c r="O2222">
        <v>11382</v>
      </c>
      <c r="P2222" t="s">
        <v>120</v>
      </c>
      <c r="Q2222" t="s">
        <v>3516</v>
      </c>
      <c r="R2222" s="2">
        <v>43780</v>
      </c>
      <c r="S2222" t="s">
        <v>3517</v>
      </c>
      <c r="T2222">
        <v>4</v>
      </c>
      <c r="U2222" s="1">
        <v>4000000</v>
      </c>
      <c r="V2222" t="s">
        <v>3178</v>
      </c>
      <c r="W2222" t="s">
        <v>77</v>
      </c>
      <c r="X2222" t="s">
        <v>2429</v>
      </c>
      <c r="Y2222" t="s">
        <v>1022</v>
      </c>
      <c r="Z2222" t="s">
        <v>31</v>
      </c>
      <c r="AA2222">
        <v>5</v>
      </c>
      <c r="AB2222" t="s">
        <v>48</v>
      </c>
      <c r="AC2222">
        <v>0.4</v>
      </c>
      <c r="AD2222">
        <f t="shared" si="34"/>
        <v>3.6</v>
      </c>
    </row>
    <row r="2223" spans="1:30" x14ac:dyDescent="0.25">
      <c r="A2223" t="s">
        <v>29</v>
      </c>
      <c r="B2223" s="1">
        <v>307800000</v>
      </c>
      <c r="C2223" t="s">
        <v>30</v>
      </c>
      <c r="D2223" t="s">
        <v>31</v>
      </c>
      <c r="E2223">
        <v>3252</v>
      </c>
      <c r="F2223" s="1">
        <v>8548950000</v>
      </c>
      <c r="G2223" s="1">
        <v>2628828</v>
      </c>
      <c r="H2223" s="1">
        <v>2000000</v>
      </c>
      <c r="I2223">
        <v>3252</v>
      </c>
      <c r="J2223" s="1">
        <v>8548950000</v>
      </c>
      <c r="K2223" s="1">
        <v>2628828</v>
      </c>
      <c r="L2223" s="1">
        <v>2000000</v>
      </c>
      <c r="M2223">
        <v>3252</v>
      </c>
      <c r="N2223" t="s">
        <v>1017</v>
      </c>
      <c r="O2223">
        <v>18943</v>
      </c>
      <c r="P2223" t="s">
        <v>120</v>
      </c>
      <c r="Q2223" t="s">
        <v>3291</v>
      </c>
      <c r="R2223" s="2">
        <v>43941</v>
      </c>
      <c r="S2223" t="s">
        <v>3292</v>
      </c>
      <c r="T2223">
        <v>2</v>
      </c>
      <c r="U2223" s="1">
        <v>2000000</v>
      </c>
      <c r="V2223" t="s">
        <v>2048</v>
      </c>
      <c r="W2223" t="s">
        <v>77</v>
      </c>
      <c r="X2223" t="s">
        <v>3518</v>
      </c>
      <c r="Y2223" t="s">
        <v>1022</v>
      </c>
      <c r="Z2223" t="s">
        <v>31</v>
      </c>
      <c r="AA2223">
        <v>5</v>
      </c>
      <c r="AB2223" t="s">
        <v>39</v>
      </c>
      <c r="AC2223">
        <v>0.56999999999999995</v>
      </c>
      <c r="AD2223">
        <f t="shared" si="34"/>
        <v>1.4300000000000002</v>
      </c>
    </row>
    <row r="2224" spans="1:30" x14ac:dyDescent="0.25">
      <c r="A2224" t="s">
        <v>29</v>
      </c>
      <c r="B2224" s="1">
        <v>307800000</v>
      </c>
      <c r="C2224" t="s">
        <v>30</v>
      </c>
      <c r="D2224" t="s">
        <v>31</v>
      </c>
      <c r="E2224">
        <v>3252</v>
      </c>
      <c r="F2224" s="1">
        <v>8548950000</v>
      </c>
      <c r="G2224" s="1">
        <v>2628828</v>
      </c>
      <c r="H2224" s="1">
        <v>2000000</v>
      </c>
      <c r="I2224">
        <v>3252</v>
      </c>
      <c r="J2224" s="1">
        <v>8548950000</v>
      </c>
      <c r="K2224" s="1">
        <v>2628828</v>
      </c>
      <c r="L2224" s="1">
        <v>2000000</v>
      </c>
      <c r="M2224">
        <v>3252</v>
      </c>
      <c r="N2224" t="s">
        <v>1636</v>
      </c>
      <c r="O2224">
        <v>11131</v>
      </c>
      <c r="P2224" t="s">
        <v>68</v>
      </c>
      <c r="Q2224" t="s">
        <v>3329</v>
      </c>
      <c r="R2224" s="2">
        <v>43784</v>
      </c>
      <c r="S2224" t="s">
        <v>3330</v>
      </c>
      <c r="T2224">
        <v>0.5</v>
      </c>
      <c r="U2224" t="s">
        <v>52</v>
      </c>
      <c r="V2224" t="s">
        <v>71</v>
      </c>
      <c r="W2224" t="s">
        <v>36</v>
      </c>
      <c r="X2224" t="s">
        <v>3519</v>
      </c>
      <c r="Y2224" t="s">
        <v>68</v>
      </c>
      <c r="Z2224" t="s">
        <v>31</v>
      </c>
      <c r="AA2224">
        <v>1</v>
      </c>
      <c r="AB2224" t="s">
        <v>39</v>
      </c>
      <c r="AC2224">
        <v>2.06</v>
      </c>
      <c r="AD2224">
        <f t="shared" si="34"/>
        <v>1.56</v>
      </c>
    </row>
    <row r="2225" spans="1:30" x14ac:dyDescent="0.25">
      <c r="A2225" t="s">
        <v>29</v>
      </c>
      <c r="B2225" s="1">
        <v>307800000</v>
      </c>
      <c r="C2225" t="s">
        <v>30</v>
      </c>
      <c r="D2225" t="s">
        <v>31</v>
      </c>
      <c r="E2225">
        <v>3252</v>
      </c>
      <c r="F2225" s="1">
        <v>8548950000</v>
      </c>
      <c r="G2225" s="1">
        <v>2628828</v>
      </c>
      <c r="H2225" s="1">
        <v>2000000</v>
      </c>
      <c r="I2225">
        <v>3252</v>
      </c>
      <c r="J2225" s="1">
        <v>8548950000</v>
      </c>
      <c r="K2225" s="1">
        <v>2628828</v>
      </c>
      <c r="L2225" s="1">
        <v>2000000</v>
      </c>
      <c r="M2225">
        <v>3252</v>
      </c>
      <c r="N2225" t="s">
        <v>1017</v>
      </c>
      <c r="O2225">
        <v>18959</v>
      </c>
      <c r="P2225" t="s">
        <v>109</v>
      </c>
      <c r="Q2225" t="s">
        <v>3520</v>
      </c>
      <c r="R2225" s="2">
        <v>43941</v>
      </c>
      <c r="S2225" t="s">
        <v>3521</v>
      </c>
      <c r="T2225">
        <v>4</v>
      </c>
      <c r="U2225" s="1">
        <v>4000000</v>
      </c>
      <c r="V2225" t="s">
        <v>2048</v>
      </c>
      <c r="W2225" t="s">
        <v>77</v>
      </c>
      <c r="X2225" t="s">
        <v>847</v>
      </c>
      <c r="Y2225" t="s">
        <v>1022</v>
      </c>
      <c r="Z2225" t="s">
        <v>31</v>
      </c>
      <c r="AA2225">
        <v>1</v>
      </c>
      <c r="AB2225" t="s">
        <v>39</v>
      </c>
      <c r="AC2225">
        <v>2.77</v>
      </c>
      <c r="AD2225">
        <f t="shared" si="34"/>
        <v>1.23</v>
      </c>
    </row>
    <row r="2226" spans="1:30" x14ac:dyDescent="0.25">
      <c r="A2226" t="s">
        <v>29</v>
      </c>
      <c r="B2226" s="1">
        <v>307800000</v>
      </c>
      <c r="C2226" t="s">
        <v>30</v>
      </c>
      <c r="D2226" t="s">
        <v>31</v>
      </c>
      <c r="E2226">
        <v>3252</v>
      </c>
      <c r="F2226" s="1">
        <v>8548950000</v>
      </c>
      <c r="G2226" s="1">
        <v>2628828</v>
      </c>
      <c r="H2226" s="1">
        <v>2000000</v>
      </c>
      <c r="I2226">
        <v>3252</v>
      </c>
      <c r="J2226" s="1">
        <v>8548950000</v>
      </c>
      <c r="K2226" s="1">
        <v>2628828</v>
      </c>
      <c r="L2226" s="1">
        <v>2000000</v>
      </c>
      <c r="M2226">
        <v>3252</v>
      </c>
      <c r="N2226" t="s">
        <v>1640</v>
      </c>
      <c r="O2226">
        <v>13071</v>
      </c>
      <c r="P2226" t="s">
        <v>315</v>
      </c>
      <c r="Q2226" t="s">
        <v>3522</v>
      </c>
      <c r="R2226" s="2">
        <v>43859</v>
      </c>
      <c r="S2226" t="s">
        <v>3523</v>
      </c>
      <c r="T2226">
        <v>1</v>
      </c>
      <c r="U2226" s="1">
        <v>1000000</v>
      </c>
      <c r="V2226" t="s">
        <v>1724</v>
      </c>
      <c r="W2226" t="s">
        <v>77</v>
      </c>
      <c r="X2226" t="s">
        <v>3524</v>
      </c>
      <c r="Y2226" t="s">
        <v>134</v>
      </c>
      <c r="Z2226" t="s">
        <v>31</v>
      </c>
      <c r="AA2226">
        <v>12</v>
      </c>
      <c r="AB2226" t="s">
        <v>48</v>
      </c>
      <c r="AC2226">
        <v>2.21</v>
      </c>
      <c r="AD2226">
        <f t="shared" si="34"/>
        <v>1.21</v>
      </c>
    </row>
    <row r="2227" spans="1:30" x14ac:dyDescent="0.25">
      <c r="A2227" t="s">
        <v>29</v>
      </c>
      <c r="B2227" s="1">
        <v>307800000</v>
      </c>
      <c r="C2227" t="s">
        <v>30</v>
      </c>
      <c r="D2227" t="s">
        <v>31</v>
      </c>
      <c r="E2227">
        <v>3252</v>
      </c>
      <c r="F2227" s="1">
        <v>8548950000</v>
      </c>
      <c r="G2227" s="1">
        <v>2628828</v>
      </c>
      <c r="H2227" s="1">
        <v>2000000</v>
      </c>
      <c r="I2227">
        <v>3252</v>
      </c>
      <c r="J2227" s="1">
        <v>8548950000</v>
      </c>
      <c r="K2227" s="1">
        <v>2628828</v>
      </c>
      <c r="L2227" s="1">
        <v>2000000</v>
      </c>
      <c r="M2227">
        <v>3252</v>
      </c>
      <c r="N2227" t="s">
        <v>1640</v>
      </c>
      <c r="O2227">
        <v>932</v>
      </c>
      <c r="P2227" t="s">
        <v>1673</v>
      </c>
      <c r="Q2227" t="s">
        <v>3525</v>
      </c>
      <c r="R2227" s="2">
        <v>43517</v>
      </c>
      <c r="S2227" t="s">
        <v>3526</v>
      </c>
      <c r="T2227">
        <v>1</v>
      </c>
      <c r="U2227" s="1">
        <v>1000000</v>
      </c>
      <c r="V2227" t="s">
        <v>1846</v>
      </c>
      <c r="W2227" t="s">
        <v>36</v>
      </c>
      <c r="X2227" t="s">
        <v>3527</v>
      </c>
      <c r="Y2227" t="s">
        <v>1673</v>
      </c>
      <c r="Z2227" t="s">
        <v>31</v>
      </c>
      <c r="AA2227">
        <v>2</v>
      </c>
      <c r="AB2227" t="s">
        <v>39</v>
      </c>
      <c r="AC2227">
        <v>1.1000000000000001</v>
      </c>
      <c r="AD2227">
        <f t="shared" si="34"/>
        <v>0.10000000000000009</v>
      </c>
    </row>
    <row r="2228" spans="1:30" x14ac:dyDescent="0.25">
      <c r="A2228" t="s">
        <v>29</v>
      </c>
      <c r="B2228" s="1">
        <v>307800000</v>
      </c>
      <c r="C2228" t="s">
        <v>30</v>
      </c>
      <c r="D2228" t="s">
        <v>31</v>
      </c>
      <c r="E2228">
        <v>3252</v>
      </c>
      <c r="F2228" s="1">
        <v>8548950000</v>
      </c>
      <c r="G2228" s="1">
        <v>2628828</v>
      </c>
      <c r="H2228" s="1">
        <v>2000000</v>
      </c>
      <c r="I2228">
        <v>3252</v>
      </c>
      <c r="J2228" s="1">
        <v>8548950000</v>
      </c>
      <c r="K2228" s="1">
        <v>2628828</v>
      </c>
      <c r="L2228" s="1">
        <v>2000000</v>
      </c>
      <c r="M2228">
        <v>3252</v>
      </c>
      <c r="N2228" t="s">
        <v>1640</v>
      </c>
      <c r="O2228">
        <v>10003</v>
      </c>
      <c r="P2228" t="s">
        <v>40</v>
      </c>
      <c r="Q2228" t="s">
        <v>2053</v>
      </c>
      <c r="R2228" s="2">
        <v>43748</v>
      </c>
      <c r="S2228" t="s">
        <v>2054</v>
      </c>
      <c r="T2228">
        <v>3</v>
      </c>
      <c r="U2228" s="1">
        <v>3000000</v>
      </c>
      <c r="V2228" t="s">
        <v>1724</v>
      </c>
      <c r="W2228" t="s">
        <v>77</v>
      </c>
      <c r="X2228" t="s">
        <v>3528</v>
      </c>
      <c r="Y2228" t="s">
        <v>134</v>
      </c>
      <c r="Z2228" t="s">
        <v>31</v>
      </c>
      <c r="AA2228">
        <v>12</v>
      </c>
      <c r="AB2228" t="s">
        <v>39</v>
      </c>
      <c r="AC2228">
        <v>2.4300000000000002</v>
      </c>
      <c r="AD2228">
        <f t="shared" si="34"/>
        <v>0.56999999999999984</v>
      </c>
    </row>
    <row r="2229" spans="1:30" x14ac:dyDescent="0.25">
      <c r="A2229" t="s">
        <v>29</v>
      </c>
      <c r="B2229" s="1">
        <v>307800000</v>
      </c>
      <c r="C2229" t="s">
        <v>30</v>
      </c>
      <c r="D2229" t="s">
        <v>31</v>
      </c>
      <c r="E2229">
        <v>3252</v>
      </c>
      <c r="F2229" s="1">
        <v>8548950000</v>
      </c>
      <c r="G2229" s="1">
        <v>2628828</v>
      </c>
      <c r="H2229" s="1">
        <v>2000000</v>
      </c>
      <c r="I2229">
        <v>3252</v>
      </c>
      <c r="J2229" s="1">
        <v>8548950000</v>
      </c>
      <c r="K2229" s="1">
        <v>2628828</v>
      </c>
      <c r="L2229" s="1">
        <v>2000000</v>
      </c>
      <c r="M2229">
        <v>3252</v>
      </c>
      <c r="N2229" t="s">
        <v>1636</v>
      </c>
      <c r="O2229">
        <v>13814</v>
      </c>
      <c r="P2229" t="s">
        <v>168</v>
      </c>
      <c r="Q2229" t="s">
        <v>3309</v>
      </c>
      <c r="R2229" s="2">
        <v>43839</v>
      </c>
      <c r="S2229" t="s">
        <v>3310</v>
      </c>
      <c r="T2229">
        <v>2</v>
      </c>
      <c r="U2229" s="1">
        <v>2000000</v>
      </c>
      <c r="V2229" t="s">
        <v>1706</v>
      </c>
      <c r="W2229" t="s">
        <v>36</v>
      </c>
      <c r="X2229" t="s">
        <v>3529</v>
      </c>
      <c r="Y2229" t="s">
        <v>1650</v>
      </c>
      <c r="Z2229" t="s">
        <v>31</v>
      </c>
      <c r="AA2229">
        <v>4</v>
      </c>
      <c r="AB2229" t="s">
        <v>39</v>
      </c>
      <c r="AC2229">
        <v>1.9</v>
      </c>
      <c r="AD2229">
        <f t="shared" si="34"/>
        <v>0.10000000000000009</v>
      </c>
    </row>
    <row r="2230" spans="1:30" x14ac:dyDescent="0.25">
      <c r="A2230" t="s">
        <v>29</v>
      </c>
      <c r="B2230" s="1">
        <v>307800000</v>
      </c>
      <c r="C2230" t="s">
        <v>30</v>
      </c>
      <c r="D2230" t="s">
        <v>31</v>
      </c>
      <c r="E2230">
        <v>3252</v>
      </c>
      <c r="F2230" s="1">
        <v>8548950000</v>
      </c>
      <c r="G2230" s="1">
        <v>2628828</v>
      </c>
      <c r="H2230" s="1">
        <v>2000000</v>
      </c>
      <c r="I2230">
        <v>3252</v>
      </c>
      <c r="J2230" s="1">
        <v>8548950000</v>
      </c>
      <c r="K2230" s="1">
        <v>2628828</v>
      </c>
      <c r="L2230" s="1">
        <v>2000000</v>
      </c>
      <c r="M2230">
        <v>3252</v>
      </c>
      <c r="N2230" t="s">
        <v>1640</v>
      </c>
      <c r="O2230">
        <v>8628</v>
      </c>
      <c r="P2230" t="s">
        <v>1773</v>
      </c>
      <c r="Q2230" t="s">
        <v>1903</v>
      </c>
      <c r="R2230" s="2">
        <v>43714</v>
      </c>
      <c r="S2230" t="s">
        <v>1904</v>
      </c>
      <c r="T2230">
        <v>2</v>
      </c>
      <c r="U2230" s="1">
        <v>2000000</v>
      </c>
      <c r="V2230" t="s">
        <v>1676</v>
      </c>
      <c r="W2230" t="s">
        <v>77</v>
      </c>
      <c r="X2230" t="s">
        <v>113</v>
      </c>
      <c r="Y2230" t="s">
        <v>134</v>
      </c>
      <c r="Z2230" t="s">
        <v>31</v>
      </c>
      <c r="AA2230">
        <v>1</v>
      </c>
      <c r="AB2230" t="s">
        <v>39</v>
      </c>
      <c r="AC2230">
        <v>3.14</v>
      </c>
      <c r="AD2230">
        <f t="shared" si="34"/>
        <v>1.1400000000000001</v>
      </c>
    </row>
    <row r="2231" spans="1:30" x14ac:dyDescent="0.25">
      <c r="A2231" t="s">
        <v>29</v>
      </c>
      <c r="B2231" s="1">
        <v>307800000</v>
      </c>
      <c r="C2231" t="s">
        <v>30</v>
      </c>
      <c r="D2231" t="s">
        <v>31</v>
      </c>
      <c r="E2231">
        <v>3252</v>
      </c>
      <c r="F2231" s="1">
        <v>8548950000</v>
      </c>
      <c r="G2231" s="1">
        <v>2628828</v>
      </c>
      <c r="H2231" s="1">
        <v>2000000</v>
      </c>
      <c r="I2231">
        <v>3252</v>
      </c>
      <c r="J2231" s="1">
        <v>8548950000</v>
      </c>
      <c r="K2231" s="1">
        <v>2628828</v>
      </c>
      <c r="L2231" s="1">
        <v>2000000</v>
      </c>
      <c r="M2231">
        <v>3252</v>
      </c>
      <c r="N2231" t="s">
        <v>1017</v>
      </c>
      <c r="O2231">
        <v>18983</v>
      </c>
      <c r="P2231" t="s">
        <v>509</v>
      </c>
      <c r="Q2231" t="s">
        <v>3530</v>
      </c>
      <c r="R2231" s="2">
        <v>43939</v>
      </c>
      <c r="S2231" t="s">
        <v>3531</v>
      </c>
      <c r="T2231">
        <v>1</v>
      </c>
      <c r="U2231" s="1">
        <v>1000000</v>
      </c>
      <c r="V2231" t="s">
        <v>2048</v>
      </c>
      <c r="W2231" t="s">
        <v>77</v>
      </c>
      <c r="X2231" t="s">
        <v>2890</v>
      </c>
      <c r="Y2231" t="s">
        <v>1022</v>
      </c>
      <c r="Z2231" t="s">
        <v>31</v>
      </c>
      <c r="AA2231">
        <v>1</v>
      </c>
      <c r="AB2231" t="s">
        <v>39</v>
      </c>
      <c r="AC2231">
        <v>1.1000000000000001</v>
      </c>
      <c r="AD2231">
        <f t="shared" si="34"/>
        <v>0.10000000000000009</v>
      </c>
    </row>
    <row r="2232" spans="1:30" x14ac:dyDescent="0.25">
      <c r="A2232" t="s">
        <v>29</v>
      </c>
      <c r="B2232" s="1">
        <v>307800000</v>
      </c>
      <c r="C2232" t="s">
        <v>30</v>
      </c>
      <c r="D2232" t="s">
        <v>31</v>
      </c>
      <c r="E2232">
        <v>3252</v>
      </c>
      <c r="F2232" s="1">
        <v>8548950000</v>
      </c>
      <c r="G2232" s="1">
        <v>2628828</v>
      </c>
      <c r="H2232" s="1">
        <v>2000000</v>
      </c>
      <c r="I2232">
        <v>3252</v>
      </c>
      <c r="J2232" s="1">
        <v>8548950000</v>
      </c>
      <c r="K2232" s="1">
        <v>2628828</v>
      </c>
      <c r="L2232" s="1">
        <v>2000000</v>
      </c>
      <c r="M2232">
        <v>3252</v>
      </c>
      <c r="N2232" t="s">
        <v>1017</v>
      </c>
      <c r="O2232">
        <v>19000</v>
      </c>
      <c r="P2232" t="s">
        <v>184</v>
      </c>
      <c r="Q2232" t="s">
        <v>2046</v>
      </c>
      <c r="R2232" s="2">
        <v>43938</v>
      </c>
      <c r="S2232" t="s">
        <v>2047</v>
      </c>
      <c r="T2232">
        <v>1.5</v>
      </c>
      <c r="U2232" s="1">
        <v>1500000</v>
      </c>
      <c r="V2232" t="s">
        <v>2048</v>
      </c>
      <c r="W2232" t="s">
        <v>77</v>
      </c>
      <c r="X2232" t="s">
        <v>2049</v>
      </c>
      <c r="Y2232" t="s">
        <v>410</v>
      </c>
      <c r="Z2232" t="s">
        <v>31</v>
      </c>
      <c r="AA2232">
        <v>1</v>
      </c>
      <c r="AB2232" t="s">
        <v>39</v>
      </c>
      <c r="AC2232">
        <v>2.1</v>
      </c>
      <c r="AD2232">
        <f t="shared" si="34"/>
        <v>0.60000000000000009</v>
      </c>
    </row>
    <row r="2233" spans="1:30" x14ac:dyDescent="0.25">
      <c r="A2233" t="s">
        <v>29</v>
      </c>
      <c r="B2233" s="1">
        <v>307800000</v>
      </c>
      <c r="C2233" t="s">
        <v>30</v>
      </c>
      <c r="D2233" t="s">
        <v>31</v>
      </c>
      <c r="E2233">
        <v>3252</v>
      </c>
      <c r="F2233" s="1">
        <v>8548950000</v>
      </c>
      <c r="G2233" s="1">
        <v>2628828</v>
      </c>
      <c r="H2233" s="1">
        <v>2000000</v>
      </c>
      <c r="I2233">
        <v>3252</v>
      </c>
      <c r="J2233" s="1">
        <v>8548950000</v>
      </c>
      <c r="K2233" s="1">
        <v>2628828</v>
      </c>
      <c r="L2233" s="1">
        <v>2000000</v>
      </c>
      <c r="M2233">
        <v>3252</v>
      </c>
      <c r="N2233" t="s">
        <v>1017</v>
      </c>
      <c r="O2233">
        <v>19009</v>
      </c>
      <c r="P2233" t="s">
        <v>120</v>
      </c>
      <c r="Q2233" t="s">
        <v>3532</v>
      </c>
      <c r="R2233" s="2">
        <v>43938</v>
      </c>
      <c r="S2233" t="s">
        <v>3533</v>
      </c>
      <c r="T2233">
        <v>1</v>
      </c>
      <c r="U2233" s="1">
        <v>1000000</v>
      </c>
      <c r="V2233" t="s">
        <v>2048</v>
      </c>
      <c r="W2233" t="s">
        <v>77</v>
      </c>
      <c r="X2233" t="s">
        <v>3534</v>
      </c>
      <c r="Y2233" t="s">
        <v>1022</v>
      </c>
      <c r="Z2233" t="s">
        <v>31</v>
      </c>
      <c r="AA2233">
        <v>8</v>
      </c>
      <c r="AB2233" t="s">
        <v>39</v>
      </c>
      <c r="AC2233">
        <v>0.66</v>
      </c>
      <c r="AD2233">
        <f t="shared" si="34"/>
        <v>0.33999999999999997</v>
      </c>
    </row>
    <row r="2234" spans="1:30" x14ac:dyDescent="0.25">
      <c r="A2234" t="s">
        <v>29</v>
      </c>
      <c r="B2234" s="1">
        <v>307800000</v>
      </c>
      <c r="C2234" t="s">
        <v>30</v>
      </c>
      <c r="D2234" t="s">
        <v>31</v>
      </c>
      <c r="E2234">
        <v>3252</v>
      </c>
      <c r="F2234" s="1">
        <v>8548950000</v>
      </c>
      <c r="G2234" s="1">
        <v>2628828</v>
      </c>
      <c r="H2234" s="1">
        <v>2000000</v>
      </c>
      <c r="I2234">
        <v>3252</v>
      </c>
      <c r="J2234" s="1">
        <v>8548950000</v>
      </c>
      <c r="K2234" s="1">
        <v>2628828</v>
      </c>
      <c r="L2234" s="1">
        <v>2000000</v>
      </c>
      <c r="M2234">
        <v>3252</v>
      </c>
      <c r="N2234" t="s">
        <v>1017</v>
      </c>
      <c r="O2234">
        <v>19025</v>
      </c>
      <c r="P2234" t="s">
        <v>120</v>
      </c>
      <c r="Q2234" t="s">
        <v>3535</v>
      </c>
      <c r="R2234" s="2">
        <v>43938</v>
      </c>
      <c r="S2234" t="s">
        <v>3536</v>
      </c>
      <c r="T2234">
        <v>1</v>
      </c>
      <c r="U2234" s="1">
        <v>1000000</v>
      </c>
      <c r="V2234" t="s">
        <v>3178</v>
      </c>
      <c r="W2234" t="s">
        <v>1657</v>
      </c>
      <c r="X2234" t="s">
        <v>3537</v>
      </c>
      <c r="Y2234" t="s">
        <v>1022</v>
      </c>
      <c r="Z2234" t="s">
        <v>31</v>
      </c>
      <c r="AA2234">
        <v>20</v>
      </c>
      <c r="AB2234" t="s">
        <v>39</v>
      </c>
      <c r="AC2234">
        <v>0.87</v>
      </c>
      <c r="AD2234">
        <f t="shared" si="34"/>
        <v>0.13</v>
      </c>
    </row>
    <row r="2235" spans="1:30" x14ac:dyDescent="0.25">
      <c r="A2235" t="s">
        <v>29</v>
      </c>
      <c r="B2235" s="1">
        <v>307800000</v>
      </c>
      <c r="C2235" t="s">
        <v>30</v>
      </c>
      <c r="D2235" t="s">
        <v>31</v>
      </c>
      <c r="E2235">
        <v>3252</v>
      </c>
      <c r="F2235" s="1">
        <v>8548950000</v>
      </c>
      <c r="G2235" s="1">
        <v>2628828</v>
      </c>
      <c r="H2235" s="1">
        <v>2000000</v>
      </c>
      <c r="I2235">
        <v>3252</v>
      </c>
      <c r="J2235" s="1">
        <v>8548950000</v>
      </c>
      <c r="K2235" s="1">
        <v>2628828</v>
      </c>
      <c r="L2235" s="1">
        <v>2000000</v>
      </c>
      <c r="M2235">
        <v>3252</v>
      </c>
      <c r="N2235" t="s">
        <v>1636</v>
      </c>
      <c r="O2235">
        <v>14549</v>
      </c>
      <c r="P2235" t="s">
        <v>741</v>
      </c>
      <c r="Q2235" t="s">
        <v>3538</v>
      </c>
      <c r="R2235" s="2">
        <v>43889</v>
      </c>
      <c r="S2235" t="s">
        <v>3539</v>
      </c>
      <c r="T2235">
        <v>1</v>
      </c>
      <c r="U2235" s="1">
        <v>1000000</v>
      </c>
      <c r="V2235" t="s">
        <v>71</v>
      </c>
      <c r="W2235" t="s">
        <v>36</v>
      </c>
      <c r="X2235" t="s">
        <v>3540</v>
      </c>
      <c r="Y2235" t="s">
        <v>1649</v>
      </c>
      <c r="Z2235" t="s">
        <v>31</v>
      </c>
      <c r="AA2235">
        <v>15</v>
      </c>
      <c r="AB2235" t="s">
        <v>48</v>
      </c>
      <c r="AC2235">
        <v>1.54</v>
      </c>
      <c r="AD2235">
        <f t="shared" si="34"/>
        <v>0.54</v>
      </c>
    </row>
    <row r="2236" spans="1:30" x14ac:dyDescent="0.25">
      <c r="A2236" t="s">
        <v>29</v>
      </c>
      <c r="B2236" s="1">
        <v>307800000</v>
      </c>
      <c r="C2236" t="s">
        <v>30</v>
      </c>
      <c r="D2236" t="s">
        <v>31</v>
      </c>
      <c r="E2236">
        <v>3252</v>
      </c>
      <c r="F2236" s="1">
        <v>8548950000</v>
      </c>
      <c r="G2236" s="1">
        <v>2628828</v>
      </c>
      <c r="H2236" s="1">
        <v>2000000</v>
      </c>
      <c r="I2236">
        <v>3252</v>
      </c>
      <c r="J2236" s="1">
        <v>8548950000</v>
      </c>
      <c r="K2236" s="1">
        <v>2628828</v>
      </c>
      <c r="L2236" s="1">
        <v>2000000</v>
      </c>
      <c r="M2236">
        <v>3252</v>
      </c>
      <c r="N2236" t="s">
        <v>1640</v>
      </c>
      <c r="O2236">
        <v>13067</v>
      </c>
      <c r="P2236" t="s">
        <v>315</v>
      </c>
      <c r="Q2236" t="s">
        <v>2229</v>
      </c>
      <c r="R2236" s="2">
        <v>43859</v>
      </c>
      <c r="S2236" t="s">
        <v>2230</v>
      </c>
      <c r="T2236">
        <v>1</v>
      </c>
      <c r="U2236" s="1">
        <v>1000000</v>
      </c>
      <c r="V2236" t="s">
        <v>2231</v>
      </c>
      <c r="W2236" t="s">
        <v>138</v>
      </c>
      <c r="X2236" t="s">
        <v>3541</v>
      </c>
      <c r="Y2236" t="s">
        <v>134</v>
      </c>
      <c r="Z2236" t="s">
        <v>31</v>
      </c>
      <c r="AA2236">
        <v>5</v>
      </c>
      <c r="AB2236" t="s">
        <v>39</v>
      </c>
      <c r="AC2236">
        <v>1.1000000000000001</v>
      </c>
      <c r="AD2236">
        <f t="shared" si="34"/>
        <v>0.10000000000000009</v>
      </c>
    </row>
    <row r="2237" spans="1:30" x14ac:dyDescent="0.25">
      <c r="A2237" t="s">
        <v>29</v>
      </c>
      <c r="B2237" s="1">
        <v>307800000</v>
      </c>
      <c r="C2237" t="s">
        <v>30</v>
      </c>
      <c r="D2237" t="s">
        <v>31</v>
      </c>
      <c r="E2237">
        <v>3252</v>
      </c>
      <c r="F2237" s="1">
        <v>8548950000</v>
      </c>
      <c r="G2237" s="1">
        <v>2628828</v>
      </c>
      <c r="H2237" s="1">
        <v>2000000</v>
      </c>
      <c r="I2237">
        <v>3252</v>
      </c>
      <c r="J2237" s="1">
        <v>8548950000</v>
      </c>
      <c r="K2237" s="1">
        <v>2628828</v>
      </c>
      <c r="L2237" s="1">
        <v>2000000</v>
      </c>
      <c r="M2237">
        <v>3252</v>
      </c>
      <c r="N2237" t="s">
        <v>1640</v>
      </c>
      <c r="O2237">
        <v>8537</v>
      </c>
      <c r="P2237" t="s">
        <v>1667</v>
      </c>
      <c r="Q2237" t="s">
        <v>2043</v>
      </c>
      <c r="R2237" s="2">
        <v>43714</v>
      </c>
      <c r="S2237" t="s">
        <v>2044</v>
      </c>
      <c r="T2237">
        <v>2</v>
      </c>
      <c r="U2237" s="1">
        <v>2000000</v>
      </c>
      <c r="V2237" t="s">
        <v>1676</v>
      </c>
      <c r="W2237" t="s">
        <v>77</v>
      </c>
      <c r="Y2237" t="s">
        <v>134</v>
      </c>
      <c r="Z2237" t="s">
        <v>31</v>
      </c>
      <c r="AA2237">
        <v>1</v>
      </c>
      <c r="AB2237" t="s">
        <v>39</v>
      </c>
      <c r="AC2237">
        <v>1.9</v>
      </c>
      <c r="AD2237">
        <f t="shared" si="34"/>
        <v>0.10000000000000009</v>
      </c>
    </row>
    <row r="2238" spans="1:30" x14ac:dyDescent="0.25">
      <c r="A2238" t="s">
        <v>29</v>
      </c>
      <c r="B2238" s="1">
        <v>307800000</v>
      </c>
      <c r="C2238" t="s">
        <v>30</v>
      </c>
      <c r="D2238" t="s">
        <v>31</v>
      </c>
      <c r="E2238">
        <v>3252</v>
      </c>
      <c r="F2238" s="1">
        <v>8548950000</v>
      </c>
      <c r="G2238" s="1">
        <v>2628828</v>
      </c>
      <c r="H2238" s="1">
        <v>2000000</v>
      </c>
      <c r="I2238">
        <v>3252</v>
      </c>
      <c r="J2238" s="1">
        <v>8548950000</v>
      </c>
      <c r="K2238" s="1">
        <v>2628828</v>
      </c>
      <c r="L2238" s="1">
        <v>2000000</v>
      </c>
      <c r="M2238">
        <v>3252</v>
      </c>
      <c r="N2238" t="s">
        <v>1017</v>
      </c>
      <c r="O2238">
        <v>19049</v>
      </c>
      <c r="P2238" t="s">
        <v>120</v>
      </c>
      <c r="Q2238" t="s">
        <v>3542</v>
      </c>
      <c r="R2238" s="2">
        <v>43938</v>
      </c>
      <c r="S2238" t="s">
        <v>3543</v>
      </c>
      <c r="T2238">
        <v>0.5</v>
      </c>
      <c r="U2238" t="s">
        <v>52</v>
      </c>
      <c r="V2238" t="s">
        <v>2048</v>
      </c>
      <c r="W2238" t="s">
        <v>77</v>
      </c>
      <c r="X2238" t="s">
        <v>3544</v>
      </c>
      <c r="Y2238" t="s">
        <v>1022</v>
      </c>
      <c r="Z2238" t="s">
        <v>31</v>
      </c>
      <c r="AA2238">
        <v>3</v>
      </c>
      <c r="AB2238" t="s">
        <v>39</v>
      </c>
      <c r="AC2238">
        <v>0.5</v>
      </c>
      <c r="AD2238">
        <f t="shared" si="34"/>
        <v>0</v>
      </c>
    </row>
    <row r="2239" spans="1:30" x14ac:dyDescent="0.25">
      <c r="A2239" t="s">
        <v>29</v>
      </c>
      <c r="B2239" s="1">
        <v>307800000</v>
      </c>
      <c r="C2239" t="s">
        <v>30</v>
      </c>
      <c r="D2239" t="s">
        <v>31</v>
      </c>
      <c r="E2239">
        <v>3252</v>
      </c>
      <c r="F2239" s="1">
        <v>8548950000</v>
      </c>
      <c r="G2239" s="1">
        <v>2628828</v>
      </c>
      <c r="H2239" s="1">
        <v>2000000</v>
      </c>
      <c r="I2239">
        <v>3252</v>
      </c>
      <c r="J2239" s="1">
        <v>8548950000</v>
      </c>
      <c r="K2239" s="1">
        <v>2628828</v>
      </c>
      <c r="L2239" s="1">
        <v>2000000</v>
      </c>
      <c r="M2239">
        <v>3252</v>
      </c>
      <c r="N2239" t="s">
        <v>1017</v>
      </c>
      <c r="O2239">
        <v>19051</v>
      </c>
      <c r="P2239" t="s">
        <v>120</v>
      </c>
      <c r="Q2239" t="s">
        <v>3545</v>
      </c>
      <c r="R2239" s="2">
        <v>43938</v>
      </c>
      <c r="S2239" t="s">
        <v>3546</v>
      </c>
      <c r="T2239">
        <v>1</v>
      </c>
      <c r="U2239" s="1">
        <v>1000000</v>
      </c>
      <c r="V2239" t="s">
        <v>2048</v>
      </c>
      <c r="W2239" t="s">
        <v>77</v>
      </c>
      <c r="X2239" t="s">
        <v>3547</v>
      </c>
      <c r="Y2239" t="s">
        <v>1022</v>
      </c>
      <c r="Z2239" t="s">
        <v>31</v>
      </c>
      <c r="AA2239">
        <v>14</v>
      </c>
      <c r="AB2239" t="s">
        <v>39</v>
      </c>
      <c r="AC2239">
        <v>0.86</v>
      </c>
      <c r="AD2239">
        <f t="shared" si="34"/>
        <v>0.14000000000000001</v>
      </c>
    </row>
    <row r="2240" spans="1:30" x14ac:dyDescent="0.25">
      <c r="A2240" t="s">
        <v>29</v>
      </c>
      <c r="B2240" s="1">
        <v>307800000</v>
      </c>
      <c r="C2240" t="s">
        <v>30</v>
      </c>
      <c r="D2240" t="s">
        <v>31</v>
      </c>
      <c r="E2240">
        <v>3252</v>
      </c>
      <c r="F2240" s="1">
        <v>8548950000</v>
      </c>
      <c r="G2240" s="1">
        <v>2628828</v>
      </c>
      <c r="H2240" s="1">
        <v>2000000</v>
      </c>
      <c r="I2240">
        <v>3252</v>
      </c>
      <c r="J2240" s="1">
        <v>8548950000</v>
      </c>
      <c r="K2240" s="1">
        <v>2628828</v>
      </c>
      <c r="L2240" s="1">
        <v>2000000</v>
      </c>
      <c r="M2240">
        <v>3252</v>
      </c>
      <c r="N2240" t="s">
        <v>1636</v>
      </c>
      <c r="O2240">
        <v>13806</v>
      </c>
      <c r="P2240" t="s">
        <v>109</v>
      </c>
      <c r="Q2240" t="s">
        <v>3345</v>
      </c>
      <c r="R2240" s="2">
        <v>43840</v>
      </c>
      <c r="S2240" t="s">
        <v>3346</v>
      </c>
      <c r="T2240">
        <v>3</v>
      </c>
      <c r="U2240" s="1">
        <v>3000000</v>
      </c>
      <c r="V2240" t="s">
        <v>1752</v>
      </c>
      <c r="W2240" t="s">
        <v>36</v>
      </c>
      <c r="X2240" t="s">
        <v>3548</v>
      </c>
      <c r="Y2240" t="s">
        <v>1649</v>
      </c>
      <c r="Z2240" t="s">
        <v>31</v>
      </c>
      <c r="AA2240">
        <v>4</v>
      </c>
      <c r="AB2240" t="s">
        <v>39</v>
      </c>
      <c r="AC2240">
        <v>3.01</v>
      </c>
      <c r="AD2240">
        <f t="shared" si="34"/>
        <v>9.9999999999997868E-3</v>
      </c>
    </row>
    <row r="2241" spans="1:30" x14ac:dyDescent="0.25">
      <c r="A2241" t="s">
        <v>29</v>
      </c>
      <c r="B2241" s="1">
        <v>307800000</v>
      </c>
      <c r="C2241" t="s">
        <v>30</v>
      </c>
      <c r="D2241" t="s">
        <v>31</v>
      </c>
      <c r="E2241">
        <v>3252</v>
      </c>
      <c r="F2241" s="1">
        <v>8548950000</v>
      </c>
      <c r="G2241" s="1">
        <v>2628828</v>
      </c>
      <c r="H2241" s="1">
        <v>2000000</v>
      </c>
      <c r="I2241">
        <v>3252</v>
      </c>
      <c r="J2241" s="1">
        <v>8548950000</v>
      </c>
      <c r="K2241" s="1">
        <v>2628828</v>
      </c>
      <c r="L2241" s="1">
        <v>2000000</v>
      </c>
      <c r="M2241">
        <v>3252</v>
      </c>
      <c r="N2241" t="s">
        <v>1636</v>
      </c>
      <c r="O2241">
        <v>11130</v>
      </c>
      <c r="P2241" t="s">
        <v>68</v>
      </c>
      <c r="Q2241" t="s">
        <v>3549</v>
      </c>
      <c r="R2241" s="2">
        <v>43784</v>
      </c>
      <c r="S2241" t="s">
        <v>3550</v>
      </c>
      <c r="T2241">
        <v>0.5</v>
      </c>
      <c r="U2241" t="s">
        <v>52</v>
      </c>
      <c r="V2241" t="s">
        <v>71</v>
      </c>
      <c r="W2241" t="s">
        <v>36</v>
      </c>
      <c r="X2241" t="s">
        <v>3551</v>
      </c>
      <c r="Y2241" t="s">
        <v>68</v>
      </c>
      <c r="Z2241" t="s">
        <v>52</v>
      </c>
      <c r="AA2241">
        <v>1</v>
      </c>
      <c r="AB2241" t="s">
        <v>48</v>
      </c>
      <c r="AC2241">
        <v>2.12</v>
      </c>
      <c r="AD2241">
        <f t="shared" si="34"/>
        <v>1.62</v>
      </c>
    </row>
    <row r="2242" spans="1:30" x14ac:dyDescent="0.25">
      <c r="A2242" t="s">
        <v>29</v>
      </c>
      <c r="B2242" s="1">
        <v>307800000</v>
      </c>
      <c r="C2242" t="s">
        <v>30</v>
      </c>
      <c r="D2242" t="s">
        <v>31</v>
      </c>
      <c r="E2242">
        <v>3252</v>
      </c>
      <c r="F2242" s="1">
        <v>8548950000</v>
      </c>
      <c r="G2242" s="1">
        <v>2628828</v>
      </c>
      <c r="H2242" s="1">
        <v>2000000</v>
      </c>
      <c r="I2242">
        <v>3252</v>
      </c>
      <c r="J2242" s="1">
        <v>8548950000</v>
      </c>
      <c r="K2242" s="1">
        <v>2628828</v>
      </c>
      <c r="L2242" s="1">
        <v>2000000</v>
      </c>
      <c r="M2242">
        <v>3252</v>
      </c>
      <c r="N2242" t="s">
        <v>1640</v>
      </c>
      <c r="O2242">
        <v>9520</v>
      </c>
      <c r="P2242" t="s">
        <v>1667</v>
      </c>
      <c r="Q2242" t="s">
        <v>2187</v>
      </c>
      <c r="R2242" s="2">
        <v>43759</v>
      </c>
      <c r="S2242" t="s">
        <v>2188</v>
      </c>
      <c r="T2242">
        <v>2</v>
      </c>
      <c r="U2242" s="1">
        <v>2000000</v>
      </c>
      <c r="V2242" t="s">
        <v>1676</v>
      </c>
      <c r="W2242" t="s">
        <v>77</v>
      </c>
      <c r="Y2242" t="s">
        <v>134</v>
      </c>
      <c r="Z2242" t="s">
        <v>31</v>
      </c>
      <c r="AA2242">
        <v>1</v>
      </c>
      <c r="AB2242" t="s">
        <v>39</v>
      </c>
      <c r="AC2242">
        <v>1.9</v>
      </c>
      <c r="AD2242">
        <f t="shared" si="34"/>
        <v>0.10000000000000009</v>
      </c>
    </row>
    <row r="2243" spans="1:30" x14ac:dyDescent="0.25">
      <c r="A2243" t="s">
        <v>29</v>
      </c>
      <c r="B2243" s="1">
        <v>307800000</v>
      </c>
      <c r="C2243" t="s">
        <v>30</v>
      </c>
      <c r="D2243" t="s">
        <v>31</v>
      </c>
      <c r="E2243">
        <v>3252</v>
      </c>
      <c r="F2243" s="1">
        <v>8548950000</v>
      </c>
      <c r="G2243" s="1">
        <v>2628828</v>
      </c>
      <c r="H2243" s="1">
        <v>2000000</v>
      </c>
      <c r="I2243">
        <v>3252</v>
      </c>
      <c r="J2243" s="1">
        <v>8548950000</v>
      </c>
      <c r="K2243" s="1">
        <v>2628828</v>
      </c>
      <c r="L2243" s="1">
        <v>2000000</v>
      </c>
      <c r="M2243">
        <v>3252</v>
      </c>
      <c r="N2243" t="s">
        <v>1017</v>
      </c>
      <c r="O2243">
        <v>19067</v>
      </c>
      <c r="P2243" t="s">
        <v>128</v>
      </c>
      <c r="Q2243" t="s">
        <v>2046</v>
      </c>
      <c r="R2243" s="2">
        <v>43938</v>
      </c>
      <c r="S2243" t="s">
        <v>2047</v>
      </c>
      <c r="T2243">
        <v>0.25</v>
      </c>
      <c r="U2243" t="s">
        <v>62</v>
      </c>
      <c r="V2243" t="s">
        <v>2048</v>
      </c>
      <c r="W2243" t="s">
        <v>77</v>
      </c>
      <c r="Y2243" t="s">
        <v>410</v>
      </c>
      <c r="Z2243" t="s">
        <v>31</v>
      </c>
      <c r="AA2243">
        <v>1</v>
      </c>
      <c r="AB2243" t="s">
        <v>48</v>
      </c>
      <c r="AC2243">
        <v>1.1299999999999999</v>
      </c>
      <c r="AD2243">
        <f t="shared" si="34"/>
        <v>0.87999999999999989</v>
      </c>
    </row>
    <row r="2244" spans="1:30" x14ac:dyDescent="0.25">
      <c r="A2244" t="s">
        <v>29</v>
      </c>
      <c r="B2244" s="1">
        <v>307800000</v>
      </c>
      <c r="C2244" t="s">
        <v>30</v>
      </c>
      <c r="D2244" t="s">
        <v>31</v>
      </c>
      <c r="E2244">
        <v>3252</v>
      </c>
      <c r="F2244" s="1">
        <v>8548950000</v>
      </c>
      <c r="G2244" s="1">
        <v>2628828</v>
      </c>
      <c r="H2244" s="1">
        <v>2000000</v>
      </c>
      <c r="I2244">
        <v>3252</v>
      </c>
      <c r="J2244" s="1">
        <v>8548950000</v>
      </c>
      <c r="K2244" s="1">
        <v>2628828</v>
      </c>
      <c r="L2244" s="1">
        <v>2000000</v>
      </c>
      <c r="M2244">
        <v>3252</v>
      </c>
      <c r="N2244" t="s">
        <v>1017</v>
      </c>
      <c r="O2244">
        <v>14741</v>
      </c>
      <c r="P2244" t="s">
        <v>120</v>
      </c>
      <c r="Q2244" t="s">
        <v>3552</v>
      </c>
      <c r="R2244" s="2">
        <v>43886</v>
      </c>
      <c r="S2244" t="s">
        <v>3553</v>
      </c>
      <c r="T2244">
        <v>0.5</v>
      </c>
      <c r="U2244" t="s">
        <v>52</v>
      </c>
      <c r="V2244" t="s">
        <v>1784</v>
      </c>
      <c r="W2244" t="s">
        <v>36</v>
      </c>
      <c r="X2244" t="s">
        <v>3554</v>
      </c>
      <c r="Y2244" t="s">
        <v>1022</v>
      </c>
      <c r="Z2244" t="s">
        <v>31</v>
      </c>
      <c r="AA2244">
        <v>3</v>
      </c>
      <c r="AB2244" t="s">
        <v>39</v>
      </c>
      <c r="AC2244">
        <v>0.47</v>
      </c>
      <c r="AD2244">
        <f t="shared" si="34"/>
        <v>3.0000000000000027E-2</v>
      </c>
    </row>
    <row r="2245" spans="1:30" x14ac:dyDescent="0.25">
      <c r="A2245" t="s">
        <v>29</v>
      </c>
      <c r="B2245" s="1">
        <v>307800000</v>
      </c>
      <c r="C2245" t="s">
        <v>30</v>
      </c>
      <c r="D2245" t="s">
        <v>31</v>
      </c>
      <c r="E2245">
        <v>3252</v>
      </c>
      <c r="F2245" s="1">
        <v>8548950000</v>
      </c>
      <c r="G2245" s="1">
        <v>2628828</v>
      </c>
      <c r="H2245" s="1">
        <v>2000000</v>
      </c>
      <c r="I2245">
        <v>3252</v>
      </c>
      <c r="J2245" s="1">
        <v>8548950000</v>
      </c>
      <c r="K2245" s="1">
        <v>2628828</v>
      </c>
      <c r="L2245" s="1">
        <v>2000000</v>
      </c>
      <c r="M2245">
        <v>3252</v>
      </c>
      <c r="N2245" t="s">
        <v>1017</v>
      </c>
      <c r="O2245">
        <v>19078</v>
      </c>
      <c r="P2245" t="s">
        <v>120</v>
      </c>
      <c r="Q2245" t="s">
        <v>3555</v>
      </c>
      <c r="R2245" s="2">
        <v>43938</v>
      </c>
      <c r="S2245" t="s">
        <v>3556</v>
      </c>
      <c r="T2245">
        <v>0.5</v>
      </c>
      <c r="U2245" t="s">
        <v>52</v>
      </c>
      <c r="V2245" t="s">
        <v>2048</v>
      </c>
      <c r="W2245" t="s">
        <v>77</v>
      </c>
      <c r="X2245" t="s">
        <v>3557</v>
      </c>
      <c r="Y2245" t="s">
        <v>1022</v>
      </c>
      <c r="Z2245" t="s">
        <v>31</v>
      </c>
      <c r="AA2245">
        <v>4</v>
      </c>
      <c r="AB2245" t="s">
        <v>48</v>
      </c>
      <c r="AC2245">
        <v>0.54</v>
      </c>
      <c r="AD2245">
        <f t="shared" si="34"/>
        <v>4.0000000000000036E-2</v>
      </c>
    </row>
    <row r="2246" spans="1:30" x14ac:dyDescent="0.25">
      <c r="A2246" t="s">
        <v>29</v>
      </c>
      <c r="B2246" s="1">
        <v>307800000</v>
      </c>
      <c r="C2246" t="s">
        <v>30</v>
      </c>
      <c r="D2246" t="s">
        <v>31</v>
      </c>
      <c r="E2246">
        <v>3252</v>
      </c>
      <c r="F2246" s="1">
        <v>8548950000</v>
      </c>
      <c r="G2246" s="1">
        <v>2628828</v>
      </c>
      <c r="H2246" s="1">
        <v>2000000</v>
      </c>
      <c r="I2246">
        <v>3252</v>
      </c>
      <c r="J2246" s="1">
        <v>8548950000</v>
      </c>
      <c r="K2246" s="1">
        <v>2628828</v>
      </c>
      <c r="L2246" s="1">
        <v>2000000</v>
      </c>
      <c r="M2246">
        <v>3252</v>
      </c>
      <c r="N2246" t="s">
        <v>1017</v>
      </c>
      <c r="O2246">
        <v>14739</v>
      </c>
      <c r="P2246" t="s">
        <v>120</v>
      </c>
      <c r="Q2246" t="s">
        <v>3558</v>
      </c>
      <c r="R2246" s="2">
        <v>43886</v>
      </c>
      <c r="S2246" t="s">
        <v>3559</v>
      </c>
      <c r="T2246">
        <v>0.5</v>
      </c>
      <c r="U2246" t="s">
        <v>52</v>
      </c>
      <c r="V2246" t="s">
        <v>2048</v>
      </c>
      <c r="W2246" t="s">
        <v>77</v>
      </c>
      <c r="X2246" t="s">
        <v>3560</v>
      </c>
      <c r="Y2246" t="s">
        <v>1022</v>
      </c>
      <c r="Z2246" t="s">
        <v>31</v>
      </c>
      <c r="AA2246">
        <v>7</v>
      </c>
      <c r="AB2246" t="s">
        <v>48</v>
      </c>
      <c r="AC2246">
        <v>0.63</v>
      </c>
      <c r="AD2246">
        <f t="shared" si="34"/>
        <v>0.13</v>
      </c>
    </row>
    <row r="2247" spans="1:30" x14ac:dyDescent="0.25">
      <c r="A2247" t="s">
        <v>29</v>
      </c>
      <c r="B2247" s="1">
        <v>307800000</v>
      </c>
      <c r="C2247" t="s">
        <v>30</v>
      </c>
      <c r="D2247" t="s">
        <v>31</v>
      </c>
      <c r="E2247">
        <v>3252</v>
      </c>
      <c r="F2247" s="1">
        <v>8548950000</v>
      </c>
      <c r="G2247" s="1">
        <v>2628828</v>
      </c>
      <c r="H2247" s="1">
        <v>2000000</v>
      </c>
      <c r="I2247">
        <v>3252</v>
      </c>
      <c r="J2247" s="1">
        <v>8548950000</v>
      </c>
      <c r="K2247" s="1">
        <v>2628828</v>
      </c>
      <c r="L2247" s="1">
        <v>2000000</v>
      </c>
      <c r="M2247">
        <v>3252</v>
      </c>
      <c r="N2247" t="s">
        <v>1640</v>
      </c>
      <c r="O2247">
        <v>3991</v>
      </c>
      <c r="P2247" t="s">
        <v>40</v>
      </c>
      <c r="Q2247" t="s">
        <v>3561</v>
      </c>
      <c r="R2247" s="2">
        <v>43606</v>
      </c>
      <c r="S2247" t="s">
        <v>3562</v>
      </c>
      <c r="T2247">
        <v>2</v>
      </c>
      <c r="U2247" s="1">
        <v>2000000</v>
      </c>
      <c r="V2247" t="s">
        <v>2065</v>
      </c>
      <c r="W2247" t="s">
        <v>36</v>
      </c>
      <c r="X2247" t="s">
        <v>3563</v>
      </c>
      <c r="Y2247" t="s">
        <v>40</v>
      </c>
      <c r="Z2247" t="s">
        <v>31</v>
      </c>
      <c r="AA2247">
        <v>17</v>
      </c>
      <c r="AB2247" t="s">
        <v>39</v>
      </c>
      <c r="AC2247">
        <v>1.9</v>
      </c>
      <c r="AD2247">
        <f t="shared" ref="AD2247:AD2310" si="35">ABS(T2247-AC2247)</f>
        <v>0.10000000000000009</v>
      </c>
    </row>
    <row r="2248" spans="1:30" x14ac:dyDescent="0.25">
      <c r="A2248" t="s">
        <v>29</v>
      </c>
      <c r="B2248" s="1">
        <v>307800000</v>
      </c>
      <c r="C2248" t="s">
        <v>30</v>
      </c>
      <c r="D2248" t="s">
        <v>31</v>
      </c>
      <c r="E2248">
        <v>3252</v>
      </c>
      <c r="F2248" s="1">
        <v>8548950000</v>
      </c>
      <c r="G2248" s="1">
        <v>2628828</v>
      </c>
      <c r="H2248" s="1">
        <v>2000000</v>
      </c>
      <c r="I2248">
        <v>3252</v>
      </c>
      <c r="J2248" s="1">
        <v>8548950000</v>
      </c>
      <c r="K2248" s="1">
        <v>2628828</v>
      </c>
      <c r="L2248" s="1">
        <v>2000000</v>
      </c>
      <c r="M2248">
        <v>3252</v>
      </c>
      <c r="N2248" t="s">
        <v>1636</v>
      </c>
      <c r="O2248">
        <v>13804</v>
      </c>
      <c r="P2248" t="s">
        <v>1650</v>
      </c>
      <c r="Q2248" t="s">
        <v>3395</v>
      </c>
      <c r="R2248" s="2">
        <v>43843</v>
      </c>
      <c r="S2248" t="s">
        <v>3396</v>
      </c>
      <c r="T2248">
        <v>0.5</v>
      </c>
      <c r="U2248" t="s">
        <v>52</v>
      </c>
      <c r="V2248" t="s">
        <v>71</v>
      </c>
      <c r="W2248" t="s">
        <v>36</v>
      </c>
      <c r="X2248" t="s">
        <v>219</v>
      </c>
      <c r="Y2248" t="s">
        <v>68</v>
      </c>
      <c r="Z2248" t="s">
        <v>31</v>
      </c>
      <c r="AA2248">
        <v>1</v>
      </c>
      <c r="AB2248" t="s">
        <v>39</v>
      </c>
      <c r="AC2248">
        <v>0.33</v>
      </c>
      <c r="AD2248">
        <f t="shared" si="35"/>
        <v>0.16999999999999998</v>
      </c>
    </row>
    <row r="2249" spans="1:30" x14ac:dyDescent="0.25">
      <c r="A2249" t="s">
        <v>29</v>
      </c>
      <c r="B2249" s="1">
        <v>307800000</v>
      </c>
      <c r="C2249" t="s">
        <v>30</v>
      </c>
      <c r="D2249" t="s">
        <v>31</v>
      </c>
      <c r="E2249">
        <v>3252</v>
      </c>
      <c r="F2249" s="1">
        <v>8548950000</v>
      </c>
      <c r="G2249" s="1">
        <v>2628828</v>
      </c>
      <c r="H2249" s="1">
        <v>2000000</v>
      </c>
      <c r="I2249">
        <v>3252</v>
      </c>
      <c r="J2249" s="1">
        <v>8548950000</v>
      </c>
      <c r="K2249" s="1">
        <v>2628828</v>
      </c>
      <c r="L2249" s="1">
        <v>2000000</v>
      </c>
      <c r="M2249">
        <v>3252</v>
      </c>
      <c r="N2249" t="s">
        <v>1640</v>
      </c>
      <c r="O2249">
        <v>401</v>
      </c>
      <c r="P2249" t="s">
        <v>315</v>
      </c>
      <c r="Q2249" t="s">
        <v>1641</v>
      </c>
      <c r="R2249" s="2">
        <v>43481</v>
      </c>
      <c r="S2249" t="s">
        <v>1642</v>
      </c>
      <c r="T2249">
        <v>3.5</v>
      </c>
      <c r="U2249" s="1">
        <v>3500000</v>
      </c>
      <c r="V2249" t="s">
        <v>1643</v>
      </c>
      <c r="W2249" t="s">
        <v>36</v>
      </c>
      <c r="X2249" t="s">
        <v>3564</v>
      </c>
      <c r="Y2249" t="s">
        <v>1645</v>
      </c>
      <c r="Z2249" t="s">
        <v>31</v>
      </c>
      <c r="AA2249">
        <v>6</v>
      </c>
      <c r="AB2249" t="s">
        <v>39</v>
      </c>
      <c r="AC2249">
        <v>3.4</v>
      </c>
      <c r="AD2249">
        <f t="shared" si="35"/>
        <v>0.10000000000000009</v>
      </c>
    </row>
    <row r="2250" spans="1:30" x14ac:dyDescent="0.25">
      <c r="A2250" t="s">
        <v>29</v>
      </c>
      <c r="B2250" s="1">
        <v>307800000</v>
      </c>
      <c r="C2250" t="s">
        <v>30</v>
      </c>
      <c r="D2250" t="s">
        <v>31</v>
      </c>
      <c r="E2250">
        <v>3252</v>
      </c>
      <c r="F2250" s="1">
        <v>8548950000</v>
      </c>
      <c r="G2250" s="1">
        <v>2628828</v>
      </c>
      <c r="H2250" s="1">
        <v>2000000</v>
      </c>
      <c r="I2250">
        <v>3252</v>
      </c>
      <c r="J2250" s="1">
        <v>8548950000</v>
      </c>
      <c r="K2250" s="1">
        <v>2628828</v>
      </c>
      <c r="L2250" s="1">
        <v>2000000</v>
      </c>
      <c r="M2250">
        <v>3252</v>
      </c>
      <c r="N2250" t="s">
        <v>1640</v>
      </c>
      <c r="O2250">
        <v>402</v>
      </c>
      <c r="P2250" t="s">
        <v>315</v>
      </c>
      <c r="Q2250" t="s">
        <v>3565</v>
      </c>
      <c r="R2250" s="2">
        <v>43481</v>
      </c>
      <c r="S2250" t="s">
        <v>3566</v>
      </c>
      <c r="T2250">
        <v>1</v>
      </c>
      <c r="U2250" s="1">
        <v>1000000</v>
      </c>
      <c r="V2250" t="s">
        <v>1684</v>
      </c>
      <c r="W2250" t="s">
        <v>36</v>
      </c>
      <c r="X2250" t="s">
        <v>3567</v>
      </c>
      <c r="Y2250" t="s">
        <v>1645</v>
      </c>
      <c r="Z2250" t="s">
        <v>31</v>
      </c>
      <c r="AA2250">
        <v>8</v>
      </c>
      <c r="AB2250" t="s">
        <v>48</v>
      </c>
      <c r="AC2250">
        <v>3.04</v>
      </c>
      <c r="AD2250">
        <f t="shared" si="35"/>
        <v>2.04</v>
      </c>
    </row>
    <row r="2251" spans="1:30" x14ac:dyDescent="0.25">
      <c r="A2251" t="s">
        <v>29</v>
      </c>
      <c r="B2251" s="1">
        <v>307800000</v>
      </c>
      <c r="C2251" t="s">
        <v>30</v>
      </c>
      <c r="D2251" t="s">
        <v>31</v>
      </c>
      <c r="E2251">
        <v>3252</v>
      </c>
      <c r="F2251" s="1">
        <v>8548950000</v>
      </c>
      <c r="G2251" s="1">
        <v>2628828</v>
      </c>
      <c r="H2251" s="1">
        <v>2000000</v>
      </c>
      <c r="I2251">
        <v>3252</v>
      </c>
      <c r="J2251" s="1">
        <v>8548950000</v>
      </c>
      <c r="K2251" s="1">
        <v>2628828</v>
      </c>
      <c r="L2251" s="1">
        <v>2000000</v>
      </c>
      <c r="M2251">
        <v>3252</v>
      </c>
      <c r="N2251" t="s">
        <v>1017</v>
      </c>
      <c r="O2251">
        <v>19099</v>
      </c>
      <c r="P2251" t="s">
        <v>120</v>
      </c>
      <c r="Q2251" t="s">
        <v>3568</v>
      </c>
      <c r="R2251" s="2">
        <v>43938</v>
      </c>
      <c r="S2251" t="s">
        <v>3569</v>
      </c>
      <c r="T2251">
        <v>0.5</v>
      </c>
      <c r="U2251" t="s">
        <v>52</v>
      </c>
      <c r="V2251" t="s">
        <v>2048</v>
      </c>
      <c r="W2251" t="s">
        <v>77</v>
      </c>
      <c r="X2251" t="s">
        <v>3570</v>
      </c>
      <c r="Y2251" t="s">
        <v>1022</v>
      </c>
      <c r="Z2251" t="s">
        <v>31</v>
      </c>
      <c r="AA2251">
        <v>10</v>
      </c>
      <c r="AB2251" t="s">
        <v>39</v>
      </c>
      <c r="AC2251">
        <v>0.73</v>
      </c>
      <c r="AD2251">
        <f t="shared" si="35"/>
        <v>0.22999999999999998</v>
      </c>
    </row>
    <row r="2252" spans="1:30" x14ac:dyDescent="0.25">
      <c r="A2252" t="s">
        <v>29</v>
      </c>
      <c r="B2252" s="1">
        <v>307800000</v>
      </c>
      <c r="C2252" t="s">
        <v>30</v>
      </c>
      <c r="D2252" t="s">
        <v>31</v>
      </c>
      <c r="E2252">
        <v>3252</v>
      </c>
      <c r="F2252" s="1">
        <v>8548950000</v>
      </c>
      <c r="G2252" s="1">
        <v>2628828</v>
      </c>
      <c r="H2252" s="1">
        <v>2000000</v>
      </c>
      <c r="I2252">
        <v>3252</v>
      </c>
      <c r="J2252" s="1">
        <v>8548950000</v>
      </c>
      <c r="K2252" s="1">
        <v>2628828</v>
      </c>
      <c r="L2252" s="1">
        <v>2000000</v>
      </c>
      <c r="M2252">
        <v>3252</v>
      </c>
      <c r="N2252" t="s">
        <v>1640</v>
      </c>
      <c r="O2252">
        <v>9519</v>
      </c>
      <c r="P2252" t="s">
        <v>1667</v>
      </c>
      <c r="Q2252" t="s">
        <v>2187</v>
      </c>
      <c r="R2252" s="2">
        <v>43760</v>
      </c>
      <c r="S2252" t="s">
        <v>2188</v>
      </c>
      <c r="T2252">
        <v>1</v>
      </c>
      <c r="U2252" s="1">
        <v>1000000</v>
      </c>
      <c r="V2252" t="s">
        <v>1676</v>
      </c>
      <c r="W2252" t="s">
        <v>77</v>
      </c>
      <c r="Y2252" t="s">
        <v>134</v>
      </c>
      <c r="Z2252" t="s">
        <v>31</v>
      </c>
      <c r="AA2252">
        <v>1</v>
      </c>
      <c r="AB2252" t="s">
        <v>39</v>
      </c>
      <c r="AC2252">
        <v>1.9</v>
      </c>
      <c r="AD2252">
        <f t="shared" si="35"/>
        <v>0.89999999999999991</v>
      </c>
    </row>
    <row r="2253" spans="1:30" x14ac:dyDescent="0.25">
      <c r="A2253" t="s">
        <v>29</v>
      </c>
      <c r="B2253" s="1">
        <v>307800000</v>
      </c>
      <c r="C2253" t="s">
        <v>30</v>
      </c>
      <c r="D2253" t="s">
        <v>31</v>
      </c>
      <c r="E2253">
        <v>3252</v>
      </c>
      <c r="F2253" s="1">
        <v>8548950000</v>
      </c>
      <c r="G2253" s="1">
        <v>2628828</v>
      </c>
      <c r="H2253" s="1">
        <v>2000000</v>
      </c>
      <c r="I2253">
        <v>3252</v>
      </c>
      <c r="J2253" s="1">
        <v>8548950000</v>
      </c>
      <c r="K2253" s="1">
        <v>2628828</v>
      </c>
      <c r="L2253" s="1">
        <v>2000000</v>
      </c>
      <c r="M2253">
        <v>3252</v>
      </c>
      <c r="N2253" t="s">
        <v>1636</v>
      </c>
      <c r="O2253">
        <v>11623</v>
      </c>
      <c r="P2253" t="s">
        <v>1650</v>
      </c>
      <c r="Q2253" t="s">
        <v>2031</v>
      </c>
      <c r="R2253" s="2">
        <v>43833</v>
      </c>
      <c r="S2253" t="s">
        <v>2032</v>
      </c>
      <c r="T2253">
        <v>0.5</v>
      </c>
      <c r="U2253" t="s">
        <v>52</v>
      </c>
      <c r="V2253" t="s">
        <v>71</v>
      </c>
      <c r="W2253" t="s">
        <v>36</v>
      </c>
      <c r="X2253" t="s">
        <v>2279</v>
      </c>
      <c r="Y2253" t="s">
        <v>1649</v>
      </c>
      <c r="Z2253" t="s">
        <v>31</v>
      </c>
      <c r="AA2253">
        <v>1</v>
      </c>
      <c r="AB2253" t="s">
        <v>39</v>
      </c>
      <c r="AC2253">
        <v>0.4</v>
      </c>
      <c r="AD2253">
        <f t="shared" si="35"/>
        <v>9.9999999999999978E-2</v>
      </c>
    </row>
    <row r="2254" spans="1:30" x14ac:dyDescent="0.25">
      <c r="A2254" t="s">
        <v>29</v>
      </c>
      <c r="B2254" s="1">
        <v>307800000</v>
      </c>
      <c r="C2254" t="s">
        <v>30</v>
      </c>
      <c r="D2254" t="s">
        <v>31</v>
      </c>
      <c r="E2254">
        <v>3252</v>
      </c>
      <c r="F2254" s="1">
        <v>8548950000</v>
      </c>
      <c r="G2254" s="1">
        <v>2628828</v>
      </c>
      <c r="H2254" s="1">
        <v>2000000</v>
      </c>
      <c r="I2254">
        <v>3252</v>
      </c>
      <c r="J2254" s="1">
        <v>8548950000</v>
      </c>
      <c r="K2254" s="1">
        <v>2628828</v>
      </c>
      <c r="L2254" s="1">
        <v>2000000</v>
      </c>
      <c r="M2254">
        <v>3252</v>
      </c>
      <c r="N2254" t="s">
        <v>1017</v>
      </c>
      <c r="O2254">
        <v>19102</v>
      </c>
      <c r="P2254" t="s">
        <v>509</v>
      </c>
      <c r="Q2254" t="s">
        <v>3305</v>
      </c>
      <c r="R2254" s="2">
        <v>43938</v>
      </c>
      <c r="S2254" t="s">
        <v>3306</v>
      </c>
      <c r="T2254">
        <v>1</v>
      </c>
      <c r="U2254" s="1">
        <v>1000000</v>
      </c>
      <c r="V2254" t="s">
        <v>2048</v>
      </c>
      <c r="W2254" t="s">
        <v>77</v>
      </c>
      <c r="X2254" t="s">
        <v>3571</v>
      </c>
      <c r="Y2254" t="s">
        <v>1022</v>
      </c>
      <c r="Z2254" t="s">
        <v>31</v>
      </c>
      <c r="AA2254">
        <v>1</v>
      </c>
      <c r="AB2254" t="s">
        <v>48</v>
      </c>
      <c r="AC2254">
        <v>1.1000000000000001</v>
      </c>
      <c r="AD2254">
        <f t="shared" si="35"/>
        <v>0.10000000000000009</v>
      </c>
    </row>
    <row r="2255" spans="1:30" x14ac:dyDescent="0.25">
      <c r="A2255" t="s">
        <v>29</v>
      </c>
      <c r="B2255" s="1">
        <v>307800000</v>
      </c>
      <c r="C2255" t="s">
        <v>30</v>
      </c>
      <c r="D2255" t="s">
        <v>31</v>
      </c>
      <c r="E2255">
        <v>3252</v>
      </c>
      <c r="F2255" s="1">
        <v>8548950000</v>
      </c>
      <c r="G2255" s="1">
        <v>2628828</v>
      </c>
      <c r="H2255" s="1">
        <v>2000000</v>
      </c>
      <c r="I2255">
        <v>3252</v>
      </c>
      <c r="J2255" s="1">
        <v>8548950000</v>
      </c>
      <c r="K2255" s="1">
        <v>2628828</v>
      </c>
      <c r="L2255" s="1">
        <v>2000000</v>
      </c>
      <c r="M2255">
        <v>3252</v>
      </c>
      <c r="N2255" t="s">
        <v>1017</v>
      </c>
      <c r="O2255">
        <v>19103</v>
      </c>
      <c r="P2255" t="s">
        <v>509</v>
      </c>
      <c r="Q2255" t="s">
        <v>3572</v>
      </c>
      <c r="R2255" s="2">
        <v>43938</v>
      </c>
      <c r="S2255" t="s">
        <v>3573</v>
      </c>
      <c r="T2255">
        <v>1</v>
      </c>
      <c r="U2255" s="1">
        <v>1000000</v>
      </c>
      <c r="V2255" t="s">
        <v>2048</v>
      </c>
      <c r="W2255" t="s">
        <v>77</v>
      </c>
      <c r="X2255" t="s">
        <v>2890</v>
      </c>
      <c r="Y2255" t="s">
        <v>1022</v>
      </c>
      <c r="Z2255" t="s">
        <v>31</v>
      </c>
      <c r="AA2255">
        <v>1</v>
      </c>
      <c r="AB2255" t="s">
        <v>39</v>
      </c>
      <c r="AC2255">
        <v>1.1000000000000001</v>
      </c>
      <c r="AD2255">
        <f t="shared" si="35"/>
        <v>0.10000000000000009</v>
      </c>
    </row>
    <row r="2256" spans="1:30" x14ac:dyDescent="0.25">
      <c r="A2256" t="s">
        <v>29</v>
      </c>
      <c r="B2256" s="1">
        <v>307800000</v>
      </c>
      <c r="C2256" t="s">
        <v>30</v>
      </c>
      <c r="D2256" t="s">
        <v>31</v>
      </c>
      <c r="E2256">
        <v>3252</v>
      </c>
      <c r="F2256" s="1">
        <v>8548950000</v>
      </c>
      <c r="G2256" s="1">
        <v>2628828</v>
      </c>
      <c r="H2256" s="1">
        <v>2000000</v>
      </c>
      <c r="I2256">
        <v>3252</v>
      </c>
      <c r="J2256" s="1">
        <v>8548950000</v>
      </c>
      <c r="K2256" s="1">
        <v>2628828</v>
      </c>
      <c r="L2256" s="1">
        <v>2000000</v>
      </c>
      <c r="M2256">
        <v>3252</v>
      </c>
      <c r="N2256" t="s">
        <v>1636</v>
      </c>
      <c r="O2256">
        <v>13799</v>
      </c>
      <c r="P2256" t="s">
        <v>1664</v>
      </c>
      <c r="Q2256" t="s">
        <v>3388</v>
      </c>
      <c r="R2256" s="2">
        <v>43843</v>
      </c>
      <c r="S2256" t="s">
        <v>3389</v>
      </c>
      <c r="T2256">
        <v>3</v>
      </c>
      <c r="U2256" s="1">
        <v>3000000</v>
      </c>
      <c r="V2256" t="s">
        <v>71</v>
      </c>
      <c r="W2256" t="s">
        <v>36</v>
      </c>
      <c r="X2256" t="s">
        <v>3574</v>
      </c>
      <c r="Y2256" t="s">
        <v>1650</v>
      </c>
      <c r="Z2256" t="s">
        <v>31</v>
      </c>
      <c r="AA2256">
        <v>7</v>
      </c>
      <c r="AB2256" t="s">
        <v>48</v>
      </c>
      <c r="AC2256">
        <v>2.25</v>
      </c>
      <c r="AD2256">
        <f t="shared" si="35"/>
        <v>0.75</v>
      </c>
    </row>
    <row r="2257" spans="1:30" x14ac:dyDescent="0.25">
      <c r="A2257" t="s">
        <v>29</v>
      </c>
      <c r="B2257" s="1">
        <v>307800000</v>
      </c>
      <c r="C2257" t="s">
        <v>30</v>
      </c>
      <c r="D2257" t="s">
        <v>31</v>
      </c>
      <c r="E2257">
        <v>3252</v>
      </c>
      <c r="F2257" s="1">
        <v>8548950000</v>
      </c>
      <c r="G2257" s="1">
        <v>2628828</v>
      </c>
      <c r="H2257" s="1">
        <v>2000000</v>
      </c>
      <c r="I2257">
        <v>3252</v>
      </c>
      <c r="J2257" s="1">
        <v>8548950000</v>
      </c>
      <c r="K2257" s="1">
        <v>2628828</v>
      </c>
      <c r="L2257" s="1">
        <v>2000000</v>
      </c>
      <c r="M2257">
        <v>3252</v>
      </c>
      <c r="N2257" t="s">
        <v>1636</v>
      </c>
      <c r="O2257">
        <v>15632</v>
      </c>
      <c r="P2257" t="s">
        <v>1664</v>
      </c>
      <c r="Q2257" t="s">
        <v>3027</v>
      </c>
      <c r="R2257" s="2">
        <v>43929</v>
      </c>
      <c r="S2257" t="s">
        <v>3028</v>
      </c>
      <c r="T2257">
        <v>6</v>
      </c>
      <c r="U2257" s="1">
        <v>6000000</v>
      </c>
      <c r="V2257" t="s">
        <v>2041</v>
      </c>
      <c r="W2257" t="s">
        <v>77</v>
      </c>
      <c r="X2257" t="s">
        <v>3575</v>
      </c>
      <c r="Y2257" t="s">
        <v>850</v>
      </c>
      <c r="Z2257" t="s">
        <v>31</v>
      </c>
      <c r="AA2257">
        <v>8</v>
      </c>
      <c r="AB2257" t="s">
        <v>39</v>
      </c>
      <c r="AC2257">
        <v>3.17</v>
      </c>
      <c r="AD2257">
        <f t="shared" si="35"/>
        <v>2.83</v>
      </c>
    </row>
    <row r="2258" spans="1:30" x14ac:dyDescent="0.25">
      <c r="A2258" t="s">
        <v>29</v>
      </c>
      <c r="B2258" s="1">
        <v>307800000</v>
      </c>
      <c r="C2258" t="s">
        <v>30</v>
      </c>
      <c r="D2258" t="s">
        <v>31</v>
      </c>
      <c r="E2258">
        <v>3252</v>
      </c>
      <c r="F2258" s="1">
        <v>8548950000</v>
      </c>
      <c r="G2258" s="1">
        <v>2628828</v>
      </c>
      <c r="H2258" s="1">
        <v>2000000</v>
      </c>
      <c r="I2258">
        <v>3252</v>
      </c>
      <c r="J2258" s="1">
        <v>8548950000</v>
      </c>
      <c r="K2258" s="1">
        <v>2628828</v>
      </c>
      <c r="L2258" s="1">
        <v>2000000</v>
      </c>
      <c r="M2258">
        <v>3252</v>
      </c>
      <c r="N2258" t="s">
        <v>1017</v>
      </c>
      <c r="O2258">
        <v>19104</v>
      </c>
      <c r="P2258" t="s">
        <v>509</v>
      </c>
      <c r="Q2258" t="s">
        <v>3576</v>
      </c>
      <c r="R2258" s="2">
        <v>43938</v>
      </c>
      <c r="S2258" t="s">
        <v>3531</v>
      </c>
      <c r="T2258">
        <v>1</v>
      </c>
      <c r="U2258" s="1">
        <v>1000000</v>
      </c>
      <c r="V2258" t="s">
        <v>2048</v>
      </c>
      <c r="W2258" t="s">
        <v>77</v>
      </c>
      <c r="X2258" t="s">
        <v>378</v>
      </c>
      <c r="Y2258" t="s">
        <v>1022</v>
      </c>
      <c r="Z2258" t="s">
        <v>31</v>
      </c>
      <c r="AA2258">
        <v>1</v>
      </c>
      <c r="AB2258" t="s">
        <v>39</v>
      </c>
      <c r="AC2258">
        <v>1.1000000000000001</v>
      </c>
      <c r="AD2258">
        <f t="shared" si="35"/>
        <v>0.10000000000000009</v>
      </c>
    </row>
    <row r="2259" spans="1:30" x14ac:dyDescent="0.25">
      <c r="A2259" t="s">
        <v>29</v>
      </c>
      <c r="B2259" s="1">
        <v>307800000</v>
      </c>
      <c r="C2259" t="s">
        <v>30</v>
      </c>
      <c r="D2259" t="s">
        <v>31</v>
      </c>
      <c r="E2259">
        <v>3252</v>
      </c>
      <c r="F2259" s="1">
        <v>8548950000</v>
      </c>
      <c r="G2259" s="1">
        <v>2628828</v>
      </c>
      <c r="H2259" s="1">
        <v>2000000</v>
      </c>
      <c r="I2259">
        <v>3252</v>
      </c>
      <c r="J2259" s="1">
        <v>8548950000</v>
      </c>
      <c r="K2259" s="1">
        <v>2628828</v>
      </c>
      <c r="L2259" s="1">
        <v>2000000</v>
      </c>
      <c r="M2259">
        <v>3252</v>
      </c>
      <c r="N2259" t="s">
        <v>1636</v>
      </c>
      <c r="O2259">
        <v>13791</v>
      </c>
      <c r="P2259" t="s">
        <v>1649</v>
      </c>
      <c r="Q2259" t="s">
        <v>3337</v>
      </c>
      <c r="R2259" s="2">
        <v>43843</v>
      </c>
      <c r="S2259" t="s">
        <v>3338</v>
      </c>
      <c r="T2259">
        <v>0.5</v>
      </c>
      <c r="U2259" t="s">
        <v>52</v>
      </c>
      <c r="V2259" t="s">
        <v>3339</v>
      </c>
      <c r="W2259" t="s">
        <v>36</v>
      </c>
      <c r="X2259" t="s">
        <v>96</v>
      </c>
      <c r="Y2259" t="s">
        <v>1649</v>
      </c>
      <c r="Z2259" t="s">
        <v>31</v>
      </c>
      <c r="AA2259">
        <v>1</v>
      </c>
      <c r="AB2259" t="s">
        <v>39</v>
      </c>
      <c r="AC2259">
        <v>0.6</v>
      </c>
      <c r="AD2259">
        <f t="shared" si="35"/>
        <v>9.9999999999999978E-2</v>
      </c>
    </row>
    <row r="2260" spans="1:30" x14ac:dyDescent="0.25">
      <c r="A2260" t="s">
        <v>29</v>
      </c>
      <c r="B2260" s="1">
        <v>307800000</v>
      </c>
      <c r="C2260" t="s">
        <v>30</v>
      </c>
      <c r="D2260" t="s">
        <v>31</v>
      </c>
      <c r="E2260">
        <v>3252</v>
      </c>
      <c r="F2260" s="1">
        <v>8548950000</v>
      </c>
      <c r="G2260" s="1">
        <v>2628828</v>
      </c>
      <c r="H2260" s="1">
        <v>2000000</v>
      </c>
      <c r="I2260">
        <v>3252</v>
      </c>
      <c r="J2260" s="1">
        <v>8548950000</v>
      </c>
      <c r="K2260" s="1">
        <v>2628828</v>
      </c>
      <c r="L2260" s="1">
        <v>2000000</v>
      </c>
      <c r="M2260">
        <v>3252</v>
      </c>
      <c r="N2260" t="s">
        <v>1636</v>
      </c>
      <c r="O2260">
        <v>13783</v>
      </c>
      <c r="P2260" t="s">
        <v>1703</v>
      </c>
      <c r="Q2260" t="s">
        <v>3309</v>
      </c>
      <c r="R2260" s="2">
        <v>43843</v>
      </c>
      <c r="S2260" t="s">
        <v>3310</v>
      </c>
      <c r="T2260">
        <v>4</v>
      </c>
      <c r="U2260" s="1">
        <v>4000000</v>
      </c>
      <c r="V2260" t="s">
        <v>1706</v>
      </c>
      <c r="W2260" t="s">
        <v>36</v>
      </c>
      <c r="X2260" t="s">
        <v>292</v>
      </c>
      <c r="Y2260" t="s">
        <v>1650</v>
      </c>
      <c r="Z2260" t="s">
        <v>31</v>
      </c>
      <c r="AA2260">
        <v>1</v>
      </c>
      <c r="AB2260" t="s">
        <v>48</v>
      </c>
      <c r="AC2260">
        <v>2.9</v>
      </c>
      <c r="AD2260">
        <f t="shared" si="35"/>
        <v>1.1000000000000001</v>
      </c>
    </row>
    <row r="2261" spans="1:30" x14ac:dyDescent="0.25">
      <c r="A2261" t="s">
        <v>29</v>
      </c>
      <c r="B2261" s="1">
        <v>307800000</v>
      </c>
      <c r="C2261" t="s">
        <v>30</v>
      </c>
      <c r="D2261" t="s">
        <v>31</v>
      </c>
      <c r="E2261">
        <v>3252</v>
      </c>
      <c r="F2261" s="1">
        <v>8548950000</v>
      </c>
      <c r="G2261" s="1">
        <v>2628828</v>
      </c>
      <c r="H2261" s="1">
        <v>2000000</v>
      </c>
      <c r="I2261">
        <v>3252</v>
      </c>
      <c r="J2261" s="1">
        <v>8548950000</v>
      </c>
      <c r="K2261" s="1">
        <v>2628828</v>
      </c>
      <c r="L2261" s="1">
        <v>2000000</v>
      </c>
      <c r="M2261">
        <v>3252</v>
      </c>
      <c r="N2261" t="s">
        <v>1636</v>
      </c>
      <c r="O2261">
        <v>9488</v>
      </c>
      <c r="P2261" t="s">
        <v>741</v>
      </c>
      <c r="Q2261" t="s">
        <v>3577</v>
      </c>
      <c r="R2261" s="2">
        <v>43760</v>
      </c>
      <c r="S2261" t="s">
        <v>3578</v>
      </c>
      <c r="T2261">
        <v>1</v>
      </c>
      <c r="U2261" s="1">
        <v>1000000</v>
      </c>
      <c r="V2261" t="s">
        <v>1729</v>
      </c>
      <c r="W2261" t="s">
        <v>36</v>
      </c>
      <c r="X2261" t="s">
        <v>3579</v>
      </c>
      <c r="Y2261" t="s">
        <v>105</v>
      </c>
      <c r="Z2261" t="s">
        <v>31</v>
      </c>
      <c r="AA2261">
        <v>5</v>
      </c>
      <c r="AB2261" t="s">
        <v>39</v>
      </c>
      <c r="AC2261">
        <v>1.7</v>
      </c>
      <c r="AD2261">
        <f t="shared" si="35"/>
        <v>0.7</v>
      </c>
    </row>
    <row r="2262" spans="1:30" x14ac:dyDescent="0.25">
      <c r="A2262" t="s">
        <v>29</v>
      </c>
      <c r="B2262" s="1">
        <v>307800000</v>
      </c>
      <c r="C2262" t="s">
        <v>30</v>
      </c>
      <c r="D2262" t="s">
        <v>31</v>
      </c>
      <c r="E2262">
        <v>3252</v>
      </c>
      <c r="F2262" s="1">
        <v>8548950000</v>
      </c>
      <c r="G2262" s="1">
        <v>2628828</v>
      </c>
      <c r="H2262" s="1">
        <v>2000000</v>
      </c>
      <c r="I2262">
        <v>3252</v>
      </c>
      <c r="J2262" s="1">
        <v>8548950000</v>
      </c>
      <c r="K2262" s="1">
        <v>2628828</v>
      </c>
      <c r="L2262" s="1">
        <v>2000000</v>
      </c>
      <c r="M2262">
        <v>3252</v>
      </c>
      <c r="N2262" t="s">
        <v>1640</v>
      </c>
      <c r="O2262">
        <v>10054</v>
      </c>
      <c r="P2262" t="s">
        <v>40</v>
      </c>
      <c r="Q2262" t="s">
        <v>2053</v>
      </c>
      <c r="R2262" s="2">
        <v>43747</v>
      </c>
      <c r="S2262" t="s">
        <v>2054</v>
      </c>
      <c r="T2262">
        <v>4</v>
      </c>
      <c r="U2262" s="1">
        <v>4000000</v>
      </c>
      <c r="V2262" t="s">
        <v>1724</v>
      </c>
      <c r="W2262" t="s">
        <v>77</v>
      </c>
      <c r="X2262" t="s">
        <v>3580</v>
      </c>
      <c r="Y2262" t="s">
        <v>134</v>
      </c>
      <c r="Z2262" t="s">
        <v>31</v>
      </c>
      <c r="AA2262">
        <v>16</v>
      </c>
      <c r="AB2262" t="s">
        <v>39</v>
      </c>
      <c r="AC2262">
        <v>2.63</v>
      </c>
      <c r="AD2262">
        <f t="shared" si="35"/>
        <v>1.37</v>
      </c>
    </row>
    <row r="2263" spans="1:30" x14ac:dyDescent="0.25">
      <c r="A2263" t="s">
        <v>29</v>
      </c>
      <c r="B2263" s="1">
        <v>307800000</v>
      </c>
      <c r="C2263" t="s">
        <v>30</v>
      </c>
      <c r="D2263" t="s">
        <v>31</v>
      </c>
      <c r="E2263">
        <v>3252</v>
      </c>
      <c r="F2263" s="1">
        <v>8548950000</v>
      </c>
      <c r="G2263" s="1">
        <v>2628828</v>
      </c>
      <c r="H2263" s="1">
        <v>2000000</v>
      </c>
      <c r="I2263">
        <v>3252</v>
      </c>
      <c r="J2263" s="1">
        <v>8548950000</v>
      </c>
      <c r="K2263" s="1">
        <v>2628828</v>
      </c>
      <c r="L2263" s="1">
        <v>2000000</v>
      </c>
      <c r="M2263">
        <v>3252</v>
      </c>
      <c r="N2263" t="s">
        <v>1640</v>
      </c>
      <c r="O2263">
        <v>15067</v>
      </c>
      <c r="P2263" t="s">
        <v>315</v>
      </c>
      <c r="Q2263" t="s">
        <v>2115</v>
      </c>
      <c r="R2263" s="2">
        <v>43874</v>
      </c>
      <c r="S2263" t="s">
        <v>2116</v>
      </c>
      <c r="T2263">
        <v>4</v>
      </c>
      <c r="U2263" s="1">
        <v>4000000</v>
      </c>
      <c r="V2263" t="s">
        <v>1684</v>
      </c>
      <c r="W2263" t="s">
        <v>77</v>
      </c>
      <c r="X2263" t="s">
        <v>3581</v>
      </c>
      <c r="Y2263" t="s">
        <v>134</v>
      </c>
      <c r="Z2263" t="s">
        <v>31</v>
      </c>
      <c r="AA2263">
        <v>10</v>
      </c>
      <c r="AB2263" t="s">
        <v>39</v>
      </c>
      <c r="AC2263">
        <v>1.4</v>
      </c>
      <c r="AD2263">
        <f t="shared" si="35"/>
        <v>2.6</v>
      </c>
    </row>
    <row r="2264" spans="1:30" x14ac:dyDescent="0.25">
      <c r="A2264" t="s">
        <v>29</v>
      </c>
      <c r="B2264" s="1">
        <v>307800000</v>
      </c>
      <c r="C2264" t="s">
        <v>30</v>
      </c>
      <c r="D2264" t="s">
        <v>31</v>
      </c>
      <c r="E2264">
        <v>3252</v>
      </c>
      <c r="F2264" s="1">
        <v>8548950000</v>
      </c>
      <c r="G2264" s="1">
        <v>2628828</v>
      </c>
      <c r="H2264" s="1">
        <v>2000000</v>
      </c>
      <c r="I2264">
        <v>3252</v>
      </c>
      <c r="J2264" s="1">
        <v>8548950000</v>
      </c>
      <c r="K2264" s="1">
        <v>2628828</v>
      </c>
      <c r="L2264" s="1">
        <v>2000000</v>
      </c>
      <c r="M2264">
        <v>3252</v>
      </c>
      <c r="N2264" t="s">
        <v>1636</v>
      </c>
      <c r="O2264">
        <v>10405</v>
      </c>
      <c r="P2264" t="s">
        <v>68</v>
      </c>
      <c r="Q2264" t="s">
        <v>3582</v>
      </c>
      <c r="R2264" s="2">
        <v>43802</v>
      </c>
      <c r="S2264" t="s">
        <v>3583</v>
      </c>
      <c r="T2264">
        <v>1</v>
      </c>
      <c r="U2264" s="1">
        <v>1000000</v>
      </c>
      <c r="V2264" t="s">
        <v>71</v>
      </c>
      <c r="W2264" t="s">
        <v>36</v>
      </c>
      <c r="X2264" t="s">
        <v>3584</v>
      </c>
      <c r="Y2264" t="s">
        <v>68</v>
      </c>
      <c r="Z2264" t="s">
        <v>31</v>
      </c>
      <c r="AA2264">
        <v>1</v>
      </c>
      <c r="AB2264" t="s">
        <v>39</v>
      </c>
      <c r="AC2264">
        <v>2.06</v>
      </c>
      <c r="AD2264">
        <f t="shared" si="35"/>
        <v>1.06</v>
      </c>
    </row>
    <row r="2265" spans="1:30" x14ac:dyDescent="0.25">
      <c r="A2265" t="s">
        <v>29</v>
      </c>
      <c r="B2265" s="1">
        <v>307800000</v>
      </c>
      <c r="C2265" t="s">
        <v>30</v>
      </c>
      <c r="D2265" t="s">
        <v>31</v>
      </c>
      <c r="E2265">
        <v>3252</v>
      </c>
      <c r="F2265" s="1">
        <v>8548950000</v>
      </c>
      <c r="G2265" s="1">
        <v>2628828</v>
      </c>
      <c r="H2265" s="1">
        <v>2000000</v>
      </c>
      <c r="I2265">
        <v>3252</v>
      </c>
      <c r="J2265" s="1">
        <v>8548950000</v>
      </c>
      <c r="K2265" s="1">
        <v>2628828</v>
      </c>
      <c r="L2265" s="1">
        <v>2000000</v>
      </c>
      <c r="M2265">
        <v>3252</v>
      </c>
      <c r="N2265" t="s">
        <v>1017</v>
      </c>
      <c r="O2265">
        <v>4290</v>
      </c>
      <c r="P2265" t="s">
        <v>120</v>
      </c>
      <c r="Q2265" t="s">
        <v>3585</v>
      </c>
      <c r="R2265" s="2">
        <v>43599</v>
      </c>
      <c r="S2265" t="s">
        <v>3586</v>
      </c>
      <c r="T2265">
        <v>0.5</v>
      </c>
      <c r="U2265" t="s">
        <v>52</v>
      </c>
      <c r="V2265" t="s">
        <v>1789</v>
      </c>
      <c r="W2265" t="s">
        <v>36</v>
      </c>
      <c r="X2265" t="s">
        <v>3587</v>
      </c>
      <c r="Y2265" t="s">
        <v>1022</v>
      </c>
      <c r="Z2265" t="s">
        <v>31</v>
      </c>
      <c r="AA2265">
        <v>7</v>
      </c>
      <c r="AB2265" t="s">
        <v>48</v>
      </c>
      <c r="AC2265">
        <v>1.01</v>
      </c>
      <c r="AD2265">
        <f t="shared" si="35"/>
        <v>0.51</v>
      </c>
    </row>
    <row r="2266" spans="1:30" x14ac:dyDescent="0.25">
      <c r="A2266" t="s">
        <v>29</v>
      </c>
      <c r="B2266" s="1">
        <v>307800000</v>
      </c>
      <c r="C2266" t="s">
        <v>30</v>
      </c>
      <c r="D2266" t="s">
        <v>31</v>
      </c>
      <c r="E2266">
        <v>3252</v>
      </c>
      <c r="F2266" s="1">
        <v>8548950000</v>
      </c>
      <c r="G2266" s="1">
        <v>2628828</v>
      </c>
      <c r="H2266" s="1">
        <v>2000000</v>
      </c>
      <c r="I2266">
        <v>3252</v>
      </c>
      <c r="J2266" s="1">
        <v>8548950000</v>
      </c>
      <c r="K2266" s="1">
        <v>2628828</v>
      </c>
      <c r="L2266" s="1">
        <v>2000000</v>
      </c>
      <c r="M2266">
        <v>3252</v>
      </c>
      <c r="N2266" t="s">
        <v>1636</v>
      </c>
      <c r="O2266">
        <v>15578</v>
      </c>
      <c r="P2266" t="s">
        <v>1649</v>
      </c>
      <c r="Q2266" t="s">
        <v>3588</v>
      </c>
      <c r="R2266" s="2">
        <v>43930</v>
      </c>
      <c r="S2266" t="s">
        <v>3589</v>
      </c>
      <c r="T2266">
        <v>3</v>
      </c>
      <c r="U2266" s="1">
        <v>3000000</v>
      </c>
      <c r="V2266" t="s">
        <v>2041</v>
      </c>
      <c r="W2266" t="s">
        <v>77</v>
      </c>
      <c r="X2266" t="s">
        <v>3590</v>
      </c>
      <c r="Y2266" t="s">
        <v>1649</v>
      </c>
      <c r="Z2266" t="s">
        <v>31</v>
      </c>
      <c r="AA2266">
        <v>4</v>
      </c>
      <c r="AB2266" t="s">
        <v>39</v>
      </c>
      <c r="AC2266">
        <v>1.75</v>
      </c>
      <c r="AD2266">
        <f t="shared" si="35"/>
        <v>1.25</v>
      </c>
    </row>
    <row r="2267" spans="1:30" x14ac:dyDescent="0.25">
      <c r="A2267" t="s">
        <v>29</v>
      </c>
      <c r="B2267" s="1">
        <v>307800000</v>
      </c>
      <c r="C2267" t="s">
        <v>30</v>
      </c>
      <c r="D2267" t="s">
        <v>31</v>
      </c>
      <c r="E2267">
        <v>3252</v>
      </c>
      <c r="F2267" s="1">
        <v>8548950000</v>
      </c>
      <c r="G2267" s="1">
        <v>2628828</v>
      </c>
      <c r="H2267" s="1">
        <v>2000000</v>
      </c>
      <c r="I2267">
        <v>3252</v>
      </c>
      <c r="J2267" s="1">
        <v>8548950000</v>
      </c>
      <c r="K2267" s="1">
        <v>2628828</v>
      </c>
      <c r="L2267" s="1">
        <v>2000000</v>
      </c>
      <c r="M2267">
        <v>3252</v>
      </c>
      <c r="N2267" t="s">
        <v>1017</v>
      </c>
      <c r="O2267">
        <v>19118</v>
      </c>
      <c r="P2267" t="s">
        <v>120</v>
      </c>
      <c r="Q2267" t="s">
        <v>2156</v>
      </c>
      <c r="R2267" s="2">
        <v>43937</v>
      </c>
      <c r="S2267" t="s">
        <v>2157</v>
      </c>
      <c r="T2267">
        <v>2</v>
      </c>
      <c r="U2267" s="1">
        <v>2000000</v>
      </c>
      <c r="V2267" t="s">
        <v>2048</v>
      </c>
      <c r="W2267" t="s">
        <v>77</v>
      </c>
      <c r="X2267" t="s">
        <v>3591</v>
      </c>
      <c r="Y2267" t="s">
        <v>1022</v>
      </c>
      <c r="Z2267" t="s">
        <v>31</v>
      </c>
      <c r="AA2267">
        <v>12</v>
      </c>
      <c r="AB2267" t="s">
        <v>39</v>
      </c>
      <c r="AC2267">
        <v>0.79</v>
      </c>
      <c r="AD2267">
        <f t="shared" si="35"/>
        <v>1.21</v>
      </c>
    </row>
    <row r="2268" spans="1:30" x14ac:dyDescent="0.25">
      <c r="A2268" t="s">
        <v>29</v>
      </c>
      <c r="B2268" s="1">
        <v>307800000</v>
      </c>
      <c r="C2268" t="s">
        <v>30</v>
      </c>
      <c r="D2268" t="s">
        <v>31</v>
      </c>
      <c r="E2268">
        <v>3252</v>
      </c>
      <c r="F2268" s="1">
        <v>8548950000</v>
      </c>
      <c r="G2268" s="1">
        <v>2628828</v>
      </c>
      <c r="H2268" s="1">
        <v>2000000</v>
      </c>
      <c r="I2268">
        <v>3252</v>
      </c>
      <c r="J2268" s="1">
        <v>8548950000</v>
      </c>
      <c r="K2268" s="1">
        <v>2628828</v>
      </c>
      <c r="L2268" s="1">
        <v>2000000</v>
      </c>
      <c r="M2268">
        <v>3252</v>
      </c>
      <c r="N2268" t="s">
        <v>1017</v>
      </c>
      <c r="O2268">
        <v>11453</v>
      </c>
      <c r="P2268" t="s">
        <v>172</v>
      </c>
      <c r="Q2268" t="s">
        <v>3592</v>
      </c>
      <c r="R2268" s="2">
        <v>43777</v>
      </c>
      <c r="S2268" t="s">
        <v>3593</v>
      </c>
      <c r="T2268">
        <v>2</v>
      </c>
      <c r="U2268" s="1">
        <v>2000000</v>
      </c>
      <c r="V2268" t="s">
        <v>1784</v>
      </c>
      <c r="W2268" t="s">
        <v>36</v>
      </c>
      <c r="X2268" t="s">
        <v>593</v>
      </c>
      <c r="Y2268" t="s">
        <v>1022</v>
      </c>
      <c r="Z2268" t="s">
        <v>31</v>
      </c>
      <c r="AA2268">
        <v>3</v>
      </c>
      <c r="AB2268" t="s">
        <v>48</v>
      </c>
      <c r="AC2268">
        <v>1.89</v>
      </c>
      <c r="AD2268">
        <f t="shared" si="35"/>
        <v>0.1100000000000001</v>
      </c>
    </row>
    <row r="2269" spans="1:30" x14ac:dyDescent="0.25">
      <c r="A2269" t="s">
        <v>29</v>
      </c>
      <c r="B2269" s="1">
        <v>307800000</v>
      </c>
      <c r="C2269" t="s">
        <v>30</v>
      </c>
      <c r="D2269" t="s">
        <v>31</v>
      </c>
      <c r="E2269">
        <v>3252</v>
      </c>
      <c r="F2269" s="1">
        <v>8548950000</v>
      </c>
      <c r="G2269" s="1">
        <v>2628828</v>
      </c>
      <c r="H2269" s="1">
        <v>2000000</v>
      </c>
      <c r="I2269">
        <v>3252</v>
      </c>
      <c r="J2269" s="1">
        <v>8548950000</v>
      </c>
      <c r="K2269" s="1">
        <v>2628828</v>
      </c>
      <c r="L2269" s="1">
        <v>2000000</v>
      </c>
      <c r="M2269">
        <v>3252</v>
      </c>
      <c r="N2269" t="s">
        <v>1017</v>
      </c>
      <c r="O2269">
        <v>10159</v>
      </c>
      <c r="P2269" t="s">
        <v>149</v>
      </c>
      <c r="Q2269" t="s">
        <v>2182</v>
      </c>
      <c r="R2269" s="2">
        <v>43745</v>
      </c>
      <c r="S2269" t="s">
        <v>2183</v>
      </c>
      <c r="T2269">
        <v>5</v>
      </c>
      <c r="U2269" s="1">
        <v>5000000</v>
      </c>
      <c r="V2269" t="s">
        <v>1784</v>
      </c>
      <c r="W2269" t="s">
        <v>36</v>
      </c>
      <c r="X2269" t="s">
        <v>3594</v>
      </c>
      <c r="Y2269" t="s">
        <v>1022</v>
      </c>
      <c r="Z2269" t="s">
        <v>31</v>
      </c>
      <c r="AA2269">
        <v>6</v>
      </c>
      <c r="AB2269" t="s">
        <v>39</v>
      </c>
      <c r="AC2269">
        <v>2.86</v>
      </c>
      <c r="AD2269">
        <f t="shared" si="35"/>
        <v>2.14</v>
      </c>
    </row>
    <row r="2270" spans="1:30" x14ac:dyDescent="0.25">
      <c r="A2270" t="s">
        <v>29</v>
      </c>
      <c r="B2270" s="1">
        <v>307800000</v>
      </c>
      <c r="C2270" t="s">
        <v>30</v>
      </c>
      <c r="D2270" t="s">
        <v>31</v>
      </c>
      <c r="E2270">
        <v>3252</v>
      </c>
      <c r="F2270" s="1">
        <v>8548950000</v>
      </c>
      <c r="G2270" s="1">
        <v>2628828</v>
      </c>
      <c r="H2270" s="1">
        <v>2000000</v>
      </c>
      <c r="I2270">
        <v>3252</v>
      </c>
      <c r="J2270" s="1">
        <v>8548950000</v>
      </c>
      <c r="K2270" s="1">
        <v>2628828</v>
      </c>
      <c r="L2270" s="1">
        <v>2000000</v>
      </c>
      <c r="M2270">
        <v>3252</v>
      </c>
      <c r="N2270" t="s">
        <v>1636</v>
      </c>
      <c r="O2270">
        <v>15577</v>
      </c>
      <c r="P2270" t="s">
        <v>1649</v>
      </c>
      <c r="Q2270" t="s">
        <v>3595</v>
      </c>
      <c r="R2270" s="2">
        <v>43930</v>
      </c>
      <c r="S2270" t="s">
        <v>3596</v>
      </c>
      <c r="T2270">
        <v>1.5</v>
      </c>
      <c r="U2270" s="1">
        <v>1500000</v>
      </c>
      <c r="V2270" t="s">
        <v>1938</v>
      </c>
      <c r="W2270" t="s">
        <v>77</v>
      </c>
      <c r="X2270" t="s">
        <v>113</v>
      </c>
      <c r="Y2270" t="s">
        <v>1649</v>
      </c>
      <c r="Z2270" t="s">
        <v>31</v>
      </c>
      <c r="AA2270">
        <v>1</v>
      </c>
      <c r="AB2270" t="s">
        <v>39</v>
      </c>
      <c r="AC2270">
        <v>1.4</v>
      </c>
      <c r="AD2270">
        <f t="shared" si="35"/>
        <v>0.10000000000000009</v>
      </c>
    </row>
    <row r="2271" spans="1:30" x14ac:dyDescent="0.25">
      <c r="A2271" t="s">
        <v>29</v>
      </c>
      <c r="B2271" s="1">
        <v>307800000</v>
      </c>
      <c r="C2271" t="s">
        <v>30</v>
      </c>
      <c r="D2271" t="s">
        <v>31</v>
      </c>
      <c r="E2271">
        <v>3252</v>
      </c>
      <c r="F2271" s="1">
        <v>8548950000</v>
      </c>
      <c r="G2271" s="1">
        <v>2628828</v>
      </c>
      <c r="H2271" s="1">
        <v>2000000</v>
      </c>
      <c r="I2271">
        <v>3252</v>
      </c>
      <c r="J2271" s="1">
        <v>8548950000</v>
      </c>
      <c r="K2271" s="1">
        <v>2628828</v>
      </c>
      <c r="L2271" s="1">
        <v>2000000</v>
      </c>
      <c r="M2271">
        <v>3252</v>
      </c>
      <c r="N2271" t="s">
        <v>1017</v>
      </c>
      <c r="O2271">
        <v>19181</v>
      </c>
      <c r="P2271" t="s">
        <v>120</v>
      </c>
      <c r="Q2271" t="s">
        <v>2138</v>
      </c>
      <c r="R2271" s="2">
        <v>43937</v>
      </c>
      <c r="S2271" t="s">
        <v>2139</v>
      </c>
      <c r="T2271">
        <v>0.5</v>
      </c>
      <c r="U2271" t="s">
        <v>52</v>
      </c>
      <c r="V2271" t="s">
        <v>2048</v>
      </c>
      <c r="W2271" t="s">
        <v>36</v>
      </c>
      <c r="X2271" t="s">
        <v>3597</v>
      </c>
      <c r="Y2271" t="s">
        <v>1022</v>
      </c>
      <c r="Z2271" t="s">
        <v>31</v>
      </c>
      <c r="AA2271">
        <v>13</v>
      </c>
      <c r="AB2271" t="s">
        <v>39</v>
      </c>
      <c r="AC2271">
        <v>0.56000000000000005</v>
      </c>
      <c r="AD2271">
        <f t="shared" si="35"/>
        <v>6.0000000000000053E-2</v>
      </c>
    </row>
    <row r="2272" spans="1:30" x14ac:dyDescent="0.25">
      <c r="A2272" t="s">
        <v>29</v>
      </c>
      <c r="B2272" s="1">
        <v>307800000</v>
      </c>
      <c r="C2272" t="s">
        <v>30</v>
      </c>
      <c r="D2272" t="s">
        <v>31</v>
      </c>
      <c r="E2272">
        <v>3252</v>
      </c>
      <c r="F2272" s="1">
        <v>8548950000</v>
      </c>
      <c r="G2272" s="1">
        <v>2628828</v>
      </c>
      <c r="H2272" s="1">
        <v>2000000</v>
      </c>
      <c r="I2272">
        <v>3252</v>
      </c>
      <c r="J2272" s="1">
        <v>8548950000</v>
      </c>
      <c r="K2272" s="1">
        <v>2628828</v>
      </c>
      <c r="L2272" s="1">
        <v>2000000</v>
      </c>
      <c r="M2272">
        <v>3252</v>
      </c>
      <c r="N2272" t="s">
        <v>1017</v>
      </c>
      <c r="O2272">
        <v>7202</v>
      </c>
      <c r="P2272" t="s">
        <v>40</v>
      </c>
      <c r="Q2272" t="s">
        <v>3598</v>
      </c>
      <c r="R2272" s="2">
        <v>43696</v>
      </c>
      <c r="S2272" t="s">
        <v>3599</v>
      </c>
      <c r="T2272">
        <v>4</v>
      </c>
      <c r="U2272" s="1">
        <v>4000000</v>
      </c>
      <c r="V2272" t="s">
        <v>1789</v>
      </c>
      <c r="W2272" t="s">
        <v>36</v>
      </c>
      <c r="X2272" t="s">
        <v>3600</v>
      </c>
      <c r="Y2272" t="s">
        <v>1022</v>
      </c>
      <c r="Z2272" t="s">
        <v>31</v>
      </c>
      <c r="AA2272">
        <v>12</v>
      </c>
      <c r="AB2272" t="s">
        <v>48</v>
      </c>
      <c r="AC2272">
        <v>1.91</v>
      </c>
      <c r="AD2272">
        <f t="shared" si="35"/>
        <v>2.09</v>
      </c>
    </row>
    <row r="2273" spans="1:30" x14ac:dyDescent="0.25">
      <c r="A2273" t="s">
        <v>29</v>
      </c>
      <c r="B2273" s="1">
        <v>307800000</v>
      </c>
      <c r="C2273" t="s">
        <v>30</v>
      </c>
      <c r="D2273" t="s">
        <v>31</v>
      </c>
      <c r="E2273">
        <v>3252</v>
      </c>
      <c r="F2273" s="1">
        <v>8548950000</v>
      </c>
      <c r="G2273" s="1">
        <v>2628828</v>
      </c>
      <c r="H2273" s="1">
        <v>2000000</v>
      </c>
      <c r="I2273">
        <v>3252</v>
      </c>
      <c r="J2273" s="1">
        <v>8548950000</v>
      </c>
      <c r="K2273" s="1">
        <v>2628828</v>
      </c>
      <c r="L2273" s="1">
        <v>2000000</v>
      </c>
      <c r="M2273">
        <v>3252</v>
      </c>
      <c r="N2273" t="s">
        <v>1636</v>
      </c>
      <c r="O2273">
        <v>13756</v>
      </c>
      <c r="P2273" t="s">
        <v>168</v>
      </c>
      <c r="Q2273" t="s">
        <v>3309</v>
      </c>
      <c r="R2273" s="2">
        <v>43840</v>
      </c>
      <c r="S2273" t="s">
        <v>3310</v>
      </c>
      <c r="T2273">
        <v>3</v>
      </c>
      <c r="U2273" s="1">
        <v>3000000</v>
      </c>
      <c r="V2273" t="s">
        <v>1706</v>
      </c>
      <c r="W2273" t="s">
        <v>36</v>
      </c>
      <c r="X2273" t="s">
        <v>3529</v>
      </c>
      <c r="Y2273" t="s">
        <v>1650</v>
      </c>
      <c r="Z2273" t="s">
        <v>31</v>
      </c>
      <c r="AA2273">
        <v>4</v>
      </c>
      <c r="AB2273" t="s">
        <v>48</v>
      </c>
      <c r="AC2273">
        <v>1.9</v>
      </c>
      <c r="AD2273">
        <f t="shared" si="35"/>
        <v>1.1000000000000001</v>
      </c>
    </row>
    <row r="2274" spans="1:30" x14ac:dyDescent="0.25">
      <c r="A2274" t="s">
        <v>29</v>
      </c>
      <c r="B2274" s="1">
        <v>307800000</v>
      </c>
      <c r="C2274" t="s">
        <v>30</v>
      </c>
      <c r="D2274" t="s">
        <v>31</v>
      </c>
      <c r="E2274">
        <v>3252</v>
      </c>
      <c r="F2274" s="1">
        <v>8548950000</v>
      </c>
      <c r="G2274" s="1">
        <v>2628828</v>
      </c>
      <c r="H2274" s="1">
        <v>2000000</v>
      </c>
      <c r="I2274">
        <v>3252</v>
      </c>
      <c r="J2274" s="1">
        <v>8548950000</v>
      </c>
      <c r="K2274" s="1">
        <v>2628828</v>
      </c>
      <c r="L2274" s="1">
        <v>2000000</v>
      </c>
      <c r="M2274">
        <v>3252</v>
      </c>
      <c r="N2274" t="s">
        <v>1640</v>
      </c>
      <c r="O2274">
        <v>10580</v>
      </c>
      <c r="P2274" t="s">
        <v>1667</v>
      </c>
      <c r="Q2274" t="s">
        <v>3601</v>
      </c>
      <c r="R2274" s="2">
        <v>43787</v>
      </c>
      <c r="S2274" t="s">
        <v>3602</v>
      </c>
      <c r="T2274">
        <v>1</v>
      </c>
      <c r="U2274" s="1">
        <v>1000000</v>
      </c>
      <c r="V2274" t="s">
        <v>1724</v>
      </c>
      <c r="W2274" t="s">
        <v>77</v>
      </c>
      <c r="Y2274" t="s">
        <v>134</v>
      </c>
      <c r="Z2274" s="1">
        <v>3000000</v>
      </c>
      <c r="AA2274">
        <v>1</v>
      </c>
      <c r="AB2274" t="s">
        <v>39</v>
      </c>
      <c r="AC2274">
        <v>1.91</v>
      </c>
      <c r="AD2274">
        <f t="shared" si="35"/>
        <v>0.90999999999999992</v>
      </c>
    </row>
    <row r="2275" spans="1:30" x14ac:dyDescent="0.25">
      <c r="A2275" t="s">
        <v>29</v>
      </c>
      <c r="B2275" s="1">
        <v>307800000</v>
      </c>
      <c r="C2275" t="s">
        <v>30</v>
      </c>
      <c r="D2275" t="s">
        <v>31</v>
      </c>
      <c r="E2275">
        <v>3252</v>
      </c>
      <c r="F2275" s="1">
        <v>8548950000</v>
      </c>
      <c r="G2275" s="1">
        <v>2628828</v>
      </c>
      <c r="H2275" s="1">
        <v>2000000</v>
      </c>
      <c r="I2275">
        <v>3252</v>
      </c>
      <c r="J2275" s="1">
        <v>8548950000</v>
      </c>
      <c r="K2275" s="1">
        <v>2628828</v>
      </c>
      <c r="L2275" s="1">
        <v>2000000</v>
      </c>
      <c r="M2275">
        <v>3252</v>
      </c>
      <c r="N2275" t="s">
        <v>1017</v>
      </c>
      <c r="O2275">
        <v>19193</v>
      </c>
      <c r="P2275" t="s">
        <v>509</v>
      </c>
      <c r="Q2275" t="s">
        <v>3603</v>
      </c>
      <c r="R2275" s="2">
        <v>43937</v>
      </c>
      <c r="S2275" t="s">
        <v>3604</v>
      </c>
      <c r="T2275">
        <v>3</v>
      </c>
      <c r="U2275" s="1">
        <v>3000000</v>
      </c>
      <c r="V2275" t="s">
        <v>2048</v>
      </c>
      <c r="W2275" t="s">
        <v>77</v>
      </c>
      <c r="X2275" t="s">
        <v>3605</v>
      </c>
      <c r="Y2275" t="s">
        <v>322</v>
      </c>
      <c r="Z2275" t="s">
        <v>31</v>
      </c>
      <c r="AA2275">
        <v>7</v>
      </c>
      <c r="AB2275" t="s">
        <v>39</v>
      </c>
      <c r="AC2275">
        <v>1.92</v>
      </c>
      <c r="AD2275">
        <f t="shared" si="35"/>
        <v>1.08</v>
      </c>
    </row>
    <row r="2276" spans="1:30" x14ac:dyDescent="0.25">
      <c r="A2276" t="s">
        <v>29</v>
      </c>
      <c r="B2276" s="1">
        <v>307800000</v>
      </c>
      <c r="C2276" t="s">
        <v>30</v>
      </c>
      <c r="D2276" t="s">
        <v>31</v>
      </c>
      <c r="E2276">
        <v>3252</v>
      </c>
      <c r="F2276" s="1">
        <v>8548950000</v>
      </c>
      <c r="G2276" s="1">
        <v>2628828</v>
      </c>
      <c r="H2276" s="1">
        <v>2000000</v>
      </c>
      <c r="I2276">
        <v>3252</v>
      </c>
      <c r="J2276" s="1">
        <v>8548950000</v>
      </c>
      <c r="K2276" s="1">
        <v>2628828</v>
      </c>
      <c r="L2276" s="1">
        <v>2000000</v>
      </c>
      <c r="M2276">
        <v>3252</v>
      </c>
      <c r="N2276" t="s">
        <v>1640</v>
      </c>
      <c r="O2276">
        <v>443</v>
      </c>
      <c r="P2276" t="s">
        <v>40</v>
      </c>
      <c r="Q2276" t="s">
        <v>1641</v>
      </c>
      <c r="R2276" s="2">
        <v>43479</v>
      </c>
      <c r="S2276" t="s">
        <v>1642</v>
      </c>
      <c r="T2276">
        <v>1</v>
      </c>
      <c r="U2276" s="1">
        <v>1000000</v>
      </c>
      <c r="V2276" t="s">
        <v>1643</v>
      </c>
      <c r="W2276" t="s">
        <v>36</v>
      </c>
      <c r="X2276" t="s">
        <v>3606</v>
      </c>
      <c r="Y2276" t="s">
        <v>1645</v>
      </c>
      <c r="Z2276" t="s">
        <v>31</v>
      </c>
      <c r="AA2276">
        <v>14</v>
      </c>
      <c r="AB2276" t="s">
        <v>39</v>
      </c>
      <c r="AC2276">
        <v>2.13</v>
      </c>
      <c r="AD2276">
        <f t="shared" si="35"/>
        <v>1.1299999999999999</v>
      </c>
    </row>
    <row r="2277" spans="1:30" x14ac:dyDescent="0.25">
      <c r="A2277" t="s">
        <v>29</v>
      </c>
      <c r="B2277" s="1">
        <v>307800000</v>
      </c>
      <c r="C2277" t="s">
        <v>30</v>
      </c>
      <c r="D2277" t="s">
        <v>31</v>
      </c>
      <c r="E2277">
        <v>3252</v>
      </c>
      <c r="F2277" s="1">
        <v>8548950000</v>
      </c>
      <c r="G2277" s="1">
        <v>2628828</v>
      </c>
      <c r="H2277" s="1">
        <v>2000000</v>
      </c>
      <c r="I2277">
        <v>3252</v>
      </c>
      <c r="J2277" s="1">
        <v>8548950000</v>
      </c>
      <c r="K2277" s="1">
        <v>2628828</v>
      </c>
      <c r="L2277" s="1">
        <v>2000000</v>
      </c>
      <c r="M2277">
        <v>3252</v>
      </c>
      <c r="N2277" t="s">
        <v>1640</v>
      </c>
      <c r="O2277">
        <v>6834</v>
      </c>
      <c r="P2277" t="s">
        <v>40</v>
      </c>
      <c r="Q2277" t="s">
        <v>1722</v>
      </c>
      <c r="R2277" s="2">
        <v>43710</v>
      </c>
      <c r="S2277" t="s">
        <v>1723</v>
      </c>
      <c r="T2277">
        <v>4.5</v>
      </c>
      <c r="U2277" s="1">
        <v>4500000</v>
      </c>
      <c r="V2277" t="s">
        <v>1724</v>
      </c>
      <c r="W2277" t="s">
        <v>77</v>
      </c>
      <c r="X2277" t="s">
        <v>3607</v>
      </c>
      <c r="Y2277" t="s">
        <v>1726</v>
      </c>
      <c r="Z2277" t="s">
        <v>31</v>
      </c>
      <c r="AA2277">
        <v>7</v>
      </c>
      <c r="AB2277" t="s">
        <v>48</v>
      </c>
      <c r="AC2277">
        <v>2.7</v>
      </c>
      <c r="AD2277">
        <f t="shared" si="35"/>
        <v>1.7999999999999998</v>
      </c>
    </row>
    <row r="2278" spans="1:30" x14ac:dyDescent="0.25">
      <c r="A2278" t="s">
        <v>29</v>
      </c>
      <c r="B2278" s="1">
        <v>307800000</v>
      </c>
      <c r="C2278" t="s">
        <v>30</v>
      </c>
      <c r="D2278" t="s">
        <v>31</v>
      </c>
      <c r="E2278">
        <v>3252</v>
      </c>
      <c r="F2278" s="1">
        <v>8548950000</v>
      </c>
      <c r="G2278" s="1">
        <v>2628828</v>
      </c>
      <c r="H2278" s="1">
        <v>2000000</v>
      </c>
      <c r="I2278">
        <v>3252</v>
      </c>
      <c r="J2278" s="1">
        <v>8548950000</v>
      </c>
      <c r="K2278" s="1">
        <v>2628828</v>
      </c>
      <c r="L2278" s="1">
        <v>2000000</v>
      </c>
      <c r="M2278">
        <v>3252</v>
      </c>
      <c r="N2278" t="s">
        <v>1640</v>
      </c>
      <c r="O2278">
        <v>446</v>
      </c>
      <c r="P2278" t="s">
        <v>315</v>
      </c>
      <c r="Q2278" t="s">
        <v>1641</v>
      </c>
      <c r="R2278" s="2">
        <v>43479</v>
      </c>
      <c r="S2278" t="s">
        <v>1642</v>
      </c>
      <c r="T2278">
        <v>8</v>
      </c>
      <c r="U2278" s="1">
        <v>8000000</v>
      </c>
      <c r="V2278" t="s">
        <v>1643</v>
      </c>
      <c r="W2278" t="s">
        <v>36</v>
      </c>
      <c r="X2278" t="s">
        <v>3608</v>
      </c>
      <c r="Y2278" t="s">
        <v>1645</v>
      </c>
      <c r="Z2278" t="s">
        <v>31</v>
      </c>
      <c r="AA2278">
        <v>4</v>
      </c>
      <c r="AB2278" t="s">
        <v>39</v>
      </c>
      <c r="AC2278">
        <v>3.34</v>
      </c>
      <c r="AD2278">
        <f t="shared" si="35"/>
        <v>4.66</v>
      </c>
    </row>
    <row r="2279" spans="1:30" x14ac:dyDescent="0.25">
      <c r="A2279" t="s">
        <v>29</v>
      </c>
      <c r="B2279" s="1">
        <v>307800000</v>
      </c>
      <c r="C2279" t="s">
        <v>30</v>
      </c>
      <c r="D2279" t="s">
        <v>31</v>
      </c>
      <c r="E2279">
        <v>3252</v>
      </c>
      <c r="F2279" s="1">
        <v>8548950000</v>
      </c>
      <c r="G2279" s="1">
        <v>2628828</v>
      </c>
      <c r="H2279" s="1">
        <v>2000000</v>
      </c>
      <c r="I2279">
        <v>3252</v>
      </c>
      <c r="J2279" s="1">
        <v>8548950000</v>
      </c>
      <c r="K2279" s="1">
        <v>2628828</v>
      </c>
      <c r="L2279" s="1">
        <v>2000000</v>
      </c>
      <c r="M2279">
        <v>3252</v>
      </c>
      <c r="N2279" t="s">
        <v>1017</v>
      </c>
      <c r="O2279">
        <v>12555</v>
      </c>
      <c r="P2279" t="s">
        <v>120</v>
      </c>
      <c r="Q2279" t="s">
        <v>3609</v>
      </c>
      <c r="R2279" s="2">
        <v>43865</v>
      </c>
      <c r="S2279" t="s">
        <v>3610</v>
      </c>
      <c r="T2279">
        <v>1</v>
      </c>
      <c r="U2279" s="1">
        <v>1000000</v>
      </c>
      <c r="V2279" t="s">
        <v>1914</v>
      </c>
      <c r="W2279" t="s">
        <v>77</v>
      </c>
      <c r="X2279" t="s">
        <v>893</v>
      </c>
      <c r="Y2279" t="s">
        <v>1022</v>
      </c>
      <c r="Z2279" t="s">
        <v>31</v>
      </c>
      <c r="AA2279">
        <v>5</v>
      </c>
      <c r="AB2279" t="s">
        <v>39</v>
      </c>
      <c r="AC2279">
        <v>1.1000000000000001</v>
      </c>
      <c r="AD2279">
        <f t="shared" si="35"/>
        <v>0.10000000000000009</v>
      </c>
    </row>
    <row r="2280" spans="1:30" x14ac:dyDescent="0.25">
      <c r="A2280" t="s">
        <v>29</v>
      </c>
      <c r="B2280" s="1">
        <v>307800000</v>
      </c>
      <c r="C2280" t="s">
        <v>30</v>
      </c>
      <c r="D2280" t="s">
        <v>31</v>
      </c>
      <c r="E2280">
        <v>3252</v>
      </c>
      <c r="F2280" s="1">
        <v>8548950000</v>
      </c>
      <c r="G2280" s="1">
        <v>2628828</v>
      </c>
      <c r="H2280" s="1">
        <v>2000000</v>
      </c>
      <c r="I2280">
        <v>3252</v>
      </c>
      <c r="J2280" s="1">
        <v>8548950000</v>
      </c>
      <c r="K2280" s="1">
        <v>2628828</v>
      </c>
      <c r="L2280" s="1">
        <v>2000000</v>
      </c>
      <c r="M2280">
        <v>3252</v>
      </c>
      <c r="N2280" t="s">
        <v>1640</v>
      </c>
      <c r="O2280">
        <v>10390</v>
      </c>
      <c r="P2280" t="s">
        <v>315</v>
      </c>
      <c r="Q2280" t="s">
        <v>1762</v>
      </c>
      <c r="R2280" s="2">
        <v>43802</v>
      </c>
      <c r="S2280" t="s">
        <v>1763</v>
      </c>
      <c r="T2280">
        <v>4</v>
      </c>
      <c r="U2280" s="1">
        <v>4000000</v>
      </c>
      <c r="V2280" t="s">
        <v>1724</v>
      </c>
      <c r="W2280" t="s">
        <v>77</v>
      </c>
      <c r="X2280" t="s">
        <v>1861</v>
      </c>
      <c r="Y2280" t="s">
        <v>134</v>
      </c>
      <c r="Z2280" t="s">
        <v>31</v>
      </c>
      <c r="AA2280">
        <v>3</v>
      </c>
      <c r="AB2280" t="s">
        <v>39</v>
      </c>
      <c r="AC2280">
        <v>1.81</v>
      </c>
      <c r="AD2280">
        <f t="shared" si="35"/>
        <v>2.19</v>
      </c>
    </row>
    <row r="2281" spans="1:30" x14ac:dyDescent="0.25">
      <c r="A2281" t="s">
        <v>29</v>
      </c>
      <c r="B2281" s="1">
        <v>307800000</v>
      </c>
      <c r="C2281" t="s">
        <v>30</v>
      </c>
      <c r="D2281" t="s">
        <v>31</v>
      </c>
      <c r="E2281">
        <v>3252</v>
      </c>
      <c r="F2281" s="1">
        <v>8548950000</v>
      </c>
      <c r="G2281" s="1">
        <v>2628828</v>
      </c>
      <c r="H2281" s="1">
        <v>2000000</v>
      </c>
      <c r="I2281">
        <v>3252</v>
      </c>
      <c r="J2281" s="1">
        <v>8548950000</v>
      </c>
      <c r="K2281" s="1">
        <v>2628828</v>
      </c>
      <c r="L2281" s="1">
        <v>2000000</v>
      </c>
      <c r="M2281">
        <v>3252</v>
      </c>
      <c r="N2281" t="s">
        <v>1017</v>
      </c>
      <c r="O2281">
        <v>7206</v>
      </c>
      <c r="P2281" t="s">
        <v>120</v>
      </c>
      <c r="Q2281" t="s">
        <v>3500</v>
      </c>
      <c r="R2281" s="2">
        <v>43696</v>
      </c>
      <c r="S2281" t="s">
        <v>3501</v>
      </c>
      <c r="T2281">
        <v>0.5</v>
      </c>
      <c r="U2281" t="s">
        <v>52</v>
      </c>
      <c r="V2281" t="s">
        <v>2090</v>
      </c>
      <c r="W2281" t="s">
        <v>36</v>
      </c>
      <c r="X2281" t="s">
        <v>3611</v>
      </c>
      <c r="Y2281" t="s">
        <v>1022</v>
      </c>
      <c r="Z2281" t="s">
        <v>31</v>
      </c>
      <c r="AA2281">
        <v>6</v>
      </c>
      <c r="AB2281" t="s">
        <v>48</v>
      </c>
      <c r="AC2281">
        <v>0.38</v>
      </c>
      <c r="AD2281">
        <f t="shared" si="35"/>
        <v>0.12</v>
      </c>
    </row>
    <row r="2282" spans="1:30" x14ac:dyDescent="0.25">
      <c r="A2282" t="s">
        <v>29</v>
      </c>
      <c r="B2282" s="1">
        <v>307800000</v>
      </c>
      <c r="C2282" t="s">
        <v>30</v>
      </c>
      <c r="D2282" t="s">
        <v>31</v>
      </c>
      <c r="E2282">
        <v>3252</v>
      </c>
      <c r="F2282" s="1">
        <v>8548950000</v>
      </c>
      <c r="G2282" s="1">
        <v>2628828</v>
      </c>
      <c r="H2282" s="1">
        <v>2000000</v>
      </c>
      <c r="I2282">
        <v>3252</v>
      </c>
      <c r="J2282" s="1">
        <v>8548950000</v>
      </c>
      <c r="K2282" s="1">
        <v>2628828</v>
      </c>
      <c r="L2282" s="1">
        <v>2000000</v>
      </c>
      <c r="M2282">
        <v>3252</v>
      </c>
      <c r="N2282" t="s">
        <v>1017</v>
      </c>
      <c r="O2282">
        <v>11478</v>
      </c>
      <c r="P2282" t="s">
        <v>120</v>
      </c>
      <c r="Q2282" t="s">
        <v>3612</v>
      </c>
      <c r="R2282" s="2">
        <v>43776</v>
      </c>
      <c r="S2282" t="s">
        <v>3613</v>
      </c>
      <c r="T2282">
        <v>2</v>
      </c>
      <c r="U2282" s="1">
        <v>2000000</v>
      </c>
      <c r="V2282" t="s">
        <v>1784</v>
      </c>
      <c r="W2282" t="s">
        <v>36</v>
      </c>
      <c r="X2282" t="s">
        <v>2256</v>
      </c>
      <c r="Y2282" t="s">
        <v>1022</v>
      </c>
      <c r="Z2282" t="s">
        <v>31</v>
      </c>
      <c r="AA2282">
        <v>5</v>
      </c>
      <c r="AB2282" t="s">
        <v>48</v>
      </c>
      <c r="AC2282">
        <v>0.56000000000000005</v>
      </c>
      <c r="AD2282">
        <f t="shared" si="35"/>
        <v>1.44</v>
      </c>
    </row>
    <row r="2283" spans="1:30" x14ac:dyDescent="0.25">
      <c r="A2283" t="s">
        <v>29</v>
      </c>
      <c r="B2283" s="1">
        <v>307800000</v>
      </c>
      <c r="C2283" t="s">
        <v>30</v>
      </c>
      <c r="D2283" t="s">
        <v>31</v>
      </c>
      <c r="E2283">
        <v>3252</v>
      </c>
      <c r="F2283" s="1">
        <v>8548950000</v>
      </c>
      <c r="G2283" s="1">
        <v>2628828</v>
      </c>
      <c r="H2283" s="1">
        <v>2000000</v>
      </c>
      <c r="I2283">
        <v>3252</v>
      </c>
      <c r="J2283" s="1">
        <v>8548950000</v>
      </c>
      <c r="K2283" s="1">
        <v>2628828</v>
      </c>
      <c r="L2283" s="1">
        <v>2000000</v>
      </c>
      <c r="M2283">
        <v>3252</v>
      </c>
      <c r="N2283" t="s">
        <v>1640</v>
      </c>
      <c r="O2283">
        <v>10578</v>
      </c>
      <c r="P2283" t="s">
        <v>1667</v>
      </c>
      <c r="Q2283" t="s">
        <v>1832</v>
      </c>
      <c r="R2283" s="2">
        <v>43787</v>
      </c>
      <c r="S2283" t="s">
        <v>1833</v>
      </c>
      <c r="T2283">
        <v>2</v>
      </c>
      <c r="U2283" s="1">
        <v>2000000</v>
      </c>
      <c r="V2283" t="s">
        <v>1724</v>
      </c>
      <c r="W2283" t="s">
        <v>77</v>
      </c>
      <c r="Y2283" t="s">
        <v>134</v>
      </c>
      <c r="Z2283" t="s">
        <v>31</v>
      </c>
      <c r="AA2283">
        <v>1</v>
      </c>
      <c r="AB2283" t="s">
        <v>39</v>
      </c>
      <c r="AC2283">
        <v>1.9</v>
      </c>
      <c r="AD2283">
        <f t="shared" si="35"/>
        <v>0.10000000000000009</v>
      </c>
    </row>
    <row r="2284" spans="1:30" x14ac:dyDescent="0.25">
      <c r="A2284" t="s">
        <v>29</v>
      </c>
      <c r="B2284" s="1">
        <v>307800000</v>
      </c>
      <c r="C2284" t="s">
        <v>30</v>
      </c>
      <c r="D2284" t="s">
        <v>31</v>
      </c>
      <c r="E2284">
        <v>3252</v>
      </c>
      <c r="F2284" s="1">
        <v>8548950000</v>
      </c>
      <c r="G2284" s="1">
        <v>2628828</v>
      </c>
      <c r="H2284" s="1">
        <v>2000000</v>
      </c>
      <c r="I2284">
        <v>3252</v>
      </c>
      <c r="J2284" s="1">
        <v>8548950000</v>
      </c>
      <c r="K2284" s="1">
        <v>2628828</v>
      </c>
      <c r="L2284" s="1">
        <v>2000000</v>
      </c>
      <c r="M2284">
        <v>3252</v>
      </c>
      <c r="N2284" t="s">
        <v>1017</v>
      </c>
      <c r="O2284">
        <v>19229</v>
      </c>
      <c r="P2284" t="s">
        <v>120</v>
      </c>
      <c r="Q2284" t="s">
        <v>3614</v>
      </c>
      <c r="R2284" s="2">
        <v>43936</v>
      </c>
      <c r="S2284" t="s">
        <v>3615</v>
      </c>
      <c r="T2284">
        <v>2</v>
      </c>
      <c r="U2284" s="1">
        <v>2000000</v>
      </c>
      <c r="V2284" t="s">
        <v>2048</v>
      </c>
      <c r="W2284" t="s">
        <v>77</v>
      </c>
      <c r="X2284" t="s">
        <v>3616</v>
      </c>
      <c r="Y2284" t="s">
        <v>1022</v>
      </c>
      <c r="Z2284" t="s">
        <v>31</v>
      </c>
      <c r="AA2284">
        <v>18</v>
      </c>
      <c r="AB2284" t="s">
        <v>39</v>
      </c>
      <c r="AC2284">
        <v>0.99</v>
      </c>
      <c r="AD2284">
        <f t="shared" si="35"/>
        <v>1.01</v>
      </c>
    </row>
    <row r="2285" spans="1:30" x14ac:dyDescent="0.25">
      <c r="A2285" t="s">
        <v>29</v>
      </c>
      <c r="B2285" s="1">
        <v>307800000</v>
      </c>
      <c r="C2285" t="s">
        <v>30</v>
      </c>
      <c r="D2285" t="s">
        <v>31</v>
      </c>
      <c r="E2285">
        <v>3252</v>
      </c>
      <c r="F2285" s="1">
        <v>8548950000</v>
      </c>
      <c r="G2285" s="1">
        <v>2628828</v>
      </c>
      <c r="H2285" s="1">
        <v>2000000</v>
      </c>
      <c r="I2285">
        <v>3252</v>
      </c>
      <c r="J2285" s="1">
        <v>8548950000</v>
      </c>
      <c r="K2285" s="1">
        <v>2628828</v>
      </c>
      <c r="L2285" s="1">
        <v>2000000</v>
      </c>
      <c r="M2285">
        <v>3252</v>
      </c>
      <c r="N2285" t="s">
        <v>1640</v>
      </c>
      <c r="O2285">
        <v>10577</v>
      </c>
      <c r="P2285" t="s">
        <v>1667</v>
      </c>
      <c r="Q2285" t="s">
        <v>1832</v>
      </c>
      <c r="R2285" s="2">
        <v>43788</v>
      </c>
      <c r="S2285" t="s">
        <v>1833</v>
      </c>
      <c r="T2285">
        <v>3</v>
      </c>
      <c r="U2285" s="1">
        <v>3000000</v>
      </c>
      <c r="V2285" t="s">
        <v>1724</v>
      </c>
      <c r="W2285" t="s">
        <v>77</v>
      </c>
      <c r="Y2285" t="s">
        <v>134</v>
      </c>
      <c r="Z2285" t="s">
        <v>31</v>
      </c>
      <c r="AA2285">
        <v>1</v>
      </c>
      <c r="AB2285" t="s">
        <v>39</v>
      </c>
      <c r="AC2285">
        <v>1.9</v>
      </c>
      <c r="AD2285">
        <f t="shared" si="35"/>
        <v>1.1000000000000001</v>
      </c>
    </row>
    <row r="2286" spans="1:30" x14ac:dyDescent="0.25">
      <c r="A2286" t="s">
        <v>29</v>
      </c>
      <c r="B2286" s="1">
        <v>307800000</v>
      </c>
      <c r="C2286" t="s">
        <v>30</v>
      </c>
      <c r="D2286" t="s">
        <v>31</v>
      </c>
      <c r="E2286">
        <v>3252</v>
      </c>
      <c r="F2286" s="1">
        <v>8548950000</v>
      </c>
      <c r="G2286" s="1">
        <v>2628828</v>
      </c>
      <c r="H2286" s="1">
        <v>2000000</v>
      </c>
      <c r="I2286">
        <v>3252</v>
      </c>
      <c r="J2286" s="1">
        <v>8548950000</v>
      </c>
      <c r="K2286" s="1">
        <v>2628828</v>
      </c>
      <c r="L2286" s="1">
        <v>2000000</v>
      </c>
      <c r="M2286">
        <v>3252</v>
      </c>
      <c r="N2286" t="s">
        <v>1640</v>
      </c>
      <c r="O2286">
        <v>4028</v>
      </c>
      <c r="P2286" t="s">
        <v>40</v>
      </c>
      <c r="Q2286" t="s">
        <v>3561</v>
      </c>
      <c r="R2286" s="2">
        <v>43605</v>
      </c>
      <c r="S2286" t="s">
        <v>3562</v>
      </c>
      <c r="T2286">
        <v>1.5</v>
      </c>
      <c r="U2286" s="1">
        <v>1500000</v>
      </c>
      <c r="V2286" t="s">
        <v>2065</v>
      </c>
      <c r="W2286" t="s">
        <v>36</v>
      </c>
      <c r="X2286" t="s">
        <v>3617</v>
      </c>
      <c r="Y2286" t="s">
        <v>40</v>
      </c>
      <c r="Z2286" t="s">
        <v>31</v>
      </c>
      <c r="AA2286">
        <v>7</v>
      </c>
      <c r="AB2286" t="s">
        <v>39</v>
      </c>
      <c r="AC2286">
        <v>1.5</v>
      </c>
      <c r="AD2286">
        <f t="shared" si="35"/>
        <v>0</v>
      </c>
    </row>
    <row r="2287" spans="1:30" x14ac:dyDescent="0.25">
      <c r="A2287" t="s">
        <v>29</v>
      </c>
      <c r="B2287" s="1">
        <v>307800000</v>
      </c>
      <c r="C2287" t="s">
        <v>30</v>
      </c>
      <c r="D2287" t="s">
        <v>31</v>
      </c>
      <c r="E2287">
        <v>3252</v>
      </c>
      <c r="F2287" s="1">
        <v>8548950000</v>
      </c>
      <c r="G2287" s="1">
        <v>2628828</v>
      </c>
      <c r="H2287" s="1">
        <v>2000000</v>
      </c>
      <c r="I2287">
        <v>3252</v>
      </c>
      <c r="J2287" s="1">
        <v>8548950000</v>
      </c>
      <c r="K2287" s="1">
        <v>2628828</v>
      </c>
      <c r="L2287" s="1">
        <v>2000000</v>
      </c>
      <c r="M2287">
        <v>3252</v>
      </c>
      <c r="N2287" t="s">
        <v>1636</v>
      </c>
      <c r="O2287">
        <v>16563</v>
      </c>
      <c r="P2287" t="s">
        <v>68</v>
      </c>
      <c r="Q2287" t="s">
        <v>3020</v>
      </c>
      <c r="R2287" s="2">
        <v>43915</v>
      </c>
      <c r="S2287" t="s">
        <v>3021</v>
      </c>
      <c r="T2287">
        <v>8</v>
      </c>
      <c r="U2287" s="1">
        <v>8000000</v>
      </c>
      <c r="V2287" t="s">
        <v>2041</v>
      </c>
      <c r="W2287" t="s">
        <v>77</v>
      </c>
      <c r="X2287" t="s">
        <v>3618</v>
      </c>
      <c r="Y2287" t="s">
        <v>850</v>
      </c>
      <c r="Z2287" t="s">
        <v>31</v>
      </c>
      <c r="AA2287">
        <v>1</v>
      </c>
      <c r="AB2287" t="s">
        <v>39</v>
      </c>
      <c r="AC2287">
        <v>2.19</v>
      </c>
      <c r="AD2287">
        <f t="shared" si="35"/>
        <v>5.8100000000000005</v>
      </c>
    </row>
    <row r="2288" spans="1:30" x14ac:dyDescent="0.25">
      <c r="A2288" t="s">
        <v>29</v>
      </c>
      <c r="B2288" s="1">
        <v>307800000</v>
      </c>
      <c r="C2288" t="s">
        <v>30</v>
      </c>
      <c r="D2288" t="s">
        <v>31</v>
      </c>
      <c r="E2288">
        <v>3252</v>
      </c>
      <c r="F2288" s="1">
        <v>8548950000</v>
      </c>
      <c r="G2288" s="1">
        <v>2628828</v>
      </c>
      <c r="H2288" s="1">
        <v>2000000</v>
      </c>
      <c r="I2288">
        <v>3252</v>
      </c>
      <c r="J2288" s="1">
        <v>8548950000</v>
      </c>
      <c r="K2288" s="1">
        <v>2628828</v>
      </c>
      <c r="L2288" s="1">
        <v>2000000</v>
      </c>
      <c r="M2288">
        <v>3252</v>
      </c>
      <c r="N2288" t="s">
        <v>1017</v>
      </c>
      <c r="O2288">
        <v>19277</v>
      </c>
      <c r="P2288" t="s">
        <v>120</v>
      </c>
      <c r="Q2288" t="s">
        <v>3558</v>
      </c>
      <c r="R2288" s="2">
        <v>43936</v>
      </c>
      <c r="S2288" t="s">
        <v>3559</v>
      </c>
      <c r="T2288">
        <v>0.5</v>
      </c>
      <c r="U2288" t="s">
        <v>52</v>
      </c>
      <c r="V2288" t="s">
        <v>2048</v>
      </c>
      <c r="W2288" t="s">
        <v>77</v>
      </c>
      <c r="X2288" t="s">
        <v>3619</v>
      </c>
      <c r="Y2288" t="s">
        <v>1022</v>
      </c>
      <c r="Z2288" t="s">
        <v>31</v>
      </c>
      <c r="AA2288">
        <v>10</v>
      </c>
      <c r="AB2288" t="s">
        <v>39</v>
      </c>
      <c r="AC2288">
        <v>0.73</v>
      </c>
      <c r="AD2288">
        <f t="shared" si="35"/>
        <v>0.22999999999999998</v>
      </c>
    </row>
    <row r="2289" spans="1:30" x14ac:dyDescent="0.25">
      <c r="A2289" t="s">
        <v>29</v>
      </c>
      <c r="B2289" s="1">
        <v>307800000</v>
      </c>
      <c r="C2289" t="s">
        <v>30</v>
      </c>
      <c r="D2289" t="s">
        <v>31</v>
      </c>
      <c r="E2289">
        <v>3252</v>
      </c>
      <c r="F2289" s="1">
        <v>8548950000</v>
      </c>
      <c r="G2289" s="1">
        <v>2628828</v>
      </c>
      <c r="H2289" s="1">
        <v>2000000</v>
      </c>
      <c r="I2289">
        <v>3252</v>
      </c>
      <c r="J2289" s="1">
        <v>8548950000</v>
      </c>
      <c r="K2289" s="1">
        <v>2628828</v>
      </c>
      <c r="L2289" s="1">
        <v>2000000</v>
      </c>
      <c r="M2289">
        <v>3252</v>
      </c>
      <c r="N2289" t="s">
        <v>1640</v>
      </c>
      <c r="O2289">
        <v>13399</v>
      </c>
      <c r="P2289" t="s">
        <v>1773</v>
      </c>
      <c r="Q2289" t="s">
        <v>2148</v>
      </c>
      <c r="R2289" s="2">
        <v>43850</v>
      </c>
      <c r="S2289" t="s">
        <v>2149</v>
      </c>
      <c r="T2289">
        <v>2</v>
      </c>
      <c r="U2289" s="1">
        <v>2000000</v>
      </c>
      <c r="V2289" t="s">
        <v>1724</v>
      </c>
      <c r="W2289" t="s">
        <v>77</v>
      </c>
      <c r="X2289" t="s">
        <v>113</v>
      </c>
      <c r="Y2289" t="s">
        <v>134</v>
      </c>
      <c r="Z2289" t="s">
        <v>31</v>
      </c>
      <c r="AA2289">
        <v>1</v>
      </c>
      <c r="AB2289" t="s">
        <v>39</v>
      </c>
      <c r="AC2289">
        <v>2.87</v>
      </c>
      <c r="AD2289">
        <f t="shared" si="35"/>
        <v>0.87000000000000011</v>
      </c>
    </row>
    <row r="2290" spans="1:30" x14ac:dyDescent="0.25">
      <c r="A2290" t="s">
        <v>29</v>
      </c>
      <c r="B2290" s="1">
        <v>307800000</v>
      </c>
      <c r="C2290" t="s">
        <v>30</v>
      </c>
      <c r="D2290" t="s">
        <v>31</v>
      </c>
      <c r="E2290">
        <v>3252</v>
      </c>
      <c r="F2290" s="1">
        <v>8548950000</v>
      </c>
      <c r="G2290" s="1">
        <v>2628828</v>
      </c>
      <c r="H2290" s="1">
        <v>2000000</v>
      </c>
      <c r="I2290">
        <v>3252</v>
      </c>
      <c r="J2290" s="1">
        <v>8548950000</v>
      </c>
      <c r="K2290" s="1">
        <v>2628828</v>
      </c>
      <c r="L2290" s="1">
        <v>2000000</v>
      </c>
      <c r="M2290">
        <v>3252</v>
      </c>
      <c r="N2290" t="s">
        <v>1017</v>
      </c>
      <c r="O2290">
        <v>4303</v>
      </c>
      <c r="P2290" t="s">
        <v>1814</v>
      </c>
      <c r="Q2290" t="s">
        <v>1815</v>
      </c>
      <c r="R2290" s="2">
        <v>43598</v>
      </c>
      <c r="S2290" t="s">
        <v>1816</v>
      </c>
      <c r="T2290">
        <v>0.5</v>
      </c>
      <c r="U2290" t="s">
        <v>52</v>
      </c>
      <c r="V2290" t="s">
        <v>1817</v>
      </c>
      <c r="W2290" t="s">
        <v>36</v>
      </c>
      <c r="X2290" t="s">
        <v>3620</v>
      </c>
      <c r="Y2290" t="s">
        <v>1022</v>
      </c>
      <c r="Z2290" t="s">
        <v>31</v>
      </c>
      <c r="AA2290">
        <v>8</v>
      </c>
      <c r="AB2290" t="s">
        <v>39</v>
      </c>
      <c r="AC2290">
        <v>0.79</v>
      </c>
      <c r="AD2290">
        <f t="shared" si="35"/>
        <v>0.29000000000000004</v>
      </c>
    </row>
    <row r="2291" spans="1:30" x14ac:dyDescent="0.25">
      <c r="A2291" t="s">
        <v>29</v>
      </c>
      <c r="B2291" s="1">
        <v>307800000</v>
      </c>
      <c r="C2291" t="s">
        <v>30</v>
      </c>
      <c r="D2291" t="s">
        <v>31</v>
      </c>
      <c r="E2291">
        <v>3252</v>
      </c>
      <c r="F2291" s="1">
        <v>8548950000</v>
      </c>
      <c r="G2291" s="1">
        <v>2628828</v>
      </c>
      <c r="H2291" s="1">
        <v>2000000</v>
      </c>
      <c r="I2291">
        <v>3252</v>
      </c>
      <c r="J2291" s="1">
        <v>8548950000</v>
      </c>
      <c r="K2291" s="1">
        <v>2628828</v>
      </c>
      <c r="L2291" s="1">
        <v>2000000</v>
      </c>
      <c r="M2291">
        <v>3252</v>
      </c>
      <c r="N2291" t="s">
        <v>1017</v>
      </c>
      <c r="O2291">
        <v>19290</v>
      </c>
      <c r="P2291" t="s">
        <v>120</v>
      </c>
      <c r="Q2291" t="s">
        <v>2244</v>
      </c>
      <c r="R2291" s="2">
        <v>43935</v>
      </c>
      <c r="S2291" t="s">
        <v>2245</v>
      </c>
      <c r="T2291">
        <v>1</v>
      </c>
      <c r="U2291" s="1">
        <v>1000000</v>
      </c>
      <c r="V2291" t="s">
        <v>2048</v>
      </c>
      <c r="W2291" t="s">
        <v>77</v>
      </c>
      <c r="X2291" t="s">
        <v>3621</v>
      </c>
      <c r="Y2291" t="s">
        <v>1022</v>
      </c>
      <c r="Z2291" t="s">
        <v>31</v>
      </c>
      <c r="AA2291">
        <v>35</v>
      </c>
      <c r="AB2291" t="s">
        <v>39</v>
      </c>
      <c r="AC2291">
        <v>1.5</v>
      </c>
      <c r="AD2291">
        <f t="shared" si="35"/>
        <v>0.5</v>
      </c>
    </row>
    <row r="2292" spans="1:30" x14ac:dyDescent="0.25">
      <c r="A2292" t="s">
        <v>29</v>
      </c>
      <c r="B2292" s="1">
        <v>307800000</v>
      </c>
      <c r="C2292" t="s">
        <v>30</v>
      </c>
      <c r="D2292" t="s">
        <v>31</v>
      </c>
      <c r="E2292">
        <v>3252</v>
      </c>
      <c r="F2292" s="1">
        <v>8548950000</v>
      </c>
      <c r="G2292" s="1">
        <v>2628828</v>
      </c>
      <c r="H2292" s="1">
        <v>2000000</v>
      </c>
      <c r="I2292">
        <v>3252</v>
      </c>
      <c r="J2292" s="1">
        <v>8548950000</v>
      </c>
      <c r="K2292" s="1">
        <v>2628828</v>
      </c>
      <c r="L2292" s="1">
        <v>2000000</v>
      </c>
      <c r="M2292">
        <v>3252</v>
      </c>
      <c r="N2292" t="s">
        <v>1640</v>
      </c>
      <c r="O2292">
        <v>2866</v>
      </c>
      <c r="P2292" t="s">
        <v>1667</v>
      </c>
      <c r="Q2292" t="s">
        <v>1668</v>
      </c>
      <c r="R2292" s="2">
        <v>43571</v>
      </c>
      <c r="S2292" t="s">
        <v>1669</v>
      </c>
      <c r="T2292">
        <v>5</v>
      </c>
      <c r="U2292" s="1">
        <v>5000000</v>
      </c>
      <c r="V2292" t="s">
        <v>1643</v>
      </c>
      <c r="W2292" t="s">
        <v>36</v>
      </c>
      <c r="Y2292" t="s">
        <v>1645</v>
      </c>
      <c r="Z2292" t="s">
        <v>31</v>
      </c>
      <c r="AA2292">
        <v>1</v>
      </c>
      <c r="AB2292" t="s">
        <v>48</v>
      </c>
      <c r="AC2292">
        <v>4.0999999999999996</v>
      </c>
      <c r="AD2292">
        <f t="shared" si="35"/>
        <v>0.90000000000000036</v>
      </c>
    </row>
    <row r="2293" spans="1:30" x14ac:dyDescent="0.25">
      <c r="A2293" t="s">
        <v>29</v>
      </c>
      <c r="B2293" s="1">
        <v>307800000</v>
      </c>
      <c r="C2293" t="s">
        <v>30</v>
      </c>
      <c r="D2293" t="s">
        <v>31</v>
      </c>
      <c r="E2293">
        <v>3252</v>
      </c>
      <c r="F2293" s="1">
        <v>8548950000</v>
      </c>
      <c r="G2293" s="1">
        <v>2628828</v>
      </c>
      <c r="H2293" s="1">
        <v>2000000</v>
      </c>
      <c r="I2293">
        <v>3252</v>
      </c>
      <c r="J2293" s="1">
        <v>8548950000</v>
      </c>
      <c r="K2293" s="1">
        <v>2628828</v>
      </c>
      <c r="L2293" s="1">
        <v>2000000</v>
      </c>
      <c r="M2293">
        <v>3252</v>
      </c>
      <c r="N2293" t="s">
        <v>1640</v>
      </c>
      <c r="O2293">
        <v>4428</v>
      </c>
      <c r="P2293" t="s">
        <v>64</v>
      </c>
      <c r="Q2293" t="s">
        <v>2165</v>
      </c>
      <c r="R2293" s="2">
        <v>43594</v>
      </c>
      <c r="S2293" t="s">
        <v>2166</v>
      </c>
      <c r="T2293">
        <v>1</v>
      </c>
      <c r="U2293" s="1">
        <v>1000000</v>
      </c>
      <c r="V2293" t="s">
        <v>2167</v>
      </c>
      <c r="W2293" t="s">
        <v>36</v>
      </c>
      <c r="X2293" t="s">
        <v>3622</v>
      </c>
      <c r="Y2293" t="s">
        <v>1645</v>
      </c>
      <c r="Z2293" t="s">
        <v>31</v>
      </c>
      <c r="AA2293">
        <v>3</v>
      </c>
      <c r="AB2293" t="s">
        <v>48</v>
      </c>
      <c r="AC2293">
        <v>1.5</v>
      </c>
      <c r="AD2293">
        <f t="shared" si="35"/>
        <v>0.5</v>
      </c>
    </row>
    <row r="2294" spans="1:30" x14ac:dyDescent="0.25">
      <c r="A2294" t="s">
        <v>29</v>
      </c>
      <c r="B2294" s="1">
        <v>307800000</v>
      </c>
      <c r="C2294" t="s">
        <v>30</v>
      </c>
      <c r="D2294" t="s">
        <v>31</v>
      </c>
      <c r="E2294">
        <v>3252</v>
      </c>
      <c r="F2294" s="1">
        <v>8548950000</v>
      </c>
      <c r="G2294" s="1">
        <v>2628828</v>
      </c>
      <c r="H2294" s="1">
        <v>2000000</v>
      </c>
      <c r="I2294">
        <v>3252</v>
      </c>
      <c r="J2294" s="1">
        <v>8548950000</v>
      </c>
      <c r="K2294" s="1">
        <v>2628828</v>
      </c>
      <c r="L2294" s="1">
        <v>2000000</v>
      </c>
      <c r="M2294">
        <v>3252</v>
      </c>
      <c r="N2294" t="s">
        <v>1017</v>
      </c>
      <c r="O2294">
        <v>19292</v>
      </c>
      <c r="P2294" t="s">
        <v>120</v>
      </c>
      <c r="Q2294" t="s">
        <v>3623</v>
      </c>
      <c r="R2294" s="2">
        <v>43935</v>
      </c>
      <c r="S2294" t="s">
        <v>3624</v>
      </c>
      <c r="T2294">
        <v>2</v>
      </c>
      <c r="U2294" s="1">
        <v>2000000</v>
      </c>
      <c r="V2294" t="s">
        <v>1914</v>
      </c>
      <c r="W2294" t="s">
        <v>77</v>
      </c>
      <c r="X2294" t="s">
        <v>3625</v>
      </c>
      <c r="Y2294" t="s">
        <v>1022</v>
      </c>
      <c r="Z2294" t="s">
        <v>31</v>
      </c>
      <c r="AA2294">
        <v>6</v>
      </c>
      <c r="AB2294" t="s">
        <v>48</v>
      </c>
      <c r="AC2294">
        <v>1.1299999999999999</v>
      </c>
      <c r="AD2294">
        <f t="shared" si="35"/>
        <v>0.87000000000000011</v>
      </c>
    </row>
    <row r="2295" spans="1:30" x14ac:dyDescent="0.25">
      <c r="A2295" t="s">
        <v>29</v>
      </c>
      <c r="B2295" s="1">
        <v>307800000</v>
      </c>
      <c r="C2295" t="s">
        <v>30</v>
      </c>
      <c r="D2295" t="s">
        <v>31</v>
      </c>
      <c r="E2295">
        <v>3252</v>
      </c>
      <c r="F2295" s="1">
        <v>8548950000</v>
      </c>
      <c r="G2295" s="1">
        <v>2628828</v>
      </c>
      <c r="H2295" s="1">
        <v>2000000</v>
      </c>
      <c r="I2295">
        <v>3252</v>
      </c>
      <c r="J2295" s="1">
        <v>8548950000</v>
      </c>
      <c r="K2295" s="1">
        <v>2628828</v>
      </c>
      <c r="L2295" s="1">
        <v>2000000</v>
      </c>
      <c r="M2295">
        <v>3252</v>
      </c>
      <c r="N2295" t="s">
        <v>1017</v>
      </c>
      <c r="O2295">
        <v>19294</v>
      </c>
      <c r="P2295" t="s">
        <v>509</v>
      </c>
      <c r="Q2295" t="s">
        <v>3626</v>
      </c>
      <c r="R2295" s="2">
        <v>43936</v>
      </c>
      <c r="S2295" t="s">
        <v>3627</v>
      </c>
      <c r="T2295">
        <v>4</v>
      </c>
      <c r="U2295" s="1">
        <v>4000000</v>
      </c>
      <c r="V2295" t="s">
        <v>1789</v>
      </c>
      <c r="W2295" t="s">
        <v>77</v>
      </c>
      <c r="X2295" t="s">
        <v>3628</v>
      </c>
      <c r="Y2295" t="s">
        <v>1022</v>
      </c>
      <c r="Z2295" t="s">
        <v>31</v>
      </c>
      <c r="AA2295">
        <v>5</v>
      </c>
      <c r="AB2295" t="s">
        <v>39</v>
      </c>
      <c r="AC2295">
        <v>2.2200000000000002</v>
      </c>
      <c r="AD2295">
        <f t="shared" si="35"/>
        <v>1.7799999999999998</v>
      </c>
    </row>
    <row r="2296" spans="1:30" x14ac:dyDescent="0.25">
      <c r="A2296" t="s">
        <v>29</v>
      </c>
      <c r="B2296" s="1">
        <v>307800000</v>
      </c>
      <c r="C2296" t="s">
        <v>30</v>
      </c>
      <c r="D2296" t="s">
        <v>31</v>
      </c>
      <c r="E2296">
        <v>3252</v>
      </c>
      <c r="F2296" s="1">
        <v>8548950000</v>
      </c>
      <c r="G2296" s="1">
        <v>2628828</v>
      </c>
      <c r="H2296" s="1">
        <v>2000000</v>
      </c>
      <c r="I2296">
        <v>3252</v>
      </c>
      <c r="J2296" s="1">
        <v>8548950000</v>
      </c>
      <c r="K2296" s="1">
        <v>2628828</v>
      </c>
      <c r="L2296" s="1">
        <v>2000000</v>
      </c>
      <c r="M2296">
        <v>3252</v>
      </c>
      <c r="N2296" t="s">
        <v>1640</v>
      </c>
      <c r="O2296">
        <v>12801</v>
      </c>
      <c r="P2296" t="s">
        <v>109</v>
      </c>
      <c r="Q2296" t="s">
        <v>2173</v>
      </c>
      <c r="R2296" s="2">
        <v>43850</v>
      </c>
      <c r="S2296" t="s">
        <v>2174</v>
      </c>
      <c r="T2296">
        <v>2</v>
      </c>
      <c r="U2296" s="1">
        <v>2000000</v>
      </c>
      <c r="V2296" t="s">
        <v>1724</v>
      </c>
      <c r="W2296" t="s">
        <v>77</v>
      </c>
      <c r="X2296" t="s">
        <v>3629</v>
      </c>
      <c r="Y2296" t="s">
        <v>134</v>
      </c>
      <c r="Z2296" t="s">
        <v>31</v>
      </c>
      <c r="AA2296">
        <v>3</v>
      </c>
      <c r="AB2296" t="s">
        <v>48</v>
      </c>
      <c r="AC2296">
        <v>2.85</v>
      </c>
      <c r="AD2296">
        <f t="shared" si="35"/>
        <v>0.85000000000000009</v>
      </c>
    </row>
    <row r="2297" spans="1:30" x14ac:dyDescent="0.25">
      <c r="A2297" t="s">
        <v>29</v>
      </c>
      <c r="B2297" s="1">
        <v>307800000</v>
      </c>
      <c r="C2297" t="s">
        <v>30</v>
      </c>
      <c r="D2297" t="s">
        <v>31</v>
      </c>
      <c r="E2297">
        <v>3252</v>
      </c>
      <c r="F2297" s="1">
        <v>8548950000</v>
      </c>
      <c r="G2297" s="1">
        <v>2628828</v>
      </c>
      <c r="H2297" s="1">
        <v>2000000</v>
      </c>
      <c r="I2297">
        <v>3252</v>
      </c>
      <c r="J2297" s="1">
        <v>8548950000</v>
      </c>
      <c r="K2297" s="1">
        <v>2628828</v>
      </c>
      <c r="L2297" s="1">
        <v>2000000</v>
      </c>
      <c r="M2297">
        <v>3252</v>
      </c>
      <c r="N2297" t="s">
        <v>1640</v>
      </c>
      <c r="O2297">
        <v>12724</v>
      </c>
      <c r="P2297" t="s">
        <v>315</v>
      </c>
      <c r="Q2297" t="s">
        <v>3522</v>
      </c>
      <c r="R2297" s="2">
        <v>43865</v>
      </c>
      <c r="S2297" t="s">
        <v>3523</v>
      </c>
      <c r="T2297">
        <v>1</v>
      </c>
      <c r="U2297" s="1">
        <v>1000000</v>
      </c>
      <c r="V2297" t="s">
        <v>1724</v>
      </c>
      <c r="W2297" t="s">
        <v>77</v>
      </c>
      <c r="X2297" t="s">
        <v>3630</v>
      </c>
      <c r="Y2297" t="s">
        <v>134</v>
      </c>
      <c r="Z2297" t="s">
        <v>31</v>
      </c>
      <c r="AA2297">
        <v>3</v>
      </c>
      <c r="AB2297" t="s">
        <v>39</v>
      </c>
      <c r="AC2297">
        <v>1.81</v>
      </c>
      <c r="AD2297">
        <f t="shared" si="35"/>
        <v>0.81</v>
      </c>
    </row>
    <row r="2298" spans="1:30" x14ac:dyDescent="0.25">
      <c r="A2298" t="s">
        <v>29</v>
      </c>
      <c r="B2298" s="1">
        <v>307800000</v>
      </c>
      <c r="C2298" t="s">
        <v>30</v>
      </c>
      <c r="D2298" t="s">
        <v>31</v>
      </c>
      <c r="E2298">
        <v>3252</v>
      </c>
      <c r="F2298" s="1">
        <v>8548950000</v>
      </c>
      <c r="G2298" s="1">
        <v>2628828</v>
      </c>
      <c r="H2298" s="1">
        <v>2000000</v>
      </c>
      <c r="I2298">
        <v>3252</v>
      </c>
      <c r="J2298" s="1">
        <v>8548950000</v>
      </c>
      <c r="K2298" s="1">
        <v>2628828</v>
      </c>
      <c r="L2298" s="1">
        <v>2000000</v>
      </c>
      <c r="M2298">
        <v>3252</v>
      </c>
      <c r="N2298" t="s">
        <v>1640</v>
      </c>
      <c r="O2298">
        <v>12684</v>
      </c>
      <c r="P2298" t="s">
        <v>40</v>
      </c>
      <c r="Q2298" t="s">
        <v>3631</v>
      </c>
      <c r="R2298" s="2">
        <v>43865</v>
      </c>
      <c r="S2298" t="s">
        <v>3632</v>
      </c>
      <c r="T2298">
        <v>3</v>
      </c>
      <c r="U2298" s="1">
        <v>3000000</v>
      </c>
      <c r="V2298" t="s">
        <v>1724</v>
      </c>
      <c r="W2298" t="s">
        <v>77</v>
      </c>
      <c r="X2298" t="s">
        <v>3633</v>
      </c>
      <c r="Y2298" t="s">
        <v>134</v>
      </c>
      <c r="Z2298" t="s">
        <v>31</v>
      </c>
      <c r="AA2298">
        <v>6</v>
      </c>
      <c r="AB2298" t="s">
        <v>39</v>
      </c>
      <c r="AC2298">
        <v>2.11</v>
      </c>
      <c r="AD2298">
        <f t="shared" si="35"/>
        <v>0.89000000000000012</v>
      </c>
    </row>
    <row r="2299" spans="1:30" x14ac:dyDescent="0.25">
      <c r="A2299" t="s">
        <v>29</v>
      </c>
      <c r="B2299" s="1">
        <v>307800000</v>
      </c>
      <c r="C2299" t="s">
        <v>30</v>
      </c>
      <c r="D2299" t="s">
        <v>31</v>
      </c>
      <c r="E2299">
        <v>3252</v>
      </c>
      <c r="F2299" s="1">
        <v>8548950000</v>
      </c>
      <c r="G2299" s="1">
        <v>2628828</v>
      </c>
      <c r="H2299" s="1">
        <v>2000000</v>
      </c>
      <c r="I2299">
        <v>3252</v>
      </c>
      <c r="J2299" s="1">
        <v>8548950000</v>
      </c>
      <c r="K2299" s="1">
        <v>2628828</v>
      </c>
      <c r="L2299" s="1">
        <v>2000000</v>
      </c>
      <c r="M2299">
        <v>3252</v>
      </c>
      <c r="N2299" t="s">
        <v>1640</v>
      </c>
      <c r="O2299">
        <v>8607</v>
      </c>
      <c r="P2299" t="s">
        <v>1673</v>
      </c>
      <c r="Q2299" t="s">
        <v>2043</v>
      </c>
      <c r="R2299" s="2">
        <v>43714</v>
      </c>
      <c r="S2299" t="s">
        <v>2044</v>
      </c>
      <c r="T2299">
        <v>3</v>
      </c>
      <c r="U2299" s="1">
        <v>3000000</v>
      </c>
      <c r="V2299" t="s">
        <v>1676</v>
      </c>
      <c r="W2299" t="s">
        <v>77</v>
      </c>
      <c r="X2299" t="s">
        <v>1677</v>
      </c>
      <c r="Y2299" t="s">
        <v>134</v>
      </c>
      <c r="Z2299" t="s">
        <v>31</v>
      </c>
      <c r="AA2299">
        <v>1</v>
      </c>
      <c r="AB2299" t="s">
        <v>48</v>
      </c>
      <c r="AC2299">
        <v>2.1</v>
      </c>
      <c r="AD2299">
        <f t="shared" si="35"/>
        <v>0.89999999999999991</v>
      </c>
    </row>
    <row r="2300" spans="1:30" x14ac:dyDescent="0.25">
      <c r="A2300" t="s">
        <v>29</v>
      </c>
      <c r="B2300" s="1">
        <v>307800000</v>
      </c>
      <c r="C2300" t="s">
        <v>30</v>
      </c>
      <c r="D2300" t="s">
        <v>31</v>
      </c>
      <c r="E2300">
        <v>3252</v>
      </c>
      <c r="F2300" s="1">
        <v>8548950000</v>
      </c>
      <c r="G2300" s="1">
        <v>2628828</v>
      </c>
      <c r="H2300" s="1">
        <v>2000000</v>
      </c>
      <c r="I2300">
        <v>3252</v>
      </c>
      <c r="J2300" s="1">
        <v>8548950000</v>
      </c>
      <c r="K2300" s="1">
        <v>2628828</v>
      </c>
      <c r="L2300" s="1">
        <v>2000000</v>
      </c>
      <c r="M2300">
        <v>3252</v>
      </c>
      <c r="N2300" t="s">
        <v>1640</v>
      </c>
      <c r="O2300">
        <v>12653</v>
      </c>
      <c r="P2300" t="s">
        <v>315</v>
      </c>
      <c r="Q2300" t="s">
        <v>2115</v>
      </c>
      <c r="R2300" s="2">
        <v>43865</v>
      </c>
      <c r="S2300" t="s">
        <v>2116</v>
      </c>
      <c r="T2300">
        <v>3</v>
      </c>
      <c r="U2300" s="1">
        <v>3000000</v>
      </c>
      <c r="V2300" t="s">
        <v>1684</v>
      </c>
      <c r="W2300" t="s">
        <v>77</v>
      </c>
      <c r="X2300" t="s">
        <v>829</v>
      </c>
      <c r="Y2300" t="s">
        <v>134</v>
      </c>
      <c r="Z2300" t="s">
        <v>31</v>
      </c>
      <c r="AA2300">
        <v>1</v>
      </c>
      <c r="AB2300" t="s">
        <v>39</v>
      </c>
      <c r="AC2300">
        <v>1.03</v>
      </c>
      <c r="AD2300">
        <f t="shared" si="35"/>
        <v>1.97</v>
      </c>
    </row>
    <row r="2301" spans="1:30" x14ac:dyDescent="0.25">
      <c r="A2301" t="s">
        <v>29</v>
      </c>
      <c r="B2301" s="1">
        <v>307800000</v>
      </c>
      <c r="C2301" t="s">
        <v>30</v>
      </c>
      <c r="D2301" t="s">
        <v>31</v>
      </c>
      <c r="E2301">
        <v>3252</v>
      </c>
      <c r="F2301" s="1">
        <v>8548950000</v>
      </c>
      <c r="G2301" s="1">
        <v>2628828</v>
      </c>
      <c r="H2301" s="1">
        <v>2000000</v>
      </c>
      <c r="I2301">
        <v>3252</v>
      </c>
      <c r="J2301" s="1">
        <v>8548950000</v>
      </c>
      <c r="K2301" s="1">
        <v>2628828</v>
      </c>
      <c r="L2301" s="1">
        <v>2000000</v>
      </c>
      <c r="M2301">
        <v>3252</v>
      </c>
      <c r="N2301" t="s">
        <v>1636</v>
      </c>
      <c r="O2301">
        <v>11093</v>
      </c>
      <c r="P2301" t="s">
        <v>1649</v>
      </c>
      <c r="Q2301" t="s">
        <v>3634</v>
      </c>
      <c r="R2301" s="2">
        <v>43787</v>
      </c>
      <c r="S2301" t="s">
        <v>3635</v>
      </c>
      <c r="T2301">
        <v>1</v>
      </c>
      <c r="U2301" s="1">
        <v>1000000</v>
      </c>
      <c r="V2301" t="s">
        <v>1729</v>
      </c>
      <c r="W2301" t="s">
        <v>36</v>
      </c>
      <c r="X2301" t="s">
        <v>3636</v>
      </c>
      <c r="Y2301" t="s">
        <v>1649</v>
      </c>
      <c r="Z2301" t="s">
        <v>31</v>
      </c>
      <c r="AA2301">
        <v>3</v>
      </c>
      <c r="AB2301" t="s">
        <v>48</v>
      </c>
      <c r="AC2301">
        <v>1.95</v>
      </c>
      <c r="AD2301">
        <f t="shared" si="35"/>
        <v>0.95</v>
      </c>
    </row>
    <row r="2302" spans="1:30" x14ac:dyDescent="0.25">
      <c r="A2302" t="s">
        <v>29</v>
      </c>
      <c r="B2302" s="1">
        <v>307800000</v>
      </c>
      <c r="C2302" t="s">
        <v>30</v>
      </c>
      <c r="D2302" t="s">
        <v>31</v>
      </c>
      <c r="E2302">
        <v>3252</v>
      </c>
      <c r="F2302" s="1">
        <v>8548950000</v>
      </c>
      <c r="G2302" s="1">
        <v>2628828</v>
      </c>
      <c r="H2302" s="1">
        <v>2000000</v>
      </c>
      <c r="I2302">
        <v>3252</v>
      </c>
      <c r="J2302" s="1">
        <v>8548950000</v>
      </c>
      <c r="K2302" s="1">
        <v>2628828</v>
      </c>
      <c r="L2302" s="1">
        <v>2000000</v>
      </c>
      <c r="M2302">
        <v>3252</v>
      </c>
      <c r="N2302" t="s">
        <v>1640</v>
      </c>
      <c r="O2302">
        <v>12647</v>
      </c>
      <c r="P2302" t="s">
        <v>1673</v>
      </c>
      <c r="Q2302" t="s">
        <v>3637</v>
      </c>
      <c r="R2302" s="2">
        <v>43866</v>
      </c>
      <c r="S2302" t="s">
        <v>3638</v>
      </c>
      <c r="T2302">
        <v>1</v>
      </c>
      <c r="U2302" s="1">
        <v>1000000</v>
      </c>
      <c r="V2302" t="s">
        <v>1724</v>
      </c>
      <c r="W2302" t="s">
        <v>138</v>
      </c>
      <c r="X2302" t="s">
        <v>378</v>
      </c>
      <c r="Y2302" t="s">
        <v>134</v>
      </c>
      <c r="Z2302" t="s">
        <v>31</v>
      </c>
      <c r="AA2302">
        <v>1</v>
      </c>
      <c r="AB2302" t="s">
        <v>39</v>
      </c>
      <c r="AC2302">
        <v>1.1000000000000001</v>
      </c>
      <c r="AD2302">
        <f t="shared" si="35"/>
        <v>0.10000000000000009</v>
      </c>
    </row>
    <row r="2303" spans="1:30" x14ac:dyDescent="0.25">
      <c r="A2303" t="s">
        <v>29</v>
      </c>
      <c r="B2303" s="1">
        <v>307800000</v>
      </c>
      <c r="C2303" t="s">
        <v>30</v>
      </c>
      <c r="D2303" t="s">
        <v>31</v>
      </c>
      <c r="E2303">
        <v>3252</v>
      </c>
      <c r="F2303" s="1">
        <v>8548950000</v>
      </c>
      <c r="G2303" s="1">
        <v>2628828</v>
      </c>
      <c r="H2303" s="1">
        <v>2000000</v>
      </c>
      <c r="I2303">
        <v>3252</v>
      </c>
      <c r="J2303" s="1">
        <v>8548950000</v>
      </c>
      <c r="K2303" s="1">
        <v>2628828</v>
      </c>
      <c r="L2303" s="1">
        <v>2000000</v>
      </c>
      <c r="M2303">
        <v>3252</v>
      </c>
      <c r="N2303" t="s">
        <v>1640</v>
      </c>
      <c r="O2303">
        <v>12646</v>
      </c>
      <c r="P2303" t="s">
        <v>1673</v>
      </c>
      <c r="Q2303" t="s">
        <v>3637</v>
      </c>
      <c r="R2303" s="2">
        <v>43865</v>
      </c>
      <c r="S2303" t="s">
        <v>3638</v>
      </c>
      <c r="T2303">
        <v>1</v>
      </c>
      <c r="U2303" s="1">
        <v>1000000</v>
      </c>
      <c r="V2303" t="s">
        <v>1724</v>
      </c>
      <c r="W2303" t="s">
        <v>138</v>
      </c>
      <c r="X2303" t="s">
        <v>3639</v>
      </c>
      <c r="Y2303" t="s">
        <v>134</v>
      </c>
      <c r="Z2303" t="s">
        <v>31</v>
      </c>
      <c r="AA2303">
        <v>1</v>
      </c>
      <c r="AB2303" t="s">
        <v>39</v>
      </c>
      <c r="AC2303">
        <v>1.1000000000000001</v>
      </c>
      <c r="AD2303">
        <f t="shared" si="35"/>
        <v>0.10000000000000009</v>
      </c>
    </row>
    <row r="2304" spans="1:30" x14ac:dyDescent="0.25">
      <c r="A2304" t="s">
        <v>29</v>
      </c>
      <c r="B2304" s="1">
        <v>307800000</v>
      </c>
      <c r="C2304" t="s">
        <v>30</v>
      </c>
      <c r="D2304" t="s">
        <v>31</v>
      </c>
      <c r="E2304">
        <v>3252</v>
      </c>
      <c r="F2304" s="1">
        <v>8548950000</v>
      </c>
      <c r="G2304" s="1">
        <v>2628828</v>
      </c>
      <c r="H2304" s="1">
        <v>2000000</v>
      </c>
      <c r="I2304">
        <v>3252</v>
      </c>
      <c r="J2304" s="1">
        <v>8548950000</v>
      </c>
      <c r="K2304" s="1">
        <v>2628828</v>
      </c>
      <c r="L2304" s="1">
        <v>2000000</v>
      </c>
      <c r="M2304">
        <v>3252</v>
      </c>
      <c r="N2304" t="s">
        <v>1640</v>
      </c>
      <c r="O2304">
        <v>12643</v>
      </c>
      <c r="P2304" t="s">
        <v>315</v>
      </c>
      <c r="Q2304" t="s">
        <v>3640</v>
      </c>
      <c r="R2304" s="2">
        <v>43866</v>
      </c>
      <c r="S2304" t="s">
        <v>3641</v>
      </c>
      <c r="T2304">
        <v>2</v>
      </c>
      <c r="U2304" s="1">
        <v>2000000</v>
      </c>
      <c r="V2304" t="s">
        <v>2065</v>
      </c>
      <c r="W2304" t="s">
        <v>77</v>
      </c>
      <c r="X2304" t="s">
        <v>3642</v>
      </c>
      <c r="Y2304" t="s">
        <v>315</v>
      </c>
      <c r="Z2304" t="s">
        <v>31</v>
      </c>
      <c r="AA2304">
        <v>7</v>
      </c>
      <c r="AB2304" t="s">
        <v>48</v>
      </c>
      <c r="AC2304">
        <v>1.88</v>
      </c>
      <c r="AD2304">
        <f t="shared" si="35"/>
        <v>0.12000000000000011</v>
      </c>
    </row>
    <row r="2305" spans="1:30" x14ac:dyDescent="0.25">
      <c r="A2305" t="s">
        <v>29</v>
      </c>
      <c r="B2305" s="1">
        <v>307800000</v>
      </c>
      <c r="C2305" t="s">
        <v>30</v>
      </c>
      <c r="D2305" t="s">
        <v>31</v>
      </c>
      <c r="E2305">
        <v>3252</v>
      </c>
      <c r="F2305" s="1">
        <v>8548950000</v>
      </c>
      <c r="G2305" s="1">
        <v>2628828</v>
      </c>
      <c r="H2305" s="1">
        <v>2000000</v>
      </c>
      <c r="I2305">
        <v>3252</v>
      </c>
      <c r="J2305" s="1">
        <v>8548950000</v>
      </c>
      <c r="K2305" s="1">
        <v>2628828</v>
      </c>
      <c r="L2305" s="1">
        <v>2000000</v>
      </c>
      <c r="M2305">
        <v>3252</v>
      </c>
      <c r="N2305" t="s">
        <v>1636</v>
      </c>
      <c r="O2305">
        <v>8342</v>
      </c>
      <c r="P2305" t="s">
        <v>68</v>
      </c>
      <c r="Q2305" t="s">
        <v>1811</v>
      </c>
      <c r="R2305" s="2">
        <v>43721</v>
      </c>
      <c r="S2305" t="s">
        <v>1812</v>
      </c>
      <c r="T2305">
        <v>5</v>
      </c>
      <c r="U2305" s="1">
        <v>5000000</v>
      </c>
      <c r="V2305" t="s">
        <v>71</v>
      </c>
      <c r="W2305" t="s">
        <v>36</v>
      </c>
      <c r="X2305" t="s">
        <v>1980</v>
      </c>
      <c r="Y2305" t="s">
        <v>68</v>
      </c>
      <c r="Z2305" t="s">
        <v>31</v>
      </c>
      <c r="AA2305">
        <v>1</v>
      </c>
      <c r="AB2305" t="s">
        <v>48</v>
      </c>
      <c r="AC2305">
        <v>2.06</v>
      </c>
      <c r="AD2305">
        <f t="shared" si="35"/>
        <v>2.94</v>
      </c>
    </row>
    <row r="2306" spans="1:30" x14ac:dyDescent="0.25">
      <c r="A2306" t="s">
        <v>29</v>
      </c>
      <c r="B2306" s="1">
        <v>307800000</v>
      </c>
      <c r="C2306" t="s">
        <v>30</v>
      </c>
      <c r="D2306" t="s">
        <v>31</v>
      </c>
      <c r="E2306">
        <v>3252</v>
      </c>
      <c r="F2306" s="1">
        <v>8548950000</v>
      </c>
      <c r="G2306" s="1">
        <v>2628828</v>
      </c>
      <c r="H2306" s="1">
        <v>2000000</v>
      </c>
      <c r="I2306">
        <v>3252</v>
      </c>
      <c r="J2306" s="1">
        <v>8548950000</v>
      </c>
      <c r="K2306" s="1">
        <v>2628828</v>
      </c>
      <c r="L2306" s="1">
        <v>2000000</v>
      </c>
      <c r="M2306">
        <v>3252</v>
      </c>
      <c r="N2306" t="s">
        <v>1640</v>
      </c>
      <c r="O2306">
        <v>12601</v>
      </c>
      <c r="P2306" t="s">
        <v>40</v>
      </c>
      <c r="Q2306" t="s">
        <v>3643</v>
      </c>
      <c r="R2306" s="2">
        <v>43866</v>
      </c>
      <c r="S2306" t="s">
        <v>3644</v>
      </c>
      <c r="T2306">
        <v>2.5</v>
      </c>
      <c r="U2306" s="1">
        <v>2500000</v>
      </c>
      <c r="V2306" t="s">
        <v>2231</v>
      </c>
      <c r="W2306" t="s">
        <v>276</v>
      </c>
      <c r="X2306" t="s">
        <v>3645</v>
      </c>
      <c r="Y2306" t="s">
        <v>134</v>
      </c>
      <c r="Z2306" t="s">
        <v>31</v>
      </c>
      <c r="AA2306">
        <v>10</v>
      </c>
      <c r="AB2306" t="s">
        <v>48</v>
      </c>
      <c r="AC2306">
        <v>1.0900000000000001</v>
      </c>
      <c r="AD2306">
        <f t="shared" si="35"/>
        <v>1.41</v>
      </c>
    </row>
    <row r="2307" spans="1:30" x14ac:dyDescent="0.25">
      <c r="A2307" t="s">
        <v>29</v>
      </c>
      <c r="B2307" s="1">
        <v>307800000</v>
      </c>
      <c r="C2307" t="s">
        <v>30</v>
      </c>
      <c r="D2307" t="s">
        <v>31</v>
      </c>
      <c r="E2307">
        <v>3252</v>
      </c>
      <c r="F2307" s="1">
        <v>8548950000</v>
      </c>
      <c r="G2307" s="1">
        <v>2628828</v>
      </c>
      <c r="H2307" s="1">
        <v>2000000</v>
      </c>
      <c r="I2307">
        <v>3252</v>
      </c>
      <c r="J2307" s="1">
        <v>8548950000</v>
      </c>
      <c r="K2307" s="1">
        <v>2628828</v>
      </c>
      <c r="L2307" s="1">
        <v>2000000</v>
      </c>
      <c r="M2307">
        <v>3252</v>
      </c>
      <c r="N2307" t="s">
        <v>1636</v>
      </c>
      <c r="O2307">
        <v>11089</v>
      </c>
      <c r="P2307" t="s">
        <v>160</v>
      </c>
      <c r="Q2307" t="s">
        <v>3634</v>
      </c>
      <c r="R2307" s="2">
        <v>43787</v>
      </c>
      <c r="S2307" t="s">
        <v>3635</v>
      </c>
      <c r="T2307">
        <v>3</v>
      </c>
      <c r="U2307" s="1">
        <v>3000000</v>
      </c>
      <c r="V2307" t="s">
        <v>1729</v>
      </c>
      <c r="W2307" t="s">
        <v>36</v>
      </c>
      <c r="X2307" t="s">
        <v>3646</v>
      </c>
      <c r="Y2307" t="s">
        <v>1649</v>
      </c>
      <c r="Z2307" t="s">
        <v>31</v>
      </c>
      <c r="AA2307">
        <v>5</v>
      </c>
      <c r="AB2307" t="s">
        <v>39</v>
      </c>
      <c r="AC2307">
        <v>2.9</v>
      </c>
      <c r="AD2307">
        <f t="shared" si="35"/>
        <v>0.10000000000000009</v>
      </c>
    </row>
    <row r="2308" spans="1:30" x14ac:dyDescent="0.25">
      <c r="A2308" t="s">
        <v>29</v>
      </c>
      <c r="B2308" s="1">
        <v>307800000</v>
      </c>
      <c r="C2308" t="s">
        <v>30</v>
      </c>
      <c r="D2308" t="s">
        <v>31</v>
      </c>
      <c r="E2308">
        <v>3252</v>
      </c>
      <c r="F2308" s="1">
        <v>8548950000</v>
      </c>
      <c r="G2308" s="1">
        <v>2628828</v>
      </c>
      <c r="H2308" s="1">
        <v>2000000</v>
      </c>
      <c r="I2308">
        <v>3252</v>
      </c>
      <c r="J2308" s="1">
        <v>8548950000</v>
      </c>
      <c r="K2308" s="1">
        <v>2628828</v>
      </c>
      <c r="L2308" s="1">
        <v>2000000</v>
      </c>
      <c r="M2308">
        <v>3252</v>
      </c>
      <c r="N2308" t="s">
        <v>1640</v>
      </c>
      <c r="O2308">
        <v>12562</v>
      </c>
      <c r="P2308" t="s">
        <v>315</v>
      </c>
      <c r="Q2308" t="s">
        <v>3643</v>
      </c>
      <c r="R2308" s="2">
        <v>43866</v>
      </c>
      <c r="S2308" t="s">
        <v>3644</v>
      </c>
      <c r="T2308">
        <v>1</v>
      </c>
      <c r="U2308" s="1">
        <v>1000000</v>
      </c>
      <c r="V2308" t="s">
        <v>2231</v>
      </c>
      <c r="W2308" t="s">
        <v>276</v>
      </c>
      <c r="X2308" t="s">
        <v>2946</v>
      </c>
      <c r="Y2308" t="s">
        <v>134</v>
      </c>
      <c r="Z2308" t="s">
        <v>31</v>
      </c>
      <c r="AA2308">
        <v>1</v>
      </c>
      <c r="AB2308" t="s">
        <v>39</v>
      </c>
      <c r="AC2308">
        <v>1.1000000000000001</v>
      </c>
      <c r="AD2308">
        <f t="shared" si="35"/>
        <v>0.10000000000000009</v>
      </c>
    </row>
    <row r="2309" spans="1:30" x14ac:dyDescent="0.25">
      <c r="A2309" t="s">
        <v>29</v>
      </c>
      <c r="B2309" s="1">
        <v>307800000</v>
      </c>
      <c r="C2309" t="s">
        <v>30</v>
      </c>
      <c r="D2309" t="s">
        <v>31</v>
      </c>
      <c r="E2309">
        <v>3252</v>
      </c>
      <c r="F2309" s="1">
        <v>8548950000</v>
      </c>
      <c r="G2309" s="1">
        <v>2628828</v>
      </c>
      <c r="H2309" s="1">
        <v>2000000</v>
      </c>
      <c r="I2309">
        <v>3252</v>
      </c>
      <c r="J2309" s="1">
        <v>8548950000</v>
      </c>
      <c r="K2309" s="1">
        <v>2628828</v>
      </c>
      <c r="L2309" s="1">
        <v>2000000</v>
      </c>
      <c r="M2309">
        <v>3252</v>
      </c>
      <c r="N2309" t="s">
        <v>1636</v>
      </c>
      <c r="O2309">
        <v>9476</v>
      </c>
      <c r="P2309" t="s">
        <v>68</v>
      </c>
      <c r="Q2309" t="s">
        <v>3647</v>
      </c>
      <c r="R2309" s="2">
        <v>43760</v>
      </c>
      <c r="S2309" t="s">
        <v>3648</v>
      </c>
      <c r="T2309">
        <v>1</v>
      </c>
      <c r="U2309" s="1">
        <v>1000000</v>
      </c>
      <c r="V2309" t="s">
        <v>1729</v>
      </c>
      <c r="W2309" t="s">
        <v>36</v>
      </c>
      <c r="X2309" t="s">
        <v>3649</v>
      </c>
      <c r="Y2309" t="s">
        <v>105</v>
      </c>
      <c r="Z2309" t="s">
        <v>31</v>
      </c>
      <c r="AA2309">
        <v>1</v>
      </c>
      <c r="AB2309" t="s">
        <v>48</v>
      </c>
      <c r="AC2309">
        <v>4.22</v>
      </c>
      <c r="AD2309">
        <f t="shared" si="35"/>
        <v>3.2199999999999998</v>
      </c>
    </row>
    <row r="2310" spans="1:30" x14ac:dyDescent="0.25">
      <c r="A2310" t="s">
        <v>29</v>
      </c>
      <c r="B2310" s="1">
        <v>307800000</v>
      </c>
      <c r="C2310" t="s">
        <v>30</v>
      </c>
      <c r="D2310" t="s">
        <v>31</v>
      </c>
      <c r="E2310">
        <v>3252</v>
      </c>
      <c r="F2310" s="1">
        <v>8548950000</v>
      </c>
      <c r="G2310" s="1">
        <v>2628828</v>
      </c>
      <c r="H2310" s="1">
        <v>2000000</v>
      </c>
      <c r="I2310">
        <v>3252</v>
      </c>
      <c r="J2310" s="1">
        <v>8548950000</v>
      </c>
      <c r="K2310" s="1">
        <v>2628828</v>
      </c>
      <c r="L2310" s="1">
        <v>2000000</v>
      </c>
      <c r="M2310">
        <v>3252</v>
      </c>
      <c r="N2310" t="s">
        <v>1640</v>
      </c>
      <c r="O2310">
        <v>5798</v>
      </c>
      <c r="P2310" t="s">
        <v>1773</v>
      </c>
      <c r="Q2310" t="s">
        <v>1743</v>
      </c>
      <c r="R2310" s="2">
        <v>43658</v>
      </c>
      <c r="S2310" t="s">
        <v>1744</v>
      </c>
      <c r="T2310">
        <v>8</v>
      </c>
      <c r="U2310" s="1">
        <v>8000000</v>
      </c>
      <c r="V2310" t="s">
        <v>1745</v>
      </c>
      <c r="W2310" t="s">
        <v>36</v>
      </c>
      <c r="X2310" t="s">
        <v>1776</v>
      </c>
      <c r="Y2310" t="s">
        <v>1726</v>
      </c>
      <c r="Z2310" t="s">
        <v>31</v>
      </c>
      <c r="AA2310">
        <v>0</v>
      </c>
      <c r="AB2310" t="s">
        <v>48</v>
      </c>
      <c r="AC2310">
        <v>7.9</v>
      </c>
      <c r="AD2310">
        <f t="shared" si="35"/>
        <v>9.9999999999999645E-2</v>
      </c>
    </row>
    <row r="2311" spans="1:30" x14ac:dyDescent="0.25">
      <c r="A2311" t="s">
        <v>29</v>
      </c>
      <c r="B2311" s="1">
        <v>307800000</v>
      </c>
      <c r="C2311" t="s">
        <v>30</v>
      </c>
      <c r="D2311" t="s">
        <v>31</v>
      </c>
      <c r="E2311">
        <v>3252</v>
      </c>
      <c r="F2311" s="1">
        <v>8548950000</v>
      </c>
      <c r="G2311" s="1">
        <v>2628828</v>
      </c>
      <c r="H2311" s="1">
        <v>2000000</v>
      </c>
      <c r="I2311">
        <v>3252</v>
      </c>
      <c r="J2311" s="1">
        <v>8548950000</v>
      </c>
      <c r="K2311" s="1">
        <v>2628828</v>
      </c>
      <c r="L2311" s="1">
        <v>2000000</v>
      </c>
      <c r="M2311">
        <v>3252</v>
      </c>
      <c r="N2311" t="s">
        <v>1640</v>
      </c>
      <c r="O2311">
        <v>9460</v>
      </c>
      <c r="P2311" t="s">
        <v>1673</v>
      </c>
      <c r="Q2311" t="s">
        <v>3650</v>
      </c>
      <c r="R2311" s="2">
        <v>43761</v>
      </c>
      <c r="S2311" t="s">
        <v>3651</v>
      </c>
      <c r="T2311">
        <v>3</v>
      </c>
      <c r="U2311" s="1">
        <v>3000000</v>
      </c>
      <c r="V2311" t="s">
        <v>1676</v>
      </c>
      <c r="W2311" t="s">
        <v>77</v>
      </c>
      <c r="X2311" t="s">
        <v>67</v>
      </c>
      <c r="Y2311" t="s">
        <v>134</v>
      </c>
      <c r="Z2311" t="s">
        <v>31</v>
      </c>
      <c r="AA2311">
        <v>1</v>
      </c>
      <c r="AB2311" t="s">
        <v>39</v>
      </c>
      <c r="AC2311">
        <v>2.1</v>
      </c>
      <c r="AD2311">
        <f t="shared" ref="AD2311:AD2374" si="36">ABS(T2311-AC2311)</f>
        <v>0.89999999999999991</v>
      </c>
    </row>
    <row r="2312" spans="1:30" x14ac:dyDescent="0.25">
      <c r="A2312" t="s">
        <v>29</v>
      </c>
      <c r="B2312" s="1">
        <v>307800000</v>
      </c>
      <c r="C2312" t="s">
        <v>30</v>
      </c>
      <c r="D2312" t="s">
        <v>31</v>
      </c>
      <c r="E2312">
        <v>3252</v>
      </c>
      <c r="F2312" s="1">
        <v>8548950000</v>
      </c>
      <c r="G2312" s="1">
        <v>2628828</v>
      </c>
      <c r="H2312" s="1">
        <v>2000000</v>
      </c>
      <c r="I2312">
        <v>3252</v>
      </c>
      <c r="J2312" s="1">
        <v>8548950000</v>
      </c>
      <c r="K2312" s="1">
        <v>2628828</v>
      </c>
      <c r="L2312" s="1">
        <v>2000000</v>
      </c>
      <c r="M2312">
        <v>3252</v>
      </c>
      <c r="N2312" t="s">
        <v>1636</v>
      </c>
      <c r="O2312">
        <v>15561</v>
      </c>
      <c r="P2312" t="s">
        <v>1650</v>
      </c>
      <c r="Q2312" t="s">
        <v>3405</v>
      </c>
      <c r="R2312" s="2">
        <v>43929</v>
      </c>
      <c r="S2312" t="s">
        <v>3406</v>
      </c>
      <c r="T2312">
        <v>0.5</v>
      </c>
      <c r="U2312" t="s">
        <v>52</v>
      </c>
      <c r="V2312" t="s">
        <v>2041</v>
      </c>
      <c r="W2312" t="s">
        <v>77</v>
      </c>
      <c r="X2312" t="s">
        <v>219</v>
      </c>
      <c r="Y2312" t="s">
        <v>1649</v>
      </c>
      <c r="Z2312" t="s">
        <v>31</v>
      </c>
      <c r="AA2312">
        <v>1</v>
      </c>
      <c r="AB2312" t="s">
        <v>39</v>
      </c>
      <c r="AC2312">
        <v>0.56999999999999995</v>
      </c>
      <c r="AD2312">
        <f t="shared" si="36"/>
        <v>6.9999999999999951E-2</v>
      </c>
    </row>
    <row r="2313" spans="1:30" x14ac:dyDescent="0.25">
      <c r="A2313" t="s">
        <v>29</v>
      </c>
      <c r="B2313" s="1">
        <v>307800000</v>
      </c>
      <c r="C2313" t="s">
        <v>30</v>
      </c>
      <c r="D2313" t="s">
        <v>31</v>
      </c>
      <c r="E2313">
        <v>3252</v>
      </c>
      <c r="F2313" s="1">
        <v>8548950000</v>
      </c>
      <c r="G2313" s="1">
        <v>2628828</v>
      </c>
      <c r="H2313" s="1">
        <v>2000000</v>
      </c>
      <c r="I2313">
        <v>3252</v>
      </c>
      <c r="J2313" s="1">
        <v>8548950000</v>
      </c>
      <c r="K2313" s="1">
        <v>2628828</v>
      </c>
      <c r="L2313" s="1">
        <v>2000000</v>
      </c>
      <c r="M2313">
        <v>3252</v>
      </c>
      <c r="N2313" t="s">
        <v>1640</v>
      </c>
      <c r="O2313">
        <v>12543</v>
      </c>
      <c r="P2313" t="s">
        <v>315</v>
      </c>
      <c r="Q2313" t="s">
        <v>2115</v>
      </c>
      <c r="R2313" s="2">
        <v>43867</v>
      </c>
      <c r="S2313" t="s">
        <v>2116</v>
      </c>
      <c r="T2313">
        <v>1</v>
      </c>
      <c r="U2313" s="1">
        <v>1000000</v>
      </c>
      <c r="V2313" t="s">
        <v>1684</v>
      </c>
      <c r="W2313" t="s">
        <v>77</v>
      </c>
      <c r="X2313" t="s">
        <v>3652</v>
      </c>
      <c r="Y2313" t="s">
        <v>134</v>
      </c>
      <c r="Z2313" t="s">
        <v>31</v>
      </c>
      <c r="AA2313">
        <v>11</v>
      </c>
      <c r="AB2313" t="s">
        <v>48</v>
      </c>
      <c r="AC2313">
        <v>1.44</v>
      </c>
      <c r="AD2313">
        <f t="shared" si="36"/>
        <v>0.43999999999999995</v>
      </c>
    </row>
    <row r="2314" spans="1:30" x14ac:dyDescent="0.25">
      <c r="A2314" t="s">
        <v>29</v>
      </c>
      <c r="B2314" s="1">
        <v>307800000</v>
      </c>
      <c r="C2314" t="s">
        <v>30</v>
      </c>
      <c r="D2314" t="s">
        <v>31</v>
      </c>
      <c r="E2314">
        <v>3252</v>
      </c>
      <c r="F2314" s="1">
        <v>8548950000</v>
      </c>
      <c r="G2314" s="1">
        <v>2628828</v>
      </c>
      <c r="H2314" s="1">
        <v>2000000</v>
      </c>
      <c r="I2314">
        <v>3252</v>
      </c>
      <c r="J2314" s="1">
        <v>8548950000</v>
      </c>
      <c r="K2314" s="1">
        <v>2628828</v>
      </c>
      <c r="L2314" s="1">
        <v>2000000</v>
      </c>
      <c r="M2314">
        <v>3252</v>
      </c>
      <c r="N2314" t="s">
        <v>1636</v>
      </c>
      <c r="O2314">
        <v>13739</v>
      </c>
      <c r="P2314" t="s">
        <v>1703</v>
      </c>
      <c r="Q2314" t="s">
        <v>3309</v>
      </c>
      <c r="R2314" s="2">
        <v>43844</v>
      </c>
      <c r="S2314" t="s">
        <v>3310</v>
      </c>
      <c r="T2314">
        <v>1</v>
      </c>
      <c r="U2314" s="1">
        <v>1000000</v>
      </c>
      <c r="V2314" t="s">
        <v>1706</v>
      </c>
      <c r="W2314" t="s">
        <v>36</v>
      </c>
      <c r="X2314" t="s">
        <v>292</v>
      </c>
      <c r="Y2314" t="s">
        <v>1650</v>
      </c>
      <c r="Z2314" t="s">
        <v>31</v>
      </c>
      <c r="AA2314">
        <v>1</v>
      </c>
      <c r="AB2314" t="s">
        <v>39</v>
      </c>
      <c r="AC2314">
        <v>2.9</v>
      </c>
      <c r="AD2314">
        <f t="shared" si="36"/>
        <v>1.9</v>
      </c>
    </row>
    <row r="2315" spans="1:30" x14ac:dyDescent="0.25">
      <c r="A2315" t="s">
        <v>29</v>
      </c>
      <c r="B2315" s="1">
        <v>307800000</v>
      </c>
      <c r="C2315" t="s">
        <v>30</v>
      </c>
      <c r="D2315" t="s">
        <v>31</v>
      </c>
      <c r="E2315">
        <v>3252</v>
      </c>
      <c r="F2315" s="1">
        <v>8548950000</v>
      </c>
      <c r="G2315" s="1">
        <v>2628828</v>
      </c>
      <c r="H2315" s="1">
        <v>2000000</v>
      </c>
      <c r="I2315">
        <v>3252</v>
      </c>
      <c r="J2315" s="1">
        <v>8548950000</v>
      </c>
      <c r="K2315" s="1">
        <v>2628828</v>
      </c>
      <c r="L2315" s="1">
        <v>2000000</v>
      </c>
      <c r="M2315">
        <v>3252</v>
      </c>
      <c r="N2315" t="s">
        <v>1640</v>
      </c>
      <c r="O2315">
        <v>8605</v>
      </c>
      <c r="P2315" t="s">
        <v>1673</v>
      </c>
      <c r="Q2315" t="s">
        <v>2043</v>
      </c>
      <c r="R2315" s="2">
        <v>43717</v>
      </c>
      <c r="S2315" t="s">
        <v>2044</v>
      </c>
      <c r="T2315">
        <v>2</v>
      </c>
      <c r="U2315" s="1">
        <v>2000000</v>
      </c>
      <c r="V2315" t="s">
        <v>1676</v>
      </c>
      <c r="W2315" t="s">
        <v>77</v>
      </c>
      <c r="X2315" t="s">
        <v>1677</v>
      </c>
      <c r="Y2315" t="s">
        <v>134</v>
      </c>
      <c r="Z2315" t="s">
        <v>31</v>
      </c>
      <c r="AA2315">
        <v>1</v>
      </c>
      <c r="AB2315" t="s">
        <v>39</v>
      </c>
      <c r="AC2315">
        <v>2.1</v>
      </c>
      <c r="AD2315">
        <f t="shared" si="36"/>
        <v>0.10000000000000009</v>
      </c>
    </row>
    <row r="2316" spans="1:30" x14ac:dyDescent="0.25">
      <c r="A2316" t="s">
        <v>29</v>
      </c>
      <c r="B2316" s="1">
        <v>307800000</v>
      </c>
      <c r="C2316" t="s">
        <v>30</v>
      </c>
      <c r="D2316" t="s">
        <v>31</v>
      </c>
      <c r="E2316">
        <v>3252</v>
      </c>
      <c r="F2316" s="1">
        <v>8548950000</v>
      </c>
      <c r="G2316" s="1">
        <v>2628828</v>
      </c>
      <c r="H2316" s="1">
        <v>2000000</v>
      </c>
      <c r="I2316">
        <v>3252</v>
      </c>
      <c r="J2316" s="1">
        <v>8548950000</v>
      </c>
      <c r="K2316" s="1">
        <v>2628828</v>
      </c>
      <c r="L2316" s="1">
        <v>2000000</v>
      </c>
      <c r="M2316">
        <v>3252</v>
      </c>
      <c r="N2316" t="s">
        <v>1636</v>
      </c>
      <c r="O2316">
        <v>17990</v>
      </c>
      <c r="P2316" t="s">
        <v>1664</v>
      </c>
      <c r="Q2316" t="s">
        <v>1662</v>
      </c>
      <c r="R2316" s="2">
        <v>43955</v>
      </c>
      <c r="S2316" t="s">
        <v>1663</v>
      </c>
      <c r="T2316">
        <v>8</v>
      </c>
      <c r="U2316" s="1">
        <v>8000000</v>
      </c>
      <c r="V2316" t="s">
        <v>1654</v>
      </c>
      <c r="W2316" t="s">
        <v>77</v>
      </c>
      <c r="X2316" t="s">
        <v>3653</v>
      </c>
      <c r="Y2316" t="s">
        <v>1664</v>
      </c>
      <c r="Z2316" t="s">
        <v>31</v>
      </c>
      <c r="AA2316">
        <v>5</v>
      </c>
      <c r="AB2316" t="s">
        <v>48</v>
      </c>
      <c r="AC2316">
        <v>2.93</v>
      </c>
      <c r="AD2316">
        <f t="shared" si="36"/>
        <v>5.07</v>
      </c>
    </row>
    <row r="2317" spans="1:30" x14ac:dyDescent="0.25">
      <c r="A2317" t="s">
        <v>29</v>
      </c>
      <c r="B2317" s="1">
        <v>307800000</v>
      </c>
      <c r="C2317" t="s">
        <v>30</v>
      </c>
      <c r="D2317" t="s">
        <v>31</v>
      </c>
      <c r="E2317">
        <v>3252</v>
      </c>
      <c r="F2317" s="1">
        <v>8548950000</v>
      </c>
      <c r="G2317" s="1">
        <v>2628828</v>
      </c>
      <c r="H2317" s="1">
        <v>2000000</v>
      </c>
      <c r="I2317">
        <v>3252</v>
      </c>
      <c r="J2317" s="1">
        <v>8548950000</v>
      </c>
      <c r="K2317" s="1">
        <v>2628828</v>
      </c>
      <c r="L2317" s="1">
        <v>2000000</v>
      </c>
      <c r="M2317">
        <v>3252</v>
      </c>
      <c r="N2317" t="s">
        <v>1640</v>
      </c>
      <c r="O2317">
        <v>12427</v>
      </c>
      <c r="P2317" t="s">
        <v>109</v>
      </c>
      <c r="Q2317" t="s">
        <v>2115</v>
      </c>
      <c r="R2317" s="2">
        <v>43865</v>
      </c>
      <c r="S2317" t="s">
        <v>2116</v>
      </c>
      <c r="T2317">
        <v>4</v>
      </c>
      <c r="U2317" s="1">
        <v>4000000</v>
      </c>
      <c r="V2317" t="s">
        <v>1684</v>
      </c>
      <c r="W2317" t="s">
        <v>77</v>
      </c>
      <c r="X2317" t="s">
        <v>3654</v>
      </c>
      <c r="Y2317" t="s">
        <v>134</v>
      </c>
      <c r="Z2317" t="s">
        <v>31</v>
      </c>
      <c r="AA2317">
        <v>1</v>
      </c>
      <c r="AB2317" t="s">
        <v>48</v>
      </c>
      <c r="AC2317">
        <v>0.91</v>
      </c>
      <c r="AD2317">
        <f t="shared" si="36"/>
        <v>3.09</v>
      </c>
    </row>
    <row r="2318" spans="1:30" x14ac:dyDescent="0.25">
      <c r="A2318" t="s">
        <v>29</v>
      </c>
      <c r="B2318" s="1">
        <v>307800000</v>
      </c>
      <c r="C2318" t="s">
        <v>30</v>
      </c>
      <c r="D2318" t="s">
        <v>31</v>
      </c>
      <c r="E2318">
        <v>3252</v>
      </c>
      <c r="F2318" s="1">
        <v>8548950000</v>
      </c>
      <c r="G2318" s="1">
        <v>2628828</v>
      </c>
      <c r="H2318" s="1">
        <v>2000000</v>
      </c>
      <c r="I2318">
        <v>3252</v>
      </c>
      <c r="J2318" s="1">
        <v>8548950000</v>
      </c>
      <c r="K2318" s="1">
        <v>2628828</v>
      </c>
      <c r="L2318" s="1">
        <v>2000000</v>
      </c>
      <c r="M2318">
        <v>3252</v>
      </c>
      <c r="N2318" t="s">
        <v>1636</v>
      </c>
      <c r="O2318">
        <v>11081</v>
      </c>
      <c r="P2318" t="s">
        <v>160</v>
      </c>
      <c r="Q2318" t="s">
        <v>1948</v>
      </c>
      <c r="R2318" s="2">
        <v>43787</v>
      </c>
      <c r="S2318" t="s">
        <v>1949</v>
      </c>
      <c r="T2318">
        <v>2</v>
      </c>
      <c r="U2318" s="1">
        <v>2000000</v>
      </c>
      <c r="V2318" t="s">
        <v>1729</v>
      </c>
      <c r="W2318" t="s">
        <v>36</v>
      </c>
      <c r="X2318" t="s">
        <v>1226</v>
      </c>
      <c r="Y2318" t="s">
        <v>741</v>
      </c>
      <c r="Z2318" t="s">
        <v>31</v>
      </c>
      <c r="AA2318">
        <v>4</v>
      </c>
      <c r="AB2318" t="s">
        <v>39</v>
      </c>
      <c r="AC2318">
        <v>1.9</v>
      </c>
      <c r="AD2318">
        <f t="shared" si="36"/>
        <v>0.10000000000000009</v>
      </c>
    </row>
    <row r="2319" spans="1:30" x14ac:dyDescent="0.25">
      <c r="A2319" t="s">
        <v>29</v>
      </c>
      <c r="B2319" s="1">
        <v>307800000</v>
      </c>
      <c r="C2319" t="s">
        <v>30</v>
      </c>
      <c r="D2319" t="s">
        <v>31</v>
      </c>
      <c r="E2319">
        <v>3252</v>
      </c>
      <c r="F2319" s="1">
        <v>8548950000</v>
      </c>
      <c r="G2319" s="1">
        <v>2628828</v>
      </c>
      <c r="H2319" s="1">
        <v>2000000</v>
      </c>
      <c r="I2319">
        <v>3252</v>
      </c>
      <c r="J2319" s="1">
        <v>8548950000</v>
      </c>
      <c r="K2319" s="1">
        <v>2628828</v>
      </c>
      <c r="L2319" s="1">
        <v>2000000</v>
      </c>
      <c r="M2319">
        <v>3252</v>
      </c>
      <c r="N2319" t="s">
        <v>1636</v>
      </c>
      <c r="O2319">
        <v>13720</v>
      </c>
      <c r="P2319" t="s">
        <v>1649</v>
      </c>
      <c r="Q2319" t="s">
        <v>3345</v>
      </c>
      <c r="R2319" s="2">
        <v>43844</v>
      </c>
      <c r="S2319" t="s">
        <v>3346</v>
      </c>
      <c r="T2319">
        <v>3</v>
      </c>
      <c r="U2319" s="1">
        <v>3000000</v>
      </c>
      <c r="V2319" t="s">
        <v>1752</v>
      </c>
      <c r="W2319" t="s">
        <v>36</v>
      </c>
      <c r="X2319" t="s">
        <v>3655</v>
      </c>
      <c r="Y2319" t="s">
        <v>1649</v>
      </c>
      <c r="Z2319" t="s">
        <v>31</v>
      </c>
      <c r="AA2319">
        <v>3</v>
      </c>
      <c r="AB2319" t="s">
        <v>48</v>
      </c>
      <c r="AC2319">
        <v>4.28</v>
      </c>
      <c r="AD2319">
        <f t="shared" si="36"/>
        <v>1.2800000000000002</v>
      </c>
    </row>
    <row r="2320" spans="1:30" x14ac:dyDescent="0.25">
      <c r="A2320" t="s">
        <v>29</v>
      </c>
      <c r="B2320" s="1">
        <v>307800000</v>
      </c>
      <c r="C2320" t="s">
        <v>30</v>
      </c>
      <c r="D2320" t="s">
        <v>31</v>
      </c>
      <c r="E2320">
        <v>3252</v>
      </c>
      <c r="F2320" s="1">
        <v>8548950000</v>
      </c>
      <c r="G2320" s="1">
        <v>2628828</v>
      </c>
      <c r="H2320" s="1">
        <v>2000000</v>
      </c>
      <c r="I2320">
        <v>3252</v>
      </c>
      <c r="J2320" s="1">
        <v>8548950000</v>
      </c>
      <c r="K2320" s="1">
        <v>2628828</v>
      </c>
      <c r="L2320" s="1">
        <v>2000000</v>
      </c>
      <c r="M2320">
        <v>3252</v>
      </c>
      <c r="N2320" t="s">
        <v>1640</v>
      </c>
      <c r="O2320">
        <v>12351</v>
      </c>
      <c r="P2320" t="s">
        <v>315</v>
      </c>
      <c r="Q2320" t="s">
        <v>2115</v>
      </c>
      <c r="R2320" s="2">
        <v>43868</v>
      </c>
      <c r="S2320" t="s">
        <v>2116</v>
      </c>
      <c r="T2320">
        <v>1</v>
      </c>
      <c r="U2320" s="1">
        <v>1000000</v>
      </c>
      <c r="V2320" t="s">
        <v>1684</v>
      </c>
      <c r="W2320" t="s">
        <v>77</v>
      </c>
      <c r="X2320" t="s">
        <v>3656</v>
      </c>
      <c r="Y2320" t="s">
        <v>134</v>
      </c>
      <c r="Z2320" t="s">
        <v>31</v>
      </c>
      <c r="AA2320">
        <v>1</v>
      </c>
      <c r="AB2320" t="s">
        <v>48</v>
      </c>
      <c r="AC2320">
        <v>1.03</v>
      </c>
      <c r="AD2320">
        <f t="shared" si="36"/>
        <v>3.0000000000000027E-2</v>
      </c>
    </row>
    <row r="2321" spans="1:30" x14ac:dyDescent="0.25">
      <c r="A2321" t="s">
        <v>29</v>
      </c>
      <c r="B2321" s="1">
        <v>307800000</v>
      </c>
      <c r="C2321" t="s">
        <v>30</v>
      </c>
      <c r="D2321" t="s">
        <v>31</v>
      </c>
      <c r="E2321">
        <v>3252</v>
      </c>
      <c r="F2321" s="1">
        <v>8548950000</v>
      </c>
      <c r="G2321" s="1">
        <v>2628828</v>
      </c>
      <c r="H2321" s="1">
        <v>2000000</v>
      </c>
      <c r="I2321">
        <v>3252</v>
      </c>
      <c r="J2321" s="1">
        <v>8548950000</v>
      </c>
      <c r="K2321" s="1">
        <v>2628828</v>
      </c>
      <c r="L2321" s="1">
        <v>2000000</v>
      </c>
      <c r="M2321">
        <v>3252</v>
      </c>
      <c r="N2321" t="s">
        <v>1636</v>
      </c>
      <c r="O2321">
        <v>17929</v>
      </c>
      <c r="P2321" t="s">
        <v>1664</v>
      </c>
      <c r="Q2321" t="s">
        <v>1662</v>
      </c>
      <c r="R2321" s="2">
        <v>43956</v>
      </c>
      <c r="S2321" t="s">
        <v>1663</v>
      </c>
      <c r="T2321">
        <v>3</v>
      </c>
      <c r="U2321" s="1">
        <v>3000000</v>
      </c>
      <c r="V2321" t="s">
        <v>1654</v>
      </c>
      <c r="W2321" t="s">
        <v>77</v>
      </c>
      <c r="X2321" t="s">
        <v>3653</v>
      </c>
      <c r="Y2321" t="s">
        <v>1664</v>
      </c>
      <c r="Z2321" t="s">
        <v>31</v>
      </c>
      <c r="AA2321">
        <v>5</v>
      </c>
      <c r="AB2321" t="s">
        <v>48</v>
      </c>
      <c r="AC2321">
        <v>2.93</v>
      </c>
      <c r="AD2321">
        <f t="shared" si="36"/>
        <v>6.999999999999984E-2</v>
      </c>
    </row>
    <row r="2322" spans="1:30" x14ac:dyDescent="0.25">
      <c r="A2322" t="s">
        <v>29</v>
      </c>
      <c r="B2322" s="1">
        <v>307800000</v>
      </c>
      <c r="C2322" t="s">
        <v>30</v>
      </c>
      <c r="D2322" t="s">
        <v>31</v>
      </c>
      <c r="E2322">
        <v>3252</v>
      </c>
      <c r="F2322" s="1">
        <v>8548950000</v>
      </c>
      <c r="G2322" s="1">
        <v>2628828</v>
      </c>
      <c r="H2322" s="1">
        <v>2000000</v>
      </c>
      <c r="I2322">
        <v>3252</v>
      </c>
      <c r="J2322" s="1">
        <v>8548950000</v>
      </c>
      <c r="K2322" s="1">
        <v>2628828</v>
      </c>
      <c r="L2322" s="1">
        <v>2000000</v>
      </c>
      <c r="M2322">
        <v>3252</v>
      </c>
      <c r="N2322" t="s">
        <v>1640</v>
      </c>
      <c r="O2322">
        <v>12312</v>
      </c>
      <c r="P2322" t="s">
        <v>1673</v>
      </c>
      <c r="Q2322" t="s">
        <v>3657</v>
      </c>
      <c r="R2322" s="2">
        <v>43809</v>
      </c>
      <c r="S2322" t="s">
        <v>3658</v>
      </c>
      <c r="T2322">
        <v>2</v>
      </c>
      <c r="U2322" s="1">
        <v>2000000</v>
      </c>
      <c r="V2322" t="s">
        <v>1724</v>
      </c>
      <c r="W2322" t="s">
        <v>77</v>
      </c>
      <c r="X2322" t="s">
        <v>1677</v>
      </c>
      <c r="Y2322" t="s">
        <v>134</v>
      </c>
      <c r="Z2322" t="s">
        <v>31</v>
      </c>
      <c r="AA2322">
        <v>1</v>
      </c>
      <c r="AB2322" t="s">
        <v>39</v>
      </c>
      <c r="AC2322">
        <v>2.1</v>
      </c>
      <c r="AD2322">
        <f t="shared" si="36"/>
        <v>0.10000000000000009</v>
      </c>
    </row>
    <row r="2323" spans="1:30" x14ac:dyDescent="0.25">
      <c r="A2323" t="s">
        <v>29</v>
      </c>
      <c r="B2323" s="1">
        <v>307800000</v>
      </c>
      <c r="C2323" t="s">
        <v>30</v>
      </c>
      <c r="D2323" t="s">
        <v>31</v>
      </c>
      <c r="E2323">
        <v>3252</v>
      </c>
      <c r="F2323" s="1">
        <v>8548950000</v>
      </c>
      <c r="G2323" s="1">
        <v>2628828</v>
      </c>
      <c r="H2323" s="1">
        <v>2000000</v>
      </c>
      <c r="I2323">
        <v>3252</v>
      </c>
      <c r="J2323" s="1">
        <v>8548950000</v>
      </c>
      <c r="K2323" s="1">
        <v>2628828</v>
      </c>
      <c r="L2323" s="1">
        <v>2000000</v>
      </c>
      <c r="M2323">
        <v>3252</v>
      </c>
      <c r="N2323" t="s">
        <v>1017</v>
      </c>
      <c r="O2323">
        <v>19315</v>
      </c>
      <c r="P2323" t="s">
        <v>184</v>
      </c>
      <c r="Q2323" t="s">
        <v>2046</v>
      </c>
      <c r="R2323" s="2">
        <v>43935</v>
      </c>
      <c r="S2323" t="s">
        <v>2047</v>
      </c>
      <c r="T2323">
        <v>2</v>
      </c>
      <c r="U2323" s="1">
        <v>2000000</v>
      </c>
      <c r="V2323" t="s">
        <v>2048</v>
      </c>
      <c r="W2323" t="s">
        <v>77</v>
      </c>
      <c r="X2323" t="s">
        <v>2049</v>
      </c>
      <c r="Y2323" t="s">
        <v>410</v>
      </c>
      <c r="Z2323" t="s">
        <v>31</v>
      </c>
      <c r="AA2323">
        <v>1</v>
      </c>
      <c r="AB2323" t="s">
        <v>39</v>
      </c>
      <c r="AC2323">
        <v>2.1</v>
      </c>
      <c r="AD2323">
        <f t="shared" si="36"/>
        <v>0.10000000000000009</v>
      </c>
    </row>
    <row r="2324" spans="1:30" x14ac:dyDescent="0.25">
      <c r="A2324" t="s">
        <v>29</v>
      </c>
      <c r="B2324" s="1">
        <v>307800000</v>
      </c>
      <c r="C2324" t="s">
        <v>30</v>
      </c>
      <c r="D2324" t="s">
        <v>31</v>
      </c>
      <c r="E2324">
        <v>3252</v>
      </c>
      <c r="F2324" s="1">
        <v>8548950000</v>
      </c>
      <c r="G2324" s="1">
        <v>2628828</v>
      </c>
      <c r="H2324" s="1">
        <v>2000000</v>
      </c>
      <c r="I2324">
        <v>3252</v>
      </c>
      <c r="J2324" s="1">
        <v>8548950000</v>
      </c>
      <c r="K2324" s="1">
        <v>2628828</v>
      </c>
      <c r="L2324" s="1">
        <v>2000000</v>
      </c>
      <c r="M2324">
        <v>3252</v>
      </c>
      <c r="N2324" t="s">
        <v>1640</v>
      </c>
      <c r="O2324">
        <v>12310</v>
      </c>
      <c r="P2324" t="s">
        <v>1773</v>
      </c>
      <c r="Q2324" t="s">
        <v>3659</v>
      </c>
      <c r="R2324" s="2">
        <v>43809</v>
      </c>
      <c r="S2324" t="s">
        <v>3660</v>
      </c>
      <c r="T2324">
        <v>5</v>
      </c>
      <c r="U2324" s="1">
        <v>5000000</v>
      </c>
      <c r="V2324" t="s">
        <v>1724</v>
      </c>
      <c r="W2324" t="s">
        <v>77</v>
      </c>
      <c r="X2324" t="s">
        <v>1776</v>
      </c>
      <c r="Y2324" t="s">
        <v>134</v>
      </c>
      <c r="Z2324" t="s">
        <v>31</v>
      </c>
      <c r="AA2324">
        <v>0</v>
      </c>
      <c r="AB2324" t="s">
        <v>48</v>
      </c>
      <c r="AC2324">
        <v>2.82</v>
      </c>
      <c r="AD2324">
        <f t="shared" si="36"/>
        <v>2.1800000000000002</v>
      </c>
    </row>
    <row r="2325" spans="1:30" x14ac:dyDescent="0.25">
      <c r="A2325" t="s">
        <v>29</v>
      </c>
      <c r="B2325" s="1">
        <v>307800000</v>
      </c>
      <c r="C2325" t="s">
        <v>30</v>
      </c>
      <c r="D2325" t="s">
        <v>31</v>
      </c>
      <c r="E2325">
        <v>3252</v>
      </c>
      <c r="F2325" s="1">
        <v>8548950000</v>
      </c>
      <c r="G2325" s="1">
        <v>2628828</v>
      </c>
      <c r="H2325" s="1">
        <v>2000000</v>
      </c>
      <c r="I2325">
        <v>3252</v>
      </c>
      <c r="J2325" s="1">
        <v>8548950000</v>
      </c>
      <c r="K2325" s="1">
        <v>2628828</v>
      </c>
      <c r="L2325" s="1">
        <v>2000000</v>
      </c>
      <c r="M2325">
        <v>3252</v>
      </c>
      <c r="N2325" t="s">
        <v>1636</v>
      </c>
      <c r="O2325">
        <v>13695</v>
      </c>
      <c r="P2325" t="s">
        <v>168</v>
      </c>
      <c r="Q2325" t="s">
        <v>3309</v>
      </c>
      <c r="R2325" s="2">
        <v>43843</v>
      </c>
      <c r="S2325" t="s">
        <v>3310</v>
      </c>
      <c r="T2325">
        <v>0.5</v>
      </c>
      <c r="U2325" t="s">
        <v>52</v>
      </c>
      <c r="V2325" t="s">
        <v>1706</v>
      </c>
      <c r="W2325" t="s">
        <v>36</v>
      </c>
      <c r="X2325" t="s">
        <v>3661</v>
      </c>
      <c r="Y2325" t="s">
        <v>1650</v>
      </c>
      <c r="Z2325" t="s">
        <v>31</v>
      </c>
      <c r="AA2325">
        <v>2</v>
      </c>
      <c r="AB2325" t="s">
        <v>39</v>
      </c>
      <c r="AC2325">
        <v>1.81</v>
      </c>
      <c r="AD2325">
        <f t="shared" si="36"/>
        <v>1.31</v>
      </c>
    </row>
    <row r="2326" spans="1:30" x14ac:dyDescent="0.25">
      <c r="A2326" t="s">
        <v>29</v>
      </c>
      <c r="B2326" s="1">
        <v>307800000</v>
      </c>
      <c r="C2326" t="s">
        <v>30</v>
      </c>
      <c r="D2326" t="s">
        <v>31</v>
      </c>
      <c r="E2326">
        <v>3252</v>
      </c>
      <c r="F2326" s="1">
        <v>8548950000</v>
      </c>
      <c r="G2326" s="1">
        <v>2628828</v>
      </c>
      <c r="H2326" s="1">
        <v>2000000</v>
      </c>
      <c r="I2326">
        <v>3252</v>
      </c>
      <c r="J2326" s="1">
        <v>8548950000</v>
      </c>
      <c r="K2326" s="1">
        <v>2628828</v>
      </c>
      <c r="L2326" s="1">
        <v>2000000</v>
      </c>
      <c r="M2326">
        <v>3252</v>
      </c>
      <c r="N2326" t="s">
        <v>1636</v>
      </c>
      <c r="O2326">
        <v>17911</v>
      </c>
      <c r="P2326" t="s">
        <v>1649</v>
      </c>
      <c r="Q2326" t="s">
        <v>3662</v>
      </c>
      <c r="R2326" s="2">
        <v>43956</v>
      </c>
      <c r="S2326" t="s">
        <v>3663</v>
      </c>
      <c r="T2326">
        <v>3.5</v>
      </c>
      <c r="U2326" s="1">
        <v>3500000</v>
      </c>
      <c r="V2326" t="s">
        <v>1654</v>
      </c>
      <c r="W2326" t="s">
        <v>77</v>
      </c>
      <c r="X2326" t="s">
        <v>3664</v>
      </c>
      <c r="Y2326" t="s">
        <v>64</v>
      </c>
      <c r="Z2326" t="s">
        <v>31</v>
      </c>
      <c r="AA2326">
        <v>4</v>
      </c>
      <c r="AB2326" t="s">
        <v>48</v>
      </c>
      <c r="AC2326">
        <v>0.81</v>
      </c>
      <c r="AD2326">
        <f t="shared" si="36"/>
        <v>2.69</v>
      </c>
    </row>
    <row r="2327" spans="1:30" x14ac:dyDescent="0.25">
      <c r="A2327" t="s">
        <v>29</v>
      </c>
      <c r="B2327" s="1">
        <v>307800000</v>
      </c>
      <c r="C2327" t="s">
        <v>30</v>
      </c>
      <c r="D2327" t="s">
        <v>31</v>
      </c>
      <c r="E2327">
        <v>3252</v>
      </c>
      <c r="F2327" s="1">
        <v>8548950000</v>
      </c>
      <c r="G2327" s="1">
        <v>2628828</v>
      </c>
      <c r="H2327" s="1">
        <v>2000000</v>
      </c>
      <c r="I2327">
        <v>3252</v>
      </c>
      <c r="J2327" s="1">
        <v>8548950000</v>
      </c>
      <c r="K2327" s="1">
        <v>2628828</v>
      </c>
      <c r="L2327" s="1">
        <v>2000000</v>
      </c>
      <c r="M2327">
        <v>3252</v>
      </c>
      <c r="N2327" t="s">
        <v>1640</v>
      </c>
      <c r="O2327">
        <v>12305</v>
      </c>
      <c r="P2327" t="s">
        <v>40</v>
      </c>
      <c r="Q2327" t="s">
        <v>1894</v>
      </c>
      <c r="R2327" s="2">
        <v>43809</v>
      </c>
      <c r="S2327" t="s">
        <v>1895</v>
      </c>
      <c r="T2327">
        <v>1</v>
      </c>
      <c r="U2327" s="1">
        <v>1000000</v>
      </c>
      <c r="V2327" t="s">
        <v>1724</v>
      </c>
      <c r="W2327" t="s">
        <v>77</v>
      </c>
      <c r="X2327" t="s">
        <v>636</v>
      </c>
      <c r="Y2327" t="s">
        <v>1667</v>
      </c>
      <c r="Z2327" s="1">
        <v>2500000</v>
      </c>
      <c r="AA2327">
        <v>1</v>
      </c>
      <c r="AB2327" t="s">
        <v>48</v>
      </c>
      <c r="AC2327">
        <v>1.79</v>
      </c>
      <c r="AD2327">
        <f t="shared" si="36"/>
        <v>0.79</v>
      </c>
    </row>
    <row r="2328" spans="1:30" x14ac:dyDescent="0.25">
      <c r="A2328" t="s">
        <v>29</v>
      </c>
      <c r="B2328" s="1">
        <v>307800000</v>
      </c>
      <c r="C2328" t="s">
        <v>30</v>
      </c>
      <c r="D2328" t="s">
        <v>31</v>
      </c>
      <c r="E2328">
        <v>3252</v>
      </c>
      <c r="F2328" s="1">
        <v>8548950000</v>
      </c>
      <c r="G2328" s="1">
        <v>2628828</v>
      </c>
      <c r="H2328" s="1">
        <v>2000000</v>
      </c>
      <c r="I2328">
        <v>3252</v>
      </c>
      <c r="J2328" s="1">
        <v>8548950000</v>
      </c>
      <c r="K2328" s="1">
        <v>2628828</v>
      </c>
      <c r="L2328" s="1">
        <v>2000000</v>
      </c>
      <c r="M2328">
        <v>3252</v>
      </c>
      <c r="N2328" t="s">
        <v>1640</v>
      </c>
      <c r="O2328">
        <v>9459</v>
      </c>
      <c r="P2328" t="s">
        <v>1673</v>
      </c>
      <c r="Q2328" t="s">
        <v>3650</v>
      </c>
      <c r="R2328" s="2">
        <v>43760</v>
      </c>
      <c r="S2328" t="s">
        <v>3651</v>
      </c>
      <c r="T2328">
        <v>2</v>
      </c>
      <c r="U2328" s="1">
        <v>2000000</v>
      </c>
      <c r="V2328" t="s">
        <v>1676</v>
      </c>
      <c r="W2328" t="s">
        <v>77</v>
      </c>
      <c r="X2328" t="s">
        <v>3665</v>
      </c>
      <c r="Y2328" t="s">
        <v>134</v>
      </c>
      <c r="Z2328" t="s">
        <v>31</v>
      </c>
      <c r="AA2328">
        <v>1</v>
      </c>
      <c r="AB2328" t="s">
        <v>39</v>
      </c>
      <c r="AC2328">
        <v>2.1</v>
      </c>
      <c r="AD2328">
        <f t="shared" si="36"/>
        <v>0.10000000000000009</v>
      </c>
    </row>
    <row r="2329" spans="1:30" x14ac:dyDescent="0.25">
      <c r="A2329" t="s">
        <v>29</v>
      </c>
      <c r="B2329" s="1">
        <v>307800000</v>
      </c>
      <c r="C2329" t="s">
        <v>30</v>
      </c>
      <c r="D2329" t="s">
        <v>31</v>
      </c>
      <c r="E2329">
        <v>3252</v>
      </c>
      <c r="F2329" s="1">
        <v>8548950000</v>
      </c>
      <c r="G2329" s="1">
        <v>2628828</v>
      </c>
      <c r="H2329" s="1">
        <v>2000000</v>
      </c>
      <c r="I2329">
        <v>3252</v>
      </c>
      <c r="J2329" s="1">
        <v>8548950000</v>
      </c>
      <c r="K2329" s="1">
        <v>2628828</v>
      </c>
      <c r="L2329" s="1">
        <v>2000000</v>
      </c>
      <c r="M2329">
        <v>3252</v>
      </c>
      <c r="N2329" t="s">
        <v>1636</v>
      </c>
      <c r="O2329">
        <v>17905</v>
      </c>
      <c r="P2329" t="s">
        <v>1664</v>
      </c>
      <c r="Q2329" t="s">
        <v>1827</v>
      </c>
      <c r="R2329" s="2">
        <v>43956</v>
      </c>
      <c r="S2329" t="s">
        <v>1828</v>
      </c>
      <c r="T2329">
        <v>5</v>
      </c>
      <c r="U2329" s="1">
        <v>5000000</v>
      </c>
      <c r="V2329" t="s">
        <v>1654</v>
      </c>
      <c r="W2329" t="s">
        <v>276</v>
      </c>
      <c r="X2329" t="s">
        <v>3666</v>
      </c>
      <c r="Y2329" t="s">
        <v>68</v>
      </c>
      <c r="Z2329" t="s">
        <v>31</v>
      </c>
      <c r="AA2329">
        <v>3</v>
      </c>
      <c r="AB2329" t="s">
        <v>48</v>
      </c>
      <c r="AC2329">
        <v>5.5</v>
      </c>
      <c r="AD2329">
        <f t="shared" si="36"/>
        <v>0.5</v>
      </c>
    </row>
    <row r="2330" spans="1:30" x14ac:dyDescent="0.25">
      <c r="A2330" t="s">
        <v>29</v>
      </c>
      <c r="B2330" s="1">
        <v>307800000</v>
      </c>
      <c r="C2330" t="s">
        <v>30</v>
      </c>
      <c r="D2330" t="s">
        <v>31</v>
      </c>
      <c r="E2330">
        <v>3252</v>
      </c>
      <c r="F2330" s="1">
        <v>8548950000</v>
      </c>
      <c r="G2330" s="1">
        <v>2628828</v>
      </c>
      <c r="H2330" s="1">
        <v>2000000</v>
      </c>
      <c r="I2330">
        <v>3252</v>
      </c>
      <c r="J2330" s="1">
        <v>8548950000</v>
      </c>
      <c r="K2330" s="1">
        <v>2628828</v>
      </c>
      <c r="L2330" s="1">
        <v>2000000</v>
      </c>
      <c r="M2330">
        <v>3252</v>
      </c>
      <c r="N2330" t="s">
        <v>1636</v>
      </c>
      <c r="O2330">
        <v>11066</v>
      </c>
      <c r="P2330" t="s">
        <v>1649</v>
      </c>
      <c r="Q2330" t="s">
        <v>2031</v>
      </c>
      <c r="R2330" s="2">
        <v>43787</v>
      </c>
      <c r="S2330" t="s">
        <v>2032</v>
      </c>
      <c r="T2330">
        <v>2</v>
      </c>
      <c r="U2330" s="1">
        <v>2000000</v>
      </c>
      <c r="V2330" t="s">
        <v>71</v>
      </c>
      <c r="W2330" t="s">
        <v>36</v>
      </c>
      <c r="X2330" t="s">
        <v>113</v>
      </c>
      <c r="Y2330" t="s">
        <v>1649</v>
      </c>
      <c r="Z2330" t="s">
        <v>31</v>
      </c>
      <c r="AA2330">
        <v>1</v>
      </c>
      <c r="AB2330" t="s">
        <v>39</v>
      </c>
      <c r="AC2330">
        <v>2.0499999999999998</v>
      </c>
      <c r="AD2330">
        <f t="shared" si="36"/>
        <v>4.9999999999999822E-2</v>
      </c>
    </row>
    <row r="2331" spans="1:30" x14ac:dyDescent="0.25">
      <c r="A2331" t="s">
        <v>29</v>
      </c>
      <c r="B2331" s="1">
        <v>307800000</v>
      </c>
      <c r="C2331" t="s">
        <v>30</v>
      </c>
      <c r="D2331" t="s">
        <v>31</v>
      </c>
      <c r="E2331">
        <v>3252</v>
      </c>
      <c r="F2331" s="1">
        <v>8548950000</v>
      </c>
      <c r="G2331" s="1">
        <v>2628828</v>
      </c>
      <c r="H2331" s="1">
        <v>2000000</v>
      </c>
      <c r="I2331">
        <v>3252</v>
      </c>
      <c r="J2331" s="1">
        <v>8548950000</v>
      </c>
      <c r="K2331" s="1">
        <v>2628828</v>
      </c>
      <c r="L2331" s="1">
        <v>2000000</v>
      </c>
      <c r="M2331">
        <v>3252</v>
      </c>
      <c r="N2331" t="s">
        <v>1636</v>
      </c>
      <c r="O2331">
        <v>11065</v>
      </c>
      <c r="P2331" t="s">
        <v>68</v>
      </c>
      <c r="Q2331" t="s">
        <v>3634</v>
      </c>
      <c r="R2331" s="2">
        <v>43787</v>
      </c>
      <c r="S2331" t="s">
        <v>3635</v>
      </c>
      <c r="T2331">
        <v>4</v>
      </c>
      <c r="U2331" s="1">
        <v>4000000</v>
      </c>
      <c r="V2331" t="s">
        <v>1729</v>
      </c>
      <c r="W2331" t="s">
        <v>36</v>
      </c>
      <c r="X2331" t="s">
        <v>3667</v>
      </c>
      <c r="Y2331" t="s">
        <v>1649</v>
      </c>
      <c r="Z2331" t="s">
        <v>31</v>
      </c>
      <c r="AA2331">
        <v>1</v>
      </c>
      <c r="AB2331" t="s">
        <v>48</v>
      </c>
      <c r="AC2331">
        <v>3.65</v>
      </c>
      <c r="AD2331">
        <f t="shared" si="36"/>
        <v>0.35000000000000009</v>
      </c>
    </row>
    <row r="2332" spans="1:30" x14ac:dyDescent="0.25">
      <c r="A2332" t="s">
        <v>29</v>
      </c>
      <c r="B2332" s="1">
        <v>307800000</v>
      </c>
      <c r="C2332" t="s">
        <v>30</v>
      </c>
      <c r="D2332" t="s">
        <v>31</v>
      </c>
      <c r="E2332">
        <v>3252</v>
      </c>
      <c r="F2332" s="1">
        <v>8548950000</v>
      </c>
      <c r="G2332" s="1">
        <v>2628828</v>
      </c>
      <c r="H2332" s="1">
        <v>2000000</v>
      </c>
      <c r="I2332">
        <v>3252</v>
      </c>
      <c r="J2332" s="1">
        <v>8548950000</v>
      </c>
      <c r="K2332" s="1">
        <v>2628828</v>
      </c>
      <c r="L2332" s="1">
        <v>2000000</v>
      </c>
      <c r="M2332">
        <v>3252</v>
      </c>
      <c r="N2332" t="s">
        <v>1636</v>
      </c>
      <c r="O2332">
        <v>13659</v>
      </c>
      <c r="P2332" t="s">
        <v>1649</v>
      </c>
      <c r="Q2332" t="s">
        <v>3668</v>
      </c>
      <c r="R2332" s="2">
        <v>43845</v>
      </c>
      <c r="S2332" t="s">
        <v>3669</v>
      </c>
      <c r="T2332">
        <v>5</v>
      </c>
      <c r="U2332" s="1">
        <v>5000000</v>
      </c>
      <c r="V2332" t="s">
        <v>1752</v>
      </c>
      <c r="W2332" t="s">
        <v>36</v>
      </c>
      <c r="X2332" t="s">
        <v>3670</v>
      </c>
      <c r="Y2332" t="s">
        <v>1649</v>
      </c>
      <c r="Z2332" t="s">
        <v>31</v>
      </c>
      <c r="AA2332">
        <v>4</v>
      </c>
      <c r="AB2332" t="s">
        <v>39</v>
      </c>
      <c r="AC2332">
        <v>4.33</v>
      </c>
      <c r="AD2332">
        <f t="shared" si="36"/>
        <v>0.66999999999999993</v>
      </c>
    </row>
    <row r="2333" spans="1:30" x14ac:dyDescent="0.25">
      <c r="A2333" t="s">
        <v>29</v>
      </c>
      <c r="B2333" s="1">
        <v>307800000</v>
      </c>
      <c r="C2333" t="s">
        <v>30</v>
      </c>
      <c r="D2333" t="s">
        <v>31</v>
      </c>
      <c r="E2333">
        <v>3252</v>
      </c>
      <c r="F2333" s="1">
        <v>8548950000</v>
      </c>
      <c r="G2333" s="1">
        <v>2628828</v>
      </c>
      <c r="H2333" s="1">
        <v>2000000</v>
      </c>
      <c r="I2333">
        <v>3252</v>
      </c>
      <c r="J2333" s="1">
        <v>8548950000</v>
      </c>
      <c r="K2333" s="1">
        <v>2628828</v>
      </c>
      <c r="L2333" s="1">
        <v>2000000</v>
      </c>
      <c r="M2333">
        <v>3252</v>
      </c>
      <c r="N2333" t="s">
        <v>1017</v>
      </c>
      <c r="O2333">
        <v>12327</v>
      </c>
      <c r="P2333" t="s">
        <v>120</v>
      </c>
      <c r="Q2333" t="s">
        <v>3671</v>
      </c>
      <c r="R2333" s="2">
        <v>43809</v>
      </c>
      <c r="S2333" t="s">
        <v>3672</v>
      </c>
      <c r="T2333">
        <v>0.5</v>
      </c>
      <c r="U2333" t="s">
        <v>52</v>
      </c>
      <c r="V2333" t="s">
        <v>1784</v>
      </c>
      <c r="W2333" t="s">
        <v>36</v>
      </c>
      <c r="X2333" t="s">
        <v>3673</v>
      </c>
      <c r="Y2333" t="s">
        <v>1022</v>
      </c>
      <c r="Z2333" t="s">
        <v>31</v>
      </c>
      <c r="AA2333">
        <v>16</v>
      </c>
      <c r="AB2333" t="s">
        <v>39</v>
      </c>
      <c r="AC2333">
        <v>1.04</v>
      </c>
      <c r="AD2333">
        <f t="shared" si="36"/>
        <v>0.54</v>
      </c>
    </row>
    <row r="2334" spans="1:30" x14ac:dyDescent="0.25">
      <c r="A2334" t="s">
        <v>29</v>
      </c>
      <c r="B2334" s="1">
        <v>307800000</v>
      </c>
      <c r="C2334" t="s">
        <v>30</v>
      </c>
      <c r="D2334" t="s">
        <v>31</v>
      </c>
      <c r="E2334">
        <v>3252</v>
      </c>
      <c r="F2334" s="1">
        <v>8548950000</v>
      </c>
      <c r="G2334" s="1">
        <v>2628828</v>
      </c>
      <c r="H2334" s="1">
        <v>2000000</v>
      </c>
      <c r="I2334">
        <v>3252</v>
      </c>
      <c r="J2334" s="1">
        <v>8548950000</v>
      </c>
      <c r="K2334" s="1">
        <v>2628828</v>
      </c>
      <c r="L2334" s="1">
        <v>2000000</v>
      </c>
      <c r="M2334">
        <v>3252</v>
      </c>
      <c r="N2334" t="s">
        <v>1017</v>
      </c>
      <c r="O2334">
        <v>19343</v>
      </c>
      <c r="P2334" t="s">
        <v>120</v>
      </c>
      <c r="Q2334" t="s">
        <v>3674</v>
      </c>
      <c r="R2334" s="2">
        <v>43935</v>
      </c>
      <c r="S2334" t="s">
        <v>3675</v>
      </c>
      <c r="T2334">
        <v>0.5</v>
      </c>
      <c r="U2334" t="s">
        <v>52</v>
      </c>
      <c r="V2334" t="s">
        <v>2048</v>
      </c>
      <c r="W2334" t="s">
        <v>77</v>
      </c>
      <c r="X2334" t="s">
        <v>3676</v>
      </c>
      <c r="Y2334" t="s">
        <v>1022</v>
      </c>
      <c r="Z2334" t="s">
        <v>31</v>
      </c>
      <c r="AA2334">
        <v>4</v>
      </c>
      <c r="AB2334" t="s">
        <v>48</v>
      </c>
      <c r="AC2334">
        <v>0.54</v>
      </c>
      <c r="AD2334">
        <f t="shared" si="36"/>
        <v>4.0000000000000036E-2</v>
      </c>
    </row>
    <row r="2335" spans="1:30" x14ac:dyDescent="0.25">
      <c r="A2335" t="s">
        <v>29</v>
      </c>
      <c r="B2335" s="1">
        <v>307800000</v>
      </c>
      <c r="C2335" t="s">
        <v>30</v>
      </c>
      <c r="D2335" t="s">
        <v>31</v>
      </c>
      <c r="E2335">
        <v>3252</v>
      </c>
      <c r="F2335" s="1">
        <v>8548950000</v>
      </c>
      <c r="G2335" s="1">
        <v>2628828</v>
      </c>
      <c r="H2335" s="1">
        <v>2000000</v>
      </c>
      <c r="I2335">
        <v>3252</v>
      </c>
      <c r="J2335" s="1">
        <v>8548950000</v>
      </c>
      <c r="K2335" s="1">
        <v>2628828</v>
      </c>
      <c r="L2335" s="1">
        <v>2000000</v>
      </c>
      <c r="M2335">
        <v>3252</v>
      </c>
      <c r="N2335" t="s">
        <v>1636</v>
      </c>
      <c r="O2335">
        <v>13658</v>
      </c>
      <c r="P2335" t="s">
        <v>1650</v>
      </c>
      <c r="Q2335" t="s">
        <v>3668</v>
      </c>
      <c r="R2335" s="2">
        <v>43846</v>
      </c>
      <c r="S2335" t="s">
        <v>3669</v>
      </c>
      <c r="T2335">
        <v>0.25</v>
      </c>
      <c r="U2335" t="s">
        <v>62</v>
      </c>
      <c r="V2335" t="s">
        <v>1752</v>
      </c>
      <c r="W2335" t="s">
        <v>36</v>
      </c>
      <c r="X2335" t="s">
        <v>219</v>
      </c>
      <c r="Y2335" t="s">
        <v>1649</v>
      </c>
      <c r="Z2335" t="s">
        <v>31</v>
      </c>
      <c r="AA2335">
        <v>1</v>
      </c>
      <c r="AB2335" t="s">
        <v>48</v>
      </c>
      <c r="AC2335">
        <v>0.6</v>
      </c>
      <c r="AD2335">
        <f t="shared" si="36"/>
        <v>0.35</v>
      </c>
    </row>
    <row r="2336" spans="1:30" x14ac:dyDescent="0.25">
      <c r="A2336" t="s">
        <v>29</v>
      </c>
      <c r="B2336" s="1">
        <v>307800000</v>
      </c>
      <c r="C2336" t="s">
        <v>30</v>
      </c>
      <c r="D2336" t="s">
        <v>31</v>
      </c>
      <c r="E2336">
        <v>3252</v>
      </c>
      <c r="F2336" s="1">
        <v>8548950000</v>
      </c>
      <c r="G2336" s="1">
        <v>2628828</v>
      </c>
      <c r="H2336" s="1">
        <v>2000000</v>
      </c>
      <c r="I2336">
        <v>3252</v>
      </c>
      <c r="J2336" s="1">
        <v>8548950000</v>
      </c>
      <c r="K2336" s="1">
        <v>2628828</v>
      </c>
      <c r="L2336" s="1">
        <v>2000000</v>
      </c>
      <c r="M2336">
        <v>3252</v>
      </c>
      <c r="N2336" t="s">
        <v>1017</v>
      </c>
      <c r="O2336">
        <v>19358</v>
      </c>
      <c r="P2336" t="s">
        <v>120</v>
      </c>
      <c r="Q2336" t="s">
        <v>3677</v>
      </c>
      <c r="R2336" s="2">
        <v>43935</v>
      </c>
      <c r="S2336" t="s">
        <v>3678</v>
      </c>
      <c r="T2336">
        <v>1</v>
      </c>
      <c r="U2336" s="1">
        <v>1000000</v>
      </c>
      <c r="V2336" t="s">
        <v>1789</v>
      </c>
      <c r="W2336" t="s">
        <v>77</v>
      </c>
      <c r="X2336" t="s">
        <v>3679</v>
      </c>
      <c r="Y2336" t="s">
        <v>1022</v>
      </c>
      <c r="Z2336" t="s">
        <v>31</v>
      </c>
      <c r="AA2336">
        <v>19</v>
      </c>
      <c r="AB2336" t="s">
        <v>39</v>
      </c>
      <c r="AC2336">
        <v>1.1599999999999999</v>
      </c>
      <c r="AD2336">
        <f t="shared" si="36"/>
        <v>0.15999999999999992</v>
      </c>
    </row>
    <row r="2337" spans="1:30" x14ac:dyDescent="0.25">
      <c r="A2337" t="s">
        <v>29</v>
      </c>
      <c r="B2337" s="1">
        <v>307800000</v>
      </c>
      <c r="C2337" t="s">
        <v>30</v>
      </c>
      <c r="D2337" t="s">
        <v>31</v>
      </c>
      <c r="E2337">
        <v>3252</v>
      </c>
      <c r="F2337" s="1">
        <v>8548950000</v>
      </c>
      <c r="G2337" s="1">
        <v>2628828</v>
      </c>
      <c r="H2337" s="1">
        <v>2000000</v>
      </c>
      <c r="I2337">
        <v>3252</v>
      </c>
      <c r="J2337" s="1">
        <v>8548950000</v>
      </c>
      <c r="K2337" s="1">
        <v>2628828</v>
      </c>
      <c r="L2337" s="1">
        <v>2000000</v>
      </c>
      <c r="M2337">
        <v>3252</v>
      </c>
      <c r="N2337" t="s">
        <v>1017</v>
      </c>
      <c r="O2337">
        <v>12331</v>
      </c>
      <c r="P2337" t="s">
        <v>120</v>
      </c>
      <c r="Q2337" t="s">
        <v>3680</v>
      </c>
      <c r="R2337" s="2">
        <v>43809</v>
      </c>
      <c r="S2337" t="s">
        <v>3681</v>
      </c>
      <c r="T2337">
        <v>0.5</v>
      </c>
      <c r="U2337" t="s">
        <v>52</v>
      </c>
      <c r="V2337" t="s">
        <v>1784</v>
      </c>
      <c r="W2337" t="s">
        <v>36</v>
      </c>
      <c r="X2337" t="s">
        <v>3682</v>
      </c>
      <c r="Y2337" t="s">
        <v>1022</v>
      </c>
      <c r="Z2337" t="s">
        <v>31</v>
      </c>
      <c r="AA2337">
        <v>4</v>
      </c>
      <c r="AB2337" t="s">
        <v>48</v>
      </c>
      <c r="AC2337">
        <v>0.51</v>
      </c>
      <c r="AD2337">
        <f t="shared" si="36"/>
        <v>1.0000000000000009E-2</v>
      </c>
    </row>
    <row r="2338" spans="1:30" x14ac:dyDescent="0.25">
      <c r="A2338" t="s">
        <v>29</v>
      </c>
      <c r="B2338" s="1">
        <v>307800000</v>
      </c>
      <c r="C2338" t="s">
        <v>30</v>
      </c>
      <c r="D2338" t="s">
        <v>31</v>
      </c>
      <c r="E2338">
        <v>3252</v>
      </c>
      <c r="F2338" s="1">
        <v>8548950000</v>
      </c>
      <c r="G2338" s="1">
        <v>2628828</v>
      </c>
      <c r="H2338" s="1">
        <v>2000000</v>
      </c>
      <c r="I2338">
        <v>3252</v>
      </c>
      <c r="J2338" s="1">
        <v>8548950000</v>
      </c>
      <c r="K2338" s="1">
        <v>2628828</v>
      </c>
      <c r="L2338" s="1">
        <v>2000000</v>
      </c>
      <c r="M2338">
        <v>3252</v>
      </c>
      <c r="N2338" t="s">
        <v>1017</v>
      </c>
      <c r="O2338">
        <v>5083</v>
      </c>
      <c r="P2338" t="s">
        <v>168</v>
      </c>
      <c r="Q2338" t="s">
        <v>1678</v>
      </c>
      <c r="R2338" s="2">
        <v>43640</v>
      </c>
      <c r="S2338" t="s">
        <v>1679</v>
      </c>
      <c r="T2338">
        <v>4</v>
      </c>
      <c r="U2338" s="1">
        <v>4000000</v>
      </c>
      <c r="V2338" t="s">
        <v>1680</v>
      </c>
      <c r="W2338" t="s">
        <v>36</v>
      </c>
      <c r="X2338" t="s">
        <v>3683</v>
      </c>
      <c r="Y2338" t="s">
        <v>1022</v>
      </c>
      <c r="Z2338" t="s">
        <v>31</v>
      </c>
      <c r="AA2338">
        <v>4</v>
      </c>
      <c r="AB2338" t="s">
        <v>39</v>
      </c>
      <c r="AC2338">
        <v>2.17</v>
      </c>
      <c r="AD2338">
        <f t="shared" si="36"/>
        <v>1.83</v>
      </c>
    </row>
    <row r="2339" spans="1:30" x14ac:dyDescent="0.25">
      <c r="A2339" t="s">
        <v>29</v>
      </c>
      <c r="B2339" s="1">
        <v>307800000</v>
      </c>
      <c r="C2339" t="s">
        <v>30</v>
      </c>
      <c r="D2339" t="s">
        <v>31</v>
      </c>
      <c r="E2339">
        <v>3252</v>
      </c>
      <c r="F2339" s="1">
        <v>8548950000</v>
      </c>
      <c r="G2339" s="1">
        <v>2628828</v>
      </c>
      <c r="H2339" s="1">
        <v>2000000</v>
      </c>
      <c r="I2339">
        <v>3252</v>
      </c>
      <c r="J2339" s="1">
        <v>8548950000</v>
      </c>
      <c r="K2339" s="1">
        <v>2628828</v>
      </c>
      <c r="L2339" s="1">
        <v>2000000</v>
      </c>
      <c r="M2339">
        <v>3252</v>
      </c>
      <c r="N2339" t="s">
        <v>1640</v>
      </c>
      <c r="O2339">
        <v>488</v>
      </c>
      <c r="P2339" t="s">
        <v>1773</v>
      </c>
      <c r="Q2339" t="s">
        <v>1881</v>
      </c>
      <c r="R2339" s="2">
        <v>43476</v>
      </c>
      <c r="S2339" t="s">
        <v>1882</v>
      </c>
      <c r="T2339">
        <v>5</v>
      </c>
      <c r="U2339" s="1">
        <v>5000000</v>
      </c>
      <c r="V2339" t="s">
        <v>1846</v>
      </c>
      <c r="W2339" t="s">
        <v>36</v>
      </c>
      <c r="X2339" t="s">
        <v>1776</v>
      </c>
      <c r="Y2339" t="s">
        <v>1645</v>
      </c>
      <c r="Z2339" t="s">
        <v>31</v>
      </c>
      <c r="AA2339">
        <v>0</v>
      </c>
      <c r="AB2339" t="s">
        <v>48</v>
      </c>
      <c r="AC2339">
        <v>4.07</v>
      </c>
      <c r="AD2339">
        <f t="shared" si="36"/>
        <v>0.92999999999999972</v>
      </c>
    </row>
    <row r="2340" spans="1:30" x14ac:dyDescent="0.25">
      <c r="A2340" t="s">
        <v>29</v>
      </c>
      <c r="B2340" s="1">
        <v>307800000</v>
      </c>
      <c r="C2340" t="s">
        <v>30</v>
      </c>
      <c r="D2340" t="s">
        <v>31</v>
      </c>
      <c r="E2340">
        <v>3252</v>
      </c>
      <c r="F2340" s="1">
        <v>8548950000</v>
      </c>
      <c r="G2340" s="1">
        <v>2628828</v>
      </c>
      <c r="H2340" s="1">
        <v>2000000</v>
      </c>
      <c r="I2340">
        <v>3252</v>
      </c>
      <c r="J2340" s="1">
        <v>8548950000</v>
      </c>
      <c r="K2340" s="1">
        <v>2628828</v>
      </c>
      <c r="L2340" s="1">
        <v>2000000</v>
      </c>
      <c r="M2340">
        <v>3252</v>
      </c>
      <c r="N2340" t="s">
        <v>1636</v>
      </c>
      <c r="O2340">
        <v>11057</v>
      </c>
      <c r="P2340" t="s">
        <v>741</v>
      </c>
      <c r="Q2340" t="s">
        <v>3634</v>
      </c>
      <c r="R2340" s="2">
        <v>43787</v>
      </c>
      <c r="S2340" t="s">
        <v>3635</v>
      </c>
      <c r="T2340">
        <v>0.5</v>
      </c>
      <c r="U2340" t="s">
        <v>52</v>
      </c>
      <c r="V2340" t="s">
        <v>1729</v>
      </c>
      <c r="W2340" t="s">
        <v>36</v>
      </c>
      <c r="X2340" t="s">
        <v>221</v>
      </c>
      <c r="Y2340" t="s">
        <v>1649</v>
      </c>
      <c r="Z2340" t="s">
        <v>31</v>
      </c>
      <c r="AA2340">
        <v>1</v>
      </c>
      <c r="AB2340" t="s">
        <v>39</v>
      </c>
      <c r="AC2340">
        <v>0.81</v>
      </c>
      <c r="AD2340">
        <f t="shared" si="36"/>
        <v>0.31000000000000005</v>
      </c>
    </row>
    <row r="2341" spans="1:30" x14ac:dyDescent="0.25">
      <c r="A2341" t="s">
        <v>29</v>
      </c>
      <c r="B2341" s="1">
        <v>307800000</v>
      </c>
      <c r="C2341" t="s">
        <v>30</v>
      </c>
      <c r="D2341" t="s">
        <v>31</v>
      </c>
      <c r="E2341">
        <v>3252</v>
      </c>
      <c r="F2341" s="1">
        <v>8548950000</v>
      </c>
      <c r="G2341" s="1">
        <v>2628828</v>
      </c>
      <c r="H2341" s="1">
        <v>2000000</v>
      </c>
      <c r="I2341">
        <v>3252</v>
      </c>
      <c r="J2341" s="1">
        <v>8548950000</v>
      </c>
      <c r="K2341" s="1">
        <v>2628828</v>
      </c>
      <c r="L2341" s="1">
        <v>2000000</v>
      </c>
      <c r="M2341">
        <v>3252</v>
      </c>
      <c r="N2341" t="s">
        <v>1017</v>
      </c>
      <c r="O2341">
        <v>14736</v>
      </c>
      <c r="P2341" t="s">
        <v>120</v>
      </c>
      <c r="Q2341" t="s">
        <v>3680</v>
      </c>
      <c r="R2341" s="2">
        <v>43886</v>
      </c>
      <c r="S2341" t="s">
        <v>3681</v>
      </c>
      <c r="T2341">
        <v>0.5</v>
      </c>
      <c r="U2341" t="s">
        <v>52</v>
      </c>
      <c r="V2341" t="s">
        <v>1784</v>
      </c>
      <c r="W2341" t="s">
        <v>36</v>
      </c>
      <c r="X2341" t="s">
        <v>3684</v>
      </c>
      <c r="Y2341" t="s">
        <v>1022</v>
      </c>
      <c r="Z2341" t="s">
        <v>31</v>
      </c>
      <c r="AA2341">
        <v>4</v>
      </c>
      <c r="AB2341" t="s">
        <v>39</v>
      </c>
      <c r="AC2341">
        <v>0.51</v>
      </c>
      <c r="AD2341">
        <f t="shared" si="36"/>
        <v>1.0000000000000009E-2</v>
      </c>
    </row>
    <row r="2342" spans="1:30" x14ac:dyDescent="0.25">
      <c r="A2342" t="s">
        <v>29</v>
      </c>
      <c r="B2342" s="1">
        <v>307800000</v>
      </c>
      <c r="C2342" t="s">
        <v>30</v>
      </c>
      <c r="D2342" t="s">
        <v>31</v>
      </c>
      <c r="E2342">
        <v>3252</v>
      </c>
      <c r="F2342" s="1">
        <v>8548950000</v>
      </c>
      <c r="G2342" s="1">
        <v>2628828</v>
      </c>
      <c r="H2342" s="1">
        <v>2000000</v>
      </c>
      <c r="I2342">
        <v>3252</v>
      </c>
      <c r="J2342" s="1">
        <v>8548950000</v>
      </c>
      <c r="K2342" s="1">
        <v>2628828</v>
      </c>
      <c r="L2342" s="1">
        <v>2000000</v>
      </c>
      <c r="M2342">
        <v>3252</v>
      </c>
      <c r="N2342" t="s">
        <v>1017</v>
      </c>
      <c r="O2342">
        <v>7244</v>
      </c>
      <c r="P2342" t="s">
        <v>64</v>
      </c>
      <c r="Q2342" t="s">
        <v>3685</v>
      </c>
      <c r="R2342" s="2">
        <v>43693</v>
      </c>
      <c r="S2342" t="s">
        <v>3686</v>
      </c>
      <c r="T2342">
        <v>1</v>
      </c>
      <c r="U2342" s="1">
        <v>1000000</v>
      </c>
      <c r="V2342" t="s">
        <v>1789</v>
      </c>
      <c r="W2342" t="s">
        <v>36</v>
      </c>
      <c r="X2342" t="s">
        <v>252</v>
      </c>
      <c r="Y2342" t="s">
        <v>3687</v>
      </c>
      <c r="Z2342" t="s">
        <v>31</v>
      </c>
      <c r="AA2342">
        <v>1</v>
      </c>
      <c r="AB2342" t="s">
        <v>39</v>
      </c>
      <c r="AC2342">
        <v>1.1000000000000001</v>
      </c>
      <c r="AD2342">
        <f t="shared" si="36"/>
        <v>0.10000000000000009</v>
      </c>
    </row>
    <row r="2343" spans="1:30" x14ac:dyDescent="0.25">
      <c r="A2343" t="s">
        <v>29</v>
      </c>
      <c r="B2343" s="1">
        <v>307800000</v>
      </c>
      <c r="C2343" t="s">
        <v>30</v>
      </c>
      <c r="D2343" t="s">
        <v>31</v>
      </c>
      <c r="E2343">
        <v>3252</v>
      </c>
      <c r="F2343" s="1">
        <v>8548950000</v>
      </c>
      <c r="G2343" s="1">
        <v>2628828</v>
      </c>
      <c r="H2343" s="1">
        <v>2000000</v>
      </c>
      <c r="I2343">
        <v>3252</v>
      </c>
      <c r="J2343" s="1">
        <v>8548950000</v>
      </c>
      <c r="K2343" s="1">
        <v>2628828</v>
      </c>
      <c r="L2343" s="1">
        <v>2000000</v>
      </c>
      <c r="M2343">
        <v>3252</v>
      </c>
      <c r="N2343" t="s">
        <v>1640</v>
      </c>
      <c r="O2343">
        <v>12292</v>
      </c>
      <c r="P2343" t="s">
        <v>315</v>
      </c>
      <c r="Q2343" t="s">
        <v>3688</v>
      </c>
      <c r="R2343" s="2">
        <v>43809</v>
      </c>
      <c r="S2343" t="s">
        <v>3689</v>
      </c>
      <c r="T2343">
        <v>4</v>
      </c>
      <c r="U2343" s="1">
        <v>4000000</v>
      </c>
      <c r="V2343" t="s">
        <v>1724</v>
      </c>
      <c r="W2343" t="s">
        <v>77</v>
      </c>
      <c r="X2343" t="s">
        <v>3690</v>
      </c>
      <c r="Y2343" t="s">
        <v>134</v>
      </c>
      <c r="Z2343" t="s">
        <v>31</v>
      </c>
      <c r="AA2343">
        <v>18</v>
      </c>
      <c r="AB2343" t="s">
        <v>48</v>
      </c>
      <c r="AC2343">
        <v>2.48</v>
      </c>
      <c r="AD2343">
        <f t="shared" si="36"/>
        <v>1.52</v>
      </c>
    </row>
    <row r="2344" spans="1:30" x14ac:dyDescent="0.25">
      <c r="A2344" t="s">
        <v>29</v>
      </c>
      <c r="B2344" s="1">
        <v>307800000</v>
      </c>
      <c r="C2344" t="s">
        <v>30</v>
      </c>
      <c r="D2344" t="s">
        <v>31</v>
      </c>
      <c r="E2344">
        <v>3252</v>
      </c>
      <c r="F2344" s="1">
        <v>8548950000</v>
      </c>
      <c r="G2344" s="1">
        <v>2628828</v>
      </c>
      <c r="H2344" s="1">
        <v>2000000</v>
      </c>
      <c r="I2344">
        <v>3252</v>
      </c>
      <c r="J2344" s="1">
        <v>8548950000</v>
      </c>
      <c r="K2344" s="1">
        <v>2628828</v>
      </c>
      <c r="L2344" s="1">
        <v>2000000</v>
      </c>
      <c r="M2344">
        <v>3252</v>
      </c>
      <c r="N2344" t="s">
        <v>1640</v>
      </c>
      <c r="O2344">
        <v>12279</v>
      </c>
      <c r="P2344" t="s">
        <v>315</v>
      </c>
      <c r="Q2344" t="s">
        <v>3688</v>
      </c>
      <c r="R2344" s="2">
        <v>43810</v>
      </c>
      <c r="S2344" t="s">
        <v>3689</v>
      </c>
      <c r="T2344">
        <v>2</v>
      </c>
      <c r="U2344" s="1">
        <v>2000000</v>
      </c>
      <c r="V2344" t="s">
        <v>1724</v>
      </c>
      <c r="W2344" t="s">
        <v>77</v>
      </c>
      <c r="X2344" t="s">
        <v>3691</v>
      </c>
      <c r="Y2344" t="s">
        <v>134</v>
      </c>
      <c r="Z2344" t="s">
        <v>31</v>
      </c>
      <c r="AA2344">
        <v>5</v>
      </c>
      <c r="AB2344" t="s">
        <v>39</v>
      </c>
      <c r="AC2344">
        <v>1.9</v>
      </c>
      <c r="AD2344">
        <f t="shared" si="36"/>
        <v>0.10000000000000009</v>
      </c>
    </row>
    <row r="2345" spans="1:30" x14ac:dyDescent="0.25">
      <c r="A2345" t="s">
        <v>29</v>
      </c>
      <c r="B2345" s="1">
        <v>307800000</v>
      </c>
      <c r="C2345" t="s">
        <v>30</v>
      </c>
      <c r="D2345" t="s">
        <v>31</v>
      </c>
      <c r="E2345">
        <v>3252</v>
      </c>
      <c r="F2345" s="1">
        <v>8548950000</v>
      </c>
      <c r="G2345" s="1">
        <v>2628828</v>
      </c>
      <c r="H2345" s="1">
        <v>2000000</v>
      </c>
      <c r="I2345">
        <v>3252</v>
      </c>
      <c r="J2345" s="1">
        <v>8548950000</v>
      </c>
      <c r="K2345" s="1">
        <v>2628828</v>
      </c>
      <c r="L2345" s="1">
        <v>2000000</v>
      </c>
      <c r="M2345">
        <v>3252</v>
      </c>
      <c r="N2345" t="s">
        <v>1640</v>
      </c>
      <c r="O2345">
        <v>12276</v>
      </c>
      <c r="P2345" t="s">
        <v>315</v>
      </c>
      <c r="Q2345" t="s">
        <v>3659</v>
      </c>
      <c r="R2345" s="2">
        <v>43810</v>
      </c>
      <c r="S2345" t="s">
        <v>3660</v>
      </c>
      <c r="T2345">
        <v>1</v>
      </c>
      <c r="U2345" s="1">
        <v>1000000</v>
      </c>
      <c r="V2345" t="s">
        <v>1724</v>
      </c>
      <c r="W2345" t="s">
        <v>77</v>
      </c>
      <c r="X2345" t="s">
        <v>3692</v>
      </c>
      <c r="Y2345" t="s">
        <v>134</v>
      </c>
      <c r="Z2345" t="s">
        <v>31</v>
      </c>
      <c r="AA2345">
        <v>6</v>
      </c>
      <c r="AB2345" t="s">
        <v>39</v>
      </c>
      <c r="AC2345">
        <v>1.95</v>
      </c>
      <c r="AD2345">
        <f t="shared" si="36"/>
        <v>0.95</v>
      </c>
    </row>
    <row r="2346" spans="1:30" x14ac:dyDescent="0.25">
      <c r="A2346" t="s">
        <v>29</v>
      </c>
      <c r="B2346" s="1">
        <v>307800000</v>
      </c>
      <c r="C2346" t="s">
        <v>30</v>
      </c>
      <c r="D2346" t="s">
        <v>31</v>
      </c>
      <c r="E2346">
        <v>3252</v>
      </c>
      <c r="F2346" s="1">
        <v>8548950000</v>
      </c>
      <c r="G2346" s="1">
        <v>2628828</v>
      </c>
      <c r="H2346" s="1">
        <v>2000000</v>
      </c>
      <c r="I2346">
        <v>3252</v>
      </c>
      <c r="J2346" s="1">
        <v>8548950000</v>
      </c>
      <c r="K2346" s="1">
        <v>2628828</v>
      </c>
      <c r="L2346" s="1">
        <v>2000000</v>
      </c>
      <c r="M2346">
        <v>3252</v>
      </c>
      <c r="N2346" t="s">
        <v>1636</v>
      </c>
      <c r="O2346">
        <v>17875</v>
      </c>
      <c r="P2346" t="s">
        <v>1664</v>
      </c>
      <c r="Q2346" t="s">
        <v>1827</v>
      </c>
      <c r="R2346" s="2">
        <v>43957</v>
      </c>
      <c r="S2346" t="s">
        <v>1828</v>
      </c>
      <c r="T2346">
        <v>2</v>
      </c>
      <c r="U2346" s="1">
        <v>2000000</v>
      </c>
      <c r="V2346" t="s">
        <v>1654</v>
      </c>
      <c r="W2346" t="s">
        <v>276</v>
      </c>
      <c r="X2346" t="s">
        <v>3693</v>
      </c>
      <c r="Y2346" t="s">
        <v>68</v>
      </c>
      <c r="Z2346" t="s">
        <v>31</v>
      </c>
      <c r="AA2346">
        <v>3</v>
      </c>
      <c r="AB2346" t="s">
        <v>39</v>
      </c>
      <c r="AC2346">
        <v>5.5</v>
      </c>
      <c r="AD2346">
        <f t="shared" si="36"/>
        <v>3.5</v>
      </c>
    </row>
    <row r="2347" spans="1:30" x14ac:dyDescent="0.25">
      <c r="A2347" t="s">
        <v>29</v>
      </c>
      <c r="B2347" s="1">
        <v>307800000</v>
      </c>
      <c r="C2347" t="s">
        <v>30</v>
      </c>
      <c r="D2347" t="s">
        <v>31</v>
      </c>
      <c r="E2347">
        <v>3252</v>
      </c>
      <c r="F2347" s="1">
        <v>8548950000</v>
      </c>
      <c r="G2347" s="1">
        <v>2628828</v>
      </c>
      <c r="H2347" s="1">
        <v>2000000</v>
      </c>
      <c r="I2347">
        <v>3252</v>
      </c>
      <c r="J2347" s="1">
        <v>8548950000</v>
      </c>
      <c r="K2347" s="1">
        <v>2628828</v>
      </c>
      <c r="L2347" s="1">
        <v>2000000</v>
      </c>
      <c r="M2347">
        <v>3252</v>
      </c>
      <c r="N2347" t="s">
        <v>1640</v>
      </c>
      <c r="O2347">
        <v>489</v>
      </c>
      <c r="P2347" t="s">
        <v>1773</v>
      </c>
      <c r="Q2347" t="s">
        <v>1881</v>
      </c>
      <c r="R2347" s="2">
        <v>43475</v>
      </c>
      <c r="S2347" t="s">
        <v>1882</v>
      </c>
      <c r="T2347">
        <v>8</v>
      </c>
      <c r="U2347" s="1">
        <v>8000000</v>
      </c>
      <c r="V2347" t="s">
        <v>1846</v>
      </c>
      <c r="W2347" t="s">
        <v>36</v>
      </c>
      <c r="X2347" t="s">
        <v>1776</v>
      </c>
      <c r="Y2347" t="s">
        <v>1645</v>
      </c>
      <c r="Z2347" t="s">
        <v>31</v>
      </c>
      <c r="AA2347">
        <v>0</v>
      </c>
      <c r="AB2347" t="s">
        <v>39</v>
      </c>
      <c r="AC2347">
        <v>4.07</v>
      </c>
      <c r="AD2347">
        <f t="shared" si="36"/>
        <v>3.9299999999999997</v>
      </c>
    </row>
    <row r="2348" spans="1:30" x14ac:dyDescent="0.25">
      <c r="A2348" t="s">
        <v>29</v>
      </c>
      <c r="B2348" s="1">
        <v>307800000</v>
      </c>
      <c r="C2348" t="s">
        <v>30</v>
      </c>
      <c r="D2348" t="s">
        <v>31</v>
      </c>
      <c r="E2348">
        <v>3252</v>
      </c>
      <c r="F2348" s="1">
        <v>8548950000</v>
      </c>
      <c r="G2348" s="1">
        <v>2628828</v>
      </c>
      <c r="H2348" s="1">
        <v>2000000</v>
      </c>
      <c r="I2348">
        <v>3252</v>
      </c>
      <c r="J2348" s="1">
        <v>8548950000</v>
      </c>
      <c r="K2348" s="1">
        <v>2628828</v>
      </c>
      <c r="L2348" s="1">
        <v>2000000</v>
      </c>
      <c r="M2348">
        <v>3252</v>
      </c>
      <c r="N2348" t="s">
        <v>1017</v>
      </c>
      <c r="O2348">
        <v>4305</v>
      </c>
      <c r="P2348" t="s">
        <v>1814</v>
      </c>
      <c r="Q2348" t="s">
        <v>1815</v>
      </c>
      <c r="R2348" s="2">
        <v>43598</v>
      </c>
      <c r="S2348" t="s">
        <v>1816</v>
      </c>
      <c r="T2348">
        <v>0.5</v>
      </c>
      <c r="U2348" t="s">
        <v>52</v>
      </c>
      <c r="V2348" t="s">
        <v>1817</v>
      </c>
      <c r="W2348" t="s">
        <v>36</v>
      </c>
      <c r="X2348" t="s">
        <v>3694</v>
      </c>
      <c r="Y2348" t="s">
        <v>1022</v>
      </c>
      <c r="Z2348" t="s">
        <v>31</v>
      </c>
      <c r="AA2348">
        <v>5</v>
      </c>
      <c r="AB2348" t="s">
        <v>39</v>
      </c>
      <c r="AC2348">
        <v>0.71</v>
      </c>
      <c r="AD2348">
        <f t="shared" si="36"/>
        <v>0.20999999999999996</v>
      </c>
    </row>
    <row r="2349" spans="1:30" x14ac:dyDescent="0.25">
      <c r="A2349" t="s">
        <v>29</v>
      </c>
      <c r="B2349" s="1">
        <v>307800000</v>
      </c>
      <c r="C2349" t="s">
        <v>30</v>
      </c>
      <c r="D2349" t="s">
        <v>31</v>
      </c>
      <c r="E2349">
        <v>3252</v>
      </c>
      <c r="F2349" s="1">
        <v>8548950000</v>
      </c>
      <c r="G2349" s="1">
        <v>2628828</v>
      </c>
      <c r="H2349" s="1">
        <v>2000000</v>
      </c>
      <c r="I2349">
        <v>3252</v>
      </c>
      <c r="J2349" s="1">
        <v>8548950000</v>
      </c>
      <c r="K2349" s="1">
        <v>2628828</v>
      </c>
      <c r="L2349" s="1">
        <v>2000000</v>
      </c>
      <c r="M2349">
        <v>3252</v>
      </c>
      <c r="N2349" t="s">
        <v>1636</v>
      </c>
      <c r="O2349">
        <v>13653</v>
      </c>
      <c r="P2349" t="s">
        <v>1650</v>
      </c>
      <c r="Q2349" t="s">
        <v>3294</v>
      </c>
      <c r="R2349" s="2">
        <v>43846</v>
      </c>
      <c r="S2349" t="s">
        <v>3295</v>
      </c>
      <c r="T2349">
        <v>0.25</v>
      </c>
      <c r="U2349" t="s">
        <v>62</v>
      </c>
      <c r="V2349" t="s">
        <v>1752</v>
      </c>
      <c r="W2349" t="s">
        <v>36</v>
      </c>
      <c r="X2349" t="s">
        <v>219</v>
      </c>
      <c r="Y2349" t="s">
        <v>1649</v>
      </c>
      <c r="Z2349" t="s">
        <v>31</v>
      </c>
      <c r="AA2349">
        <v>1</v>
      </c>
      <c r="AB2349" t="s">
        <v>39</v>
      </c>
      <c r="AC2349">
        <v>0.6</v>
      </c>
      <c r="AD2349">
        <f t="shared" si="36"/>
        <v>0.35</v>
      </c>
    </row>
    <row r="2350" spans="1:30" x14ac:dyDescent="0.25">
      <c r="A2350" t="s">
        <v>29</v>
      </c>
      <c r="B2350" s="1">
        <v>307800000</v>
      </c>
      <c r="C2350" t="s">
        <v>30</v>
      </c>
      <c r="D2350" t="s">
        <v>31</v>
      </c>
      <c r="E2350">
        <v>3252</v>
      </c>
      <c r="F2350" s="1">
        <v>8548950000</v>
      </c>
      <c r="G2350" s="1">
        <v>2628828</v>
      </c>
      <c r="H2350" s="1">
        <v>2000000</v>
      </c>
      <c r="I2350">
        <v>3252</v>
      </c>
      <c r="J2350" s="1">
        <v>8548950000</v>
      </c>
      <c r="K2350" s="1">
        <v>2628828</v>
      </c>
      <c r="L2350" s="1">
        <v>2000000</v>
      </c>
      <c r="M2350">
        <v>3252</v>
      </c>
      <c r="N2350" t="s">
        <v>1636</v>
      </c>
      <c r="O2350">
        <v>13652</v>
      </c>
      <c r="P2350" t="s">
        <v>109</v>
      </c>
      <c r="Q2350" t="s">
        <v>3345</v>
      </c>
      <c r="R2350" s="2">
        <v>43838</v>
      </c>
      <c r="S2350" t="s">
        <v>3346</v>
      </c>
      <c r="T2350">
        <v>6</v>
      </c>
      <c r="U2350" s="1">
        <v>6000000</v>
      </c>
      <c r="V2350" t="s">
        <v>1752</v>
      </c>
      <c r="W2350" t="s">
        <v>36</v>
      </c>
      <c r="X2350" t="s">
        <v>3695</v>
      </c>
      <c r="Y2350" t="s">
        <v>1649</v>
      </c>
      <c r="Z2350" t="s">
        <v>31</v>
      </c>
      <c r="AA2350">
        <v>2</v>
      </c>
      <c r="AB2350" t="s">
        <v>48</v>
      </c>
      <c r="AC2350">
        <v>2.91</v>
      </c>
      <c r="AD2350">
        <f t="shared" si="36"/>
        <v>3.09</v>
      </c>
    </row>
    <row r="2351" spans="1:30" x14ac:dyDescent="0.25">
      <c r="A2351" t="s">
        <v>29</v>
      </c>
      <c r="B2351" s="1">
        <v>307800000</v>
      </c>
      <c r="C2351" t="s">
        <v>30</v>
      </c>
      <c r="D2351" t="s">
        <v>31</v>
      </c>
      <c r="E2351">
        <v>3252</v>
      </c>
      <c r="F2351" s="1">
        <v>8548950000</v>
      </c>
      <c r="G2351" s="1">
        <v>2628828</v>
      </c>
      <c r="H2351" s="1">
        <v>2000000</v>
      </c>
      <c r="I2351">
        <v>3252</v>
      </c>
      <c r="J2351" s="1">
        <v>8548950000</v>
      </c>
      <c r="K2351" s="1">
        <v>2628828</v>
      </c>
      <c r="L2351" s="1">
        <v>2000000</v>
      </c>
      <c r="M2351">
        <v>3252</v>
      </c>
      <c r="N2351" t="s">
        <v>1636</v>
      </c>
      <c r="O2351">
        <v>12281</v>
      </c>
      <c r="P2351" t="s">
        <v>741</v>
      </c>
      <c r="Q2351" t="s">
        <v>3696</v>
      </c>
      <c r="R2351" s="2">
        <v>43810</v>
      </c>
      <c r="S2351" t="s">
        <v>3697</v>
      </c>
      <c r="T2351">
        <v>1</v>
      </c>
      <c r="U2351" s="1">
        <v>1000000</v>
      </c>
      <c r="V2351" t="s">
        <v>71</v>
      </c>
      <c r="W2351" t="s">
        <v>36</v>
      </c>
      <c r="X2351" t="s">
        <v>3698</v>
      </c>
      <c r="Y2351" t="s">
        <v>741</v>
      </c>
      <c r="Z2351" t="s">
        <v>31</v>
      </c>
      <c r="AA2351">
        <v>8</v>
      </c>
      <c r="AB2351" t="s">
        <v>39</v>
      </c>
      <c r="AC2351">
        <v>1.05</v>
      </c>
      <c r="AD2351">
        <f t="shared" si="36"/>
        <v>5.0000000000000044E-2</v>
      </c>
    </row>
    <row r="2352" spans="1:30" x14ac:dyDescent="0.25">
      <c r="A2352" t="s">
        <v>29</v>
      </c>
      <c r="B2352" s="1">
        <v>307800000</v>
      </c>
      <c r="C2352" t="s">
        <v>30</v>
      </c>
      <c r="D2352" t="s">
        <v>31</v>
      </c>
      <c r="E2352">
        <v>3252</v>
      </c>
      <c r="F2352" s="1">
        <v>8548950000</v>
      </c>
      <c r="G2352" s="1">
        <v>2628828</v>
      </c>
      <c r="H2352" s="1">
        <v>2000000</v>
      </c>
      <c r="I2352">
        <v>3252</v>
      </c>
      <c r="J2352" s="1">
        <v>8548950000</v>
      </c>
      <c r="K2352" s="1">
        <v>2628828</v>
      </c>
      <c r="L2352" s="1">
        <v>2000000</v>
      </c>
      <c r="M2352">
        <v>3252</v>
      </c>
      <c r="N2352" t="s">
        <v>1636</v>
      </c>
      <c r="O2352">
        <v>9192</v>
      </c>
      <c r="P2352" t="s">
        <v>68</v>
      </c>
      <c r="Q2352" t="s">
        <v>3699</v>
      </c>
      <c r="R2352" s="2">
        <v>43766</v>
      </c>
      <c r="S2352" t="s">
        <v>3700</v>
      </c>
      <c r="T2352">
        <v>1</v>
      </c>
      <c r="U2352" s="1">
        <v>1000000</v>
      </c>
      <c r="V2352" t="s">
        <v>71</v>
      </c>
      <c r="W2352" t="s">
        <v>36</v>
      </c>
      <c r="X2352" t="s">
        <v>3397</v>
      </c>
      <c r="Y2352" t="s">
        <v>128</v>
      </c>
      <c r="Z2352" t="s">
        <v>31</v>
      </c>
      <c r="AA2352">
        <v>1</v>
      </c>
      <c r="AB2352" t="s">
        <v>39</v>
      </c>
      <c r="AC2352">
        <v>2.69</v>
      </c>
      <c r="AD2352">
        <f t="shared" si="36"/>
        <v>1.69</v>
      </c>
    </row>
    <row r="2353" spans="1:30" x14ac:dyDescent="0.25">
      <c r="A2353" t="s">
        <v>29</v>
      </c>
      <c r="B2353" s="1">
        <v>307800000</v>
      </c>
      <c r="C2353" t="s">
        <v>30</v>
      </c>
      <c r="D2353" t="s">
        <v>31</v>
      </c>
      <c r="E2353">
        <v>3252</v>
      </c>
      <c r="F2353" s="1">
        <v>8548950000</v>
      </c>
      <c r="G2353" s="1">
        <v>2628828</v>
      </c>
      <c r="H2353" s="1">
        <v>2000000</v>
      </c>
      <c r="I2353">
        <v>3252</v>
      </c>
      <c r="J2353" s="1">
        <v>8548950000</v>
      </c>
      <c r="K2353" s="1">
        <v>2628828</v>
      </c>
      <c r="L2353" s="1">
        <v>2000000</v>
      </c>
      <c r="M2353">
        <v>3252</v>
      </c>
      <c r="N2353" t="s">
        <v>1640</v>
      </c>
      <c r="O2353">
        <v>12264</v>
      </c>
      <c r="P2353" t="s">
        <v>1773</v>
      </c>
      <c r="Q2353" t="s">
        <v>3659</v>
      </c>
      <c r="R2353" s="2">
        <v>43810</v>
      </c>
      <c r="S2353" t="s">
        <v>3660</v>
      </c>
      <c r="T2353">
        <v>4</v>
      </c>
      <c r="U2353" s="1">
        <v>4000000</v>
      </c>
      <c r="V2353" t="s">
        <v>1724</v>
      </c>
      <c r="W2353" t="s">
        <v>77</v>
      </c>
      <c r="X2353" t="s">
        <v>1776</v>
      </c>
      <c r="Y2353" t="s">
        <v>134</v>
      </c>
      <c r="Z2353" t="s">
        <v>31</v>
      </c>
      <c r="AA2353">
        <v>0</v>
      </c>
      <c r="AB2353" t="s">
        <v>48</v>
      </c>
      <c r="AC2353">
        <v>2.82</v>
      </c>
      <c r="AD2353">
        <f t="shared" si="36"/>
        <v>1.1800000000000002</v>
      </c>
    </row>
    <row r="2354" spans="1:30" x14ac:dyDescent="0.25">
      <c r="A2354" t="s">
        <v>29</v>
      </c>
      <c r="B2354" s="1">
        <v>307800000</v>
      </c>
      <c r="C2354" t="s">
        <v>30</v>
      </c>
      <c r="D2354" t="s">
        <v>31</v>
      </c>
      <c r="E2354">
        <v>3252</v>
      </c>
      <c r="F2354" s="1">
        <v>8548950000</v>
      </c>
      <c r="G2354" s="1">
        <v>2628828</v>
      </c>
      <c r="H2354" s="1">
        <v>2000000</v>
      </c>
      <c r="I2354">
        <v>3252</v>
      </c>
      <c r="J2354" s="1">
        <v>8548950000</v>
      </c>
      <c r="K2354" s="1">
        <v>2628828</v>
      </c>
      <c r="L2354" s="1">
        <v>2000000</v>
      </c>
      <c r="M2354">
        <v>3252</v>
      </c>
      <c r="N2354" t="s">
        <v>1017</v>
      </c>
      <c r="O2354">
        <v>4306</v>
      </c>
      <c r="P2354" t="s">
        <v>1814</v>
      </c>
      <c r="Q2354" t="s">
        <v>2292</v>
      </c>
      <c r="R2354" s="2">
        <v>43595</v>
      </c>
      <c r="S2354" t="s">
        <v>2293</v>
      </c>
      <c r="T2354">
        <v>3</v>
      </c>
      <c r="U2354" s="1">
        <v>3000000</v>
      </c>
      <c r="V2354" t="s">
        <v>1789</v>
      </c>
      <c r="W2354" t="s">
        <v>36</v>
      </c>
      <c r="X2354" t="s">
        <v>1818</v>
      </c>
      <c r="Y2354" t="s">
        <v>1022</v>
      </c>
      <c r="Z2354" t="s">
        <v>31</v>
      </c>
      <c r="AA2354">
        <v>1</v>
      </c>
      <c r="AB2354" t="s">
        <v>39</v>
      </c>
      <c r="AC2354">
        <v>1.62</v>
      </c>
      <c r="AD2354">
        <f t="shared" si="36"/>
        <v>1.38</v>
      </c>
    </row>
    <row r="2355" spans="1:30" x14ac:dyDescent="0.25">
      <c r="A2355" t="s">
        <v>29</v>
      </c>
      <c r="B2355" s="1">
        <v>307800000</v>
      </c>
      <c r="C2355" t="s">
        <v>30</v>
      </c>
      <c r="D2355" t="s">
        <v>31</v>
      </c>
      <c r="E2355">
        <v>3252</v>
      </c>
      <c r="F2355" s="1">
        <v>8548950000</v>
      </c>
      <c r="G2355" s="1">
        <v>2628828</v>
      </c>
      <c r="H2355" s="1">
        <v>2000000</v>
      </c>
      <c r="I2355">
        <v>3252</v>
      </c>
      <c r="J2355" s="1">
        <v>8548950000</v>
      </c>
      <c r="K2355" s="1">
        <v>2628828</v>
      </c>
      <c r="L2355" s="1">
        <v>2000000</v>
      </c>
      <c r="M2355">
        <v>3252</v>
      </c>
      <c r="N2355" t="s">
        <v>1636</v>
      </c>
      <c r="O2355">
        <v>13644</v>
      </c>
      <c r="P2355" t="s">
        <v>1650</v>
      </c>
      <c r="Q2355" t="s">
        <v>3309</v>
      </c>
      <c r="R2355" s="2">
        <v>43846</v>
      </c>
      <c r="S2355" t="s">
        <v>3310</v>
      </c>
      <c r="T2355">
        <v>0.5</v>
      </c>
      <c r="U2355" t="s">
        <v>52</v>
      </c>
      <c r="V2355" t="s">
        <v>1706</v>
      </c>
      <c r="W2355" t="s">
        <v>36</v>
      </c>
      <c r="X2355" t="s">
        <v>219</v>
      </c>
      <c r="Y2355" t="s">
        <v>1650</v>
      </c>
      <c r="Z2355" t="s">
        <v>31</v>
      </c>
      <c r="AA2355">
        <v>1</v>
      </c>
      <c r="AB2355" t="s">
        <v>39</v>
      </c>
      <c r="AC2355">
        <v>0.4</v>
      </c>
      <c r="AD2355">
        <f t="shared" si="36"/>
        <v>9.9999999999999978E-2</v>
      </c>
    </row>
    <row r="2356" spans="1:30" x14ac:dyDescent="0.25">
      <c r="A2356" t="s">
        <v>29</v>
      </c>
      <c r="B2356" s="1">
        <v>307800000</v>
      </c>
      <c r="C2356" t="s">
        <v>30</v>
      </c>
      <c r="D2356" t="s">
        <v>31</v>
      </c>
      <c r="E2356">
        <v>3252</v>
      </c>
      <c r="F2356" s="1">
        <v>8548950000</v>
      </c>
      <c r="G2356" s="1">
        <v>2628828</v>
      </c>
      <c r="H2356" s="1">
        <v>2000000</v>
      </c>
      <c r="I2356">
        <v>3252</v>
      </c>
      <c r="J2356" s="1">
        <v>8548950000</v>
      </c>
      <c r="K2356" s="1">
        <v>2628828</v>
      </c>
      <c r="L2356" s="1">
        <v>2000000</v>
      </c>
      <c r="M2356">
        <v>3252</v>
      </c>
      <c r="N2356" t="s">
        <v>1017</v>
      </c>
      <c r="O2356">
        <v>8503</v>
      </c>
      <c r="P2356" t="s">
        <v>120</v>
      </c>
      <c r="Q2356" t="s">
        <v>3701</v>
      </c>
      <c r="R2356" s="2">
        <v>43719</v>
      </c>
      <c r="S2356" t="s">
        <v>3702</v>
      </c>
      <c r="T2356">
        <v>0.25</v>
      </c>
      <c r="U2356" t="s">
        <v>62</v>
      </c>
      <c r="V2356" t="s">
        <v>2090</v>
      </c>
      <c r="W2356" t="s">
        <v>36</v>
      </c>
      <c r="X2356" t="s">
        <v>3703</v>
      </c>
      <c r="Y2356" t="s">
        <v>1022</v>
      </c>
      <c r="Z2356" t="s">
        <v>31</v>
      </c>
      <c r="AA2356">
        <v>3</v>
      </c>
      <c r="AB2356" t="s">
        <v>48</v>
      </c>
      <c r="AC2356">
        <v>0.27</v>
      </c>
      <c r="AD2356">
        <f t="shared" si="36"/>
        <v>2.0000000000000018E-2</v>
      </c>
    </row>
    <row r="2357" spans="1:30" x14ac:dyDescent="0.25">
      <c r="A2357" t="s">
        <v>29</v>
      </c>
      <c r="B2357" s="1">
        <v>307800000</v>
      </c>
      <c r="C2357" t="s">
        <v>30</v>
      </c>
      <c r="D2357" t="s">
        <v>31</v>
      </c>
      <c r="E2357">
        <v>3252</v>
      </c>
      <c r="F2357" s="1">
        <v>8548950000</v>
      </c>
      <c r="G2357" s="1">
        <v>2628828</v>
      </c>
      <c r="H2357" s="1">
        <v>2000000</v>
      </c>
      <c r="I2357">
        <v>3252</v>
      </c>
      <c r="J2357" s="1">
        <v>8548950000</v>
      </c>
      <c r="K2357" s="1">
        <v>2628828</v>
      </c>
      <c r="L2357" s="1">
        <v>2000000</v>
      </c>
      <c r="M2357">
        <v>3252</v>
      </c>
      <c r="N2357" t="s">
        <v>1017</v>
      </c>
      <c r="O2357">
        <v>3877</v>
      </c>
      <c r="P2357" t="s">
        <v>172</v>
      </c>
      <c r="Q2357" t="s">
        <v>1696</v>
      </c>
      <c r="R2357" s="2">
        <v>43608</v>
      </c>
      <c r="S2357" t="s">
        <v>1697</v>
      </c>
      <c r="T2357">
        <v>4</v>
      </c>
      <c r="U2357" s="1">
        <v>4000000</v>
      </c>
      <c r="V2357" t="s">
        <v>1698</v>
      </c>
      <c r="W2357" t="s">
        <v>138</v>
      </c>
      <c r="X2357" t="s">
        <v>3704</v>
      </c>
      <c r="Y2357" t="s">
        <v>1022</v>
      </c>
      <c r="Z2357" t="s">
        <v>31</v>
      </c>
      <c r="AA2357">
        <v>16</v>
      </c>
      <c r="AB2357" t="s">
        <v>48</v>
      </c>
      <c r="AC2357">
        <v>4.07</v>
      </c>
      <c r="AD2357">
        <f t="shared" si="36"/>
        <v>7.0000000000000284E-2</v>
      </c>
    </row>
    <row r="2358" spans="1:30" x14ac:dyDescent="0.25">
      <c r="A2358" t="s">
        <v>29</v>
      </c>
      <c r="B2358" s="1">
        <v>307800000</v>
      </c>
      <c r="C2358" t="s">
        <v>30</v>
      </c>
      <c r="D2358" t="s">
        <v>31</v>
      </c>
      <c r="E2358">
        <v>3252</v>
      </c>
      <c r="F2358" s="1">
        <v>8548950000</v>
      </c>
      <c r="G2358" s="1">
        <v>2628828</v>
      </c>
      <c r="H2358" s="1">
        <v>2000000</v>
      </c>
      <c r="I2358">
        <v>3252</v>
      </c>
      <c r="J2358" s="1">
        <v>8548950000</v>
      </c>
      <c r="K2358" s="1">
        <v>2628828</v>
      </c>
      <c r="L2358" s="1">
        <v>2000000</v>
      </c>
      <c r="M2358">
        <v>3252</v>
      </c>
      <c r="N2358" t="s">
        <v>1017</v>
      </c>
      <c r="O2358">
        <v>7276</v>
      </c>
      <c r="P2358" t="s">
        <v>42</v>
      </c>
      <c r="Q2358" t="s">
        <v>3705</v>
      </c>
      <c r="R2358" s="2">
        <v>43691</v>
      </c>
      <c r="S2358" t="s">
        <v>3706</v>
      </c>
      <c r="T2358">
        <v>0.5</v>
      </c>
      <c r="U2358" t="s">
        <v>52</v>
      </c>
      <c r="V2358" t="s">
        <v>2191</v>
      </c>
      <c r="W2358" t="s">
        <v>36</v>
      </c>
      <c r="X2358" t="s">
        <v>264</v>
      </c>
      <c r="Y2358" t="s">
        <v>42</v>
      </c>
      <c r="Z2358" t="s">
        <v>31</v>
      </c>
      <c r="AA2358">
        <v>4</v>
      </c>
      <c r="AB2358" t="s">
        <v>39</v>
      </c>
      <c r="AC2358">
        <v>1.1000000000000001</v>
      </c>
      <c r="AD2358">
        <f t="shared" si="36"/>
        <v>0.60000000000000009</v>
      </c>
    </row>
    <row r="2359" spans="1:30" x14ac:dyDescent="0.25">
      <c r="A2359" t="s">
        <v>29</v>
      </c>
      <c r="B2359" s="1">
        <v>307800000</v>
      </c>
      <c r="C2359" t="s">
        <v>30</v>
      </c>
      <c r="D2359" t="s">
        <v>31</v>
      </c>
      <c r="E2359">
        <v>3252</v>
      </c>
      <c r="F2359" s="1">
        <v>8548950000</v>
      </c>
      <c r="G2359" s="1">
        <v>2628828</v>
      </c>
      <c r="H2359" s="1">
        <v>2000000</v>
      </c>
      <c r="I2359">
        <v>3252</v>
      </c>
      <c r="J2359" s="1">
        <v>8548950000</v>
      </c>
      <c r="K2359" s="1">
        <v>2628828</v>
      </c>
      <c r="L2359" s="1">
        <v>2000000</v>
      </c>
      <c r="M2359">
        <v>3252</v>
      </c>
      <c r="N2359" t="s">
        <v>1640</v>
      </c>
      <c r="O2359">
        <v>2992</v>
      </c>
      <c r="P2359" t="s">
        <v>1667</v>
      </c>
      <c r="Q2359" t="s">
        <v>1668</v>
      </c>
      <c r="R2359" s="2">
        <v>43570</v>
      </c>
      <c r="S2359" t="s">
        <v>1669</v>
      </c>
      <c r="T2359">
        <v>6</v>
      </c>
      <c r="U2359" s="1">
        <v>6000000</v>
      </c>
      <c r="V2359" t="s">
        <v>1643</v>
      </c>
      <c r="W2359" t="s">
        <v>36</v>
      </c>
      <c r="Y2359" t="s">
        <v>1645</v>
      </c>
      <c r="Z2359" t="s">
        <v>31</v>
      </c>
      <c r="AA2359">
        <v>1</v>
      </c>
      <c r="AB2359" t="s">
        <v>39</v>
      </c>
      <c r="AC2359">
        <v>4.0999999999999996</v>
      </c>
      <c r="AD2359">
        <f t="shared" si="36"/>
        <v>1.9000000000000004</v>
      </c>
    </row>
    <row r="2360" spans="1:30" x14ac:dyDescent="0.25">
      <c r="A2360" t="s">
        <v>29</v>
      </c>
      <c r="B2360" s="1">
        <v>307800000</v>
      </c>
      <c r="C2360" t="s">
        <v>30</v>
      </c>
      <c r="D2360" t="s">
        <v>31</v>
      </c>
      <c r="E2360">
        <v>3252</v>
      </c>
      <c r="F2360" s="1">
        <v>8548950000</v>
      </c>
      <c r="G2360" s="1">
        <v>2628828</v>
      </c>
      <c r="H2360" s="1">
        <v>2000000</v>
      </c>
      <c r="I2360">
        <v>3252</v>
      </c>
      <c r="J2360" s="1">
        <v>8548950000</v>
      </c>
      <c r="K2360" s="1">
        <v>2628828</v>
      </c>
      <c r="L2360" s="1">
        <v>2000000</v>
      </c>
      <c r="M2360">
        <v>3252</v>
      </c>
      <c r="N2360" t="s">
        <v>1640</v>
      </c>
      <c r="O2360">
        <v>2993</v>
      </c>
      <c r="P2360" t="s">
        <v>1667</v>
      </c>
      <c r="Q2360" t="s">
        <v>1668</v>
      </c>
      <c r="R2360" s="2">
        <v>43567</v>
      </c>
      <c r="S2360" t="s">
        <v>1669</v>
      </c>
      <c r="T2360">
        <v>4</v>
      </c>
      <c r="U2360" s="1">
        <v>4000000</v>
      </c>
      <c r="V2360" t="s">
        <v>1643</v>
      </c>
      <c r="W2360" t="s">
        <v>36</v>
      </c>
      <c r="Y2360" t="s">
        <v>1645</v>
      </c>
      <c r="Z2360" t="s">
        <v>31</v>
      </c>
      <c r="AA2360">
        <v>1</v>
      </c>
      <c r="AB2360" t="s">
        <v>39</v>
      </c>
      <c r="AC2360">
        <v>4.0999999999999996</v>
      </c>
      <c r="AD2360">
        <f t="shared" si="36"/>
        <v>9.9999999999999645E-2</v>
      </c>
    </row>
    <row r="2361" spans="1:30" x14ac:dyDescent="0.25">
      <c r="A2361" t="s">
        <v>29</v>
      </c>
      <c r="B2361" s="1">
        <v>307800000</v>
      </c>
      <c r="C2361" t="s">
        <v>30</v>
      </c>
      <c r="D2361" t="s">
        <v>31</v>
      </c>
      <c r="E2361">
        <v>3252</v>
      </c>
      <c r="F2361" s="1">
        <v>8548950000</v>
      </c>
      <c r="G2361" s="1">
        <v>2628828</v>
      </c>
      <c r="H2361" s="1">
        <v>2000000</v>
      </c>
      <c r="I2361">
        <v>3252</v>
      </c>
      <c r="J2361" s="1">
        <v>8548950000</v>
      </c>
      <c r="K2361" s="1">
        <v>2628828</v>
      </c>
      <c r="L2361" s="1">
        <v>2000000</v>
      </c>
      <c r="M2361">
        <v>3252</v>
      </c>
      <c r="N2361" t="s">
        <v>1640</v>
      </c>
      <c r="O2361">
        <v>2995</v>
      </c>
      <c r="P2361" t="s">
        <v>1667</v>
      </c>
      <c r="Q2361" t="s">
        <v>1668</v>
      </c>
      <c r="R2361" s="2">
        <v>43566</v>
      </c>
      <c r="S2361" t="s">
        <v>1669</v>
      </c>
      <c r="T2361">
        <v>6</v>
      </c>
      <c r="U2361" s="1">
        <v>6000000</v>
      </c>
      <c r="V2361" t="s">
        <v>1643</v>
      </c>
      <c r="W2361" t="s">
        <v>36</v>
      </c>
      <c r="Y2361" t="s">
        <v>1645</v>
      </c>
      <c r="Z2361" t="s">
        <v>31</v>
      </c>
      <c r="AA2361">
        <v>1</v>
      </c>
      <c r="AB2361" t="s">
        <v>48</v>
      </c>
      <c r="AC2361">
        <v>4.0999999999999996</v>
      </c>
      <c r="AD2361">
        <f t="shared" si="36"/>
        <v>1.9000000000000004</v>
      </c>
    </row>
    <row r="2362" spans="1:30" x14ac:dyDescent="0.25">
      <c r="A2362" t="s">
        <v>29</v>
      </c>
      <c r="B2362" s="1">
        <v>307800000</v>
      </c>
      <c r="C2362" t="s">
        <v>30</v>
      </c>
      <c r="D2362" t="s">
        <v>31</v>
      </c>
      <c r="E2362">
        <v>3252</v>
      </c>
      <c r="F2362" s="1">
        <v>8548950000</v>
      </c>
      <c r="G2362" s="1">
        <v>2628828</v>
      </c>
      <c r="H2362" s="1">
        <v>2000000</v>
      </c>
      <c r="I2362">
        <v>3252</v>
      </c>
      <c r="J2362" s="1">
        <v>8548950000</v>
      </c>
      <c r="K2362" s="1">
        <v>2628828</v>
      </c>
      <c r="L2362" s="1">
        <v>2000000</v>
      </c>
      <c r="M2362">
        <v>3252</v>
      </c>
      <c r="N2362" t="s">
        <v>1640</v>
      </c>
      <c r="O2362">
        <v>2997</v>
      </c>
      <c r="P2362" t="s">
        <v>1667</v>
      </c>
      <c r="Q2362" t="s">
        <v>1668</v>
      </c>
      <c r="R2362" s="2">
        <v>43565</v>
      </c>
      <c r="S2362" t="s">
        <v>1669</v>
      </c>
      <c r="T2362">
        <v>5</v>
      </c>
      <c r="U2362" s="1">
        <v>5000000</v>
      </c>
      <c r="V2362" t="s">
        <v>1643</v>
      </c>
      <c r="W2362" t="s">
        <v>36</v>
      </c>
      <c r="Y2362" t="s">
        <v>1645</v>
      </c>
      <c r="Z2362" t="s">
        <v>31</v>
      </c>
      <c r="AA2362">
        <v>1</v>
      </c>
      <c r="AB2362" t="s">
        <v>48</v>
      </c>
      <c r="AC2362">
        <v>4.0999999999999996</v>
      </c>
      <c r="AD2362">
        <f t="shared" si="36"/>
        <v>0.90000000000000036</v>
      </c>
    </row>
    <row r="2363" spans="1:30" x14ac:dyDescent="0.25">
      <c r="A2363" t="s">
        <v>29</v>
      </c>
      <c r="B2363" s="1">
        <v>307800000</v>
      </c>
      <c r="C2363" t="s">
        <v>30</v>
      </c>
      <c r="D2363" t="s">
        <v>31</v>
      </c>
      <c r="E2363">
        <v>3252</v>
      </c>
      <c r="F2363" s="1">
        <v>8548950000</v>
      </c>
      <c r="G2363" s="1">
        <v>2628828</v>
      </c>
      <c r="H2363" s="1">
        <v>2000000</v>
      </c>
      <c r="I2363">
        <v>3252</v>
      </c>
      <c r="J2363" s="1">
        <v>8548950000</v>
      </c>
      <c r="K2363" s="1">
        <v>2628828</v>
      </c>
      <c r="L2363" s="1">
        <v>2000000</v>
      </c>
      <c r="M2363">
        <v>3252</v>
      </c>
      <c r="N2363" t="s">
        <v>1640</v>
      </c>
      <c r="O2363">
        <v>3000</v>
      </c>
      <c r="P2363" t="s">
        <v>1667</v>
      </c>
      <c r="Q2363" t="s">
        <v>1668</v>
      </c>
      <c r="R2363" s="2">
        <v>43564</v>
      </c>
      <c r="S2363" t="s">
        <v>1669</v>
      </c>
      <c r="T2363">
        <v>6</v>
      </c>
      <c r="U2363" s="1">
        <v>6000000</v>
      </c>
      <c r="V2363" t="s">
        <v>1643</v>
      </c>
      <c r="W2363" t="s">
        <v>36</v>
      </c>
      <c r="Y2363" t="s">
        <v>1645</v>
      </c>
      <c r="Z2363" t="s">
        <v>31</v>
      </c>
      <c r="AA2363">
        <v>1</v>
      </c>
      <c r="AB2363" t="s">
        <v>48</v>
      </c>
      <c r="AC2363">
        <v>4.0999999999999996</v>
      </c>
      <c r="AD2363">
        <f t="shared" si="36"/>
        <v>1.9000000000000004</v>
      </c>
    </row>
    <row r="2364" spans="1:30" x14ac:dyDescent="0.25">
      <c r="A2364" t="s">
        <v>29</v>
      </c>
      <c r="B2364" s="1">
        <v>307800000</v>
      </c>
      <c r="C2364" t="s">
        <v>30</v>
      </c>
      <c r="D2364" t="s">
        <v>31</v>
      </c>
      <c r="E2364">
        <v>3252</v>
      </c>
      <c r="F2364" s="1">
        <v>8548950000</v>
      </c>
      <c r="G2364" s="1">
        <v>2628828</v>
      </c>
      <c r="H2364" s="1">
        <v>2000000</v>
      </c>
      <c r="I2364">
        <v>3252</v>
      </c>
      <c r="J2364" s="1">
        <v>8548950000</v>
      </c>
      <c r="K2364" s="1">
        <v>2628828</v>
      </c>
      <c r="L2364" s="1">
        <v>2000000</v>
      </c>
      <c r="M2364">
        <v>3252</v>
      </c>
      <c r="N2364" t="s">
        <v>1636</v>
      </c>
      <c r="O2364">
        <v>13636</v>
      </c>
      <c r="P2364" t="s">
        <v>1703</v>
      </c>
      <c r="Q2364" t="s">
        <v>3707</v>
      </c>
      <c r="R2364" s="2">
        <v>43846</v>
      </c>
      <c r="S2364" t="s">
        <v>3708</v>
      </c>
      <c r="T2364">
        <v>1</v>
      </c>
      <c r="U2364" s="1">
        <v>1000000</v>
      </c>
      <c r="V2364" t="s">
        <v>1706</v>
      </c>
      <c r="W2364" t="s">
        <v>36</v>
      </c>
      <c r="X2364" t="s">
        <v>292</v>
      </c>
      <c r="Y2364" t="s">
        <v>1703</v>
      </c>
      <c r="Z2364" t="s">
        <v>31</v>
      </c>
      <c r="AA2364">
        <v>1</v>
      </c>
      <c r="AB2364" t="s">
        <v>39</v>
      </c>
      <c r="AC2364">
        <v>3.78</v>
      </c>
      <c r="AD2364">
        <f t="shared" si="36"/>
        <v>2.78</v>
      </c>
    </row>
    <row r="2365" spans="1:30" x14ac:dyDescent="0.25">
      <c r="A2365" t="s">
        <v>29</v>
      </c>
      <c r="B2365" s="1">
        <v>307800000</v>
      </c>
      <c r="C2365" t="s">
        <v>30</v>
      </c>
      <c r="D2365" t="s">
        <v>31</v>
      </c>
      <c r="E2365">
        <v>3252</v>
      </c>
      <c r="F2365" s="1">
        <v>8548950000</v>
      </c>
      <c r="G2365" s="1">
        <v>2628828</v>
      </c>
      <c r="H2365" s="1">
        <v>2000000</v>
      </c>
      <c r="I2365">
        <v>3252</v>
      </c>
      <c r="J2365" s="1">
        <v>8548950000</v>
      </c>
      <c r="K2365" s="1">
        <v>2628828</v>
      </c>
      <c r="L2365" s="1">
        <v>2000000</v>
      </c>
      <c r="M2365">
        <v>3252</v>
      </c>
      <c r="N2365" t="s">
        <v>1640</v>
      </c>
      <c r="O2365">
        <v>3003</v>
      </c>
      <c r="P2365" t="s">
        <v>1673</v>
      </c>
      <c r="Q2365" t="s">
        <v>1668</v>
      </c>
      <c r="R2365" s="2">
        <v>43567</v>
      </c>
      <c r="S2365" t="s">
        <v>1669</v>
      </c>
      <c r="T2365">
        <v>2</v>
      </c>
      <c r="U2365" s="1">
        <v>2000000</v>
      </c>
      <c r="V2365" t="s">
        <v>1643</v>
      </c>
      <c r="W2365" t="s">
        <v>36</v>
      </c>
      <c r="X2365" t="s">
        <v>1677</v>
      </c>
      <c r="Y2365" t="s">
        <v>1645</v>
      </c>
      <c r="Z2365" t="s">
        <v>31</v>
      </c>
      <c r="AA2365">
        <v>1</v>
      </c>
      <c r="AB2365" t="s">
        <v>39</v>
      </c>
      <c r="AC2365">
        <v>2.64</v>
      </c>
      <c r="AD2365">
        <f t="shared" si="36"/>
        <v>0.64000000000000012</v>
      </c>
    </row>
    <row r="2366" spans="1:30" x14ac:dyDescent="0.25">
      <c r="A2366" t="s">
        <v>29</v>
      </c>
      <c r="B2366" s="1">
        <v>307800000</v>
      </c>
      <c r="C2366" t="s">
        <v>30</v>
      </c>
      <c r="D2366" t="s">
        <v>31</v>
      </c>
      <c r="E2366">
        <v>3252</v>
      </c>
      <c r="F2366" s="1">
        <v>8548950000</v>
      </c>
      <c r="G2366" s="1">
        <v>2628828</v>
      </c>
      <c r="H2366" s="1">
        <v>2000000</v>
      </c>
      <c r="I2366">
        <v>3252</v>
      </c>
      <c r="J2366" s="1">
        <v>8548950000</v>
      </c>
      <c r="K2366" s="1">
        <v>2628828</v>
      </c>
      <c r="L2366" s="1">
        <v>2000000</v>
      </c>
      <c r="M2366">
        <v>3252</v>
      </c>
      <c r="N2366" t="s">
        <v>1640</v>
      </c>
      <c r="O2366">
        <v>12238</v>
      </c>
      <c r="P2366" t="s">
        <v>40</v>
      </c>
      <c r="Q2366" t="s">
        <v>3659</v>
      </c>
      <c r="R2366" s="2">
        <v>43810</v>
      </c>
      <c r="S2366" t="s">
        <v>3660</v>
      </c>
      <c r="T2366">
        <v>2</v>
      </c>
      <c r="U2366" s="1">
        <v>2000000</v>
      </c>
      <c r="V2366" t="s">
        <v>1724</v>
      </c>
      <c r="W2366" t="s">
        <v>77</v>
      </c>
      <c r="X2366" t="s">
        <v>3709</v>
      </c>
      <c r="Y2366" t="s">
        <v>134</v>
      </c>
      <c r="Z2366" t="s">
        <v>31</v>
      </c>
      <c r="AA2366">
        <v>2</v>
      </c>
      <c r="AB2366" t="s">
        <v>39</v>
      </c>
      <c r="AC2366">
        <v>1.9</v>
      </c>
      <c r="AD2366">
        <f t="shared" si="36"/>
        <v>0.10000000000000009</v>
      </c>
    </row>
    <row r="2367" spans="1:30" x14ac:dyDescent="0.25">
      <c r="A2367" t="s">
        <v>29</v>
      </c>
      <c r="B2367" s="1">
        <v>307800000</v>
      </c>
      <c r="C2367" t="s">
        <v>30</v>
      </c>
      <c r="D2367" t="s">
        <v>31</v>
      </c>
      <c r="E2367">
        <v>3252</v>
      </c>
      <c r="F2367" s="1">
        <v>8548950000</v>
      </c>
      <c r="G2367" s="1">
        <v>2628828</v>
      </c>
      <c r="H2367" s="1">
        <v>2000000</v>
      </c>
      <c r="I2367">
        <v>3252</v>
      </c>
      <c r="J2367" s="1">
        <v>8548950000</v>
      </c>
      <c r="K2367" s="1">
        <v>2628828</v>
      </c>
      <c r="L2367" s="1">
        <v>2000000</v>
      </c>
      <c r="M2367">
        <v>3252</v>
      </c>
      <c r="N2367" t="s">
        <v>1640</v>
      </c>
      <c r="O2367">
        <v>9485</v>
      </c>
      <c r="P2367" t="s">
        <v>109</v>
      </c>
      <c r="Q2367" t="s">
        <v>1808</v>
      </c>
      <c r="R2367" s="2">
        <v>43754</v>
      </c>
      <c r="S2367" t="s">
        <v>1809</v>
      </c>
      <c r="T2367">
        <v>3</v>
      </c>
      <c r="U2367" s="1">
        <v>3000000</v>
      </c>
      <c r="V2367" t="s">
        <v>1724</v>
      </c>
      <c r="W2367" t="s">
        <v>77</v>
      </c>
      <c r="X2367" t="s">
        <v>3710</v>
      </c>
      <c r="Y2367" t="s">
        <v>1667</v>
      </c>
      <c r="Z2367" t="s">
        <v>31</v>
      </c>
      <c r="AA2367">
        <v>2</v>
      </c>
      <c r="AB2367" t="s">
        <v>48</v>
      </c>
      <c r="AC2367">
        <v>2.81</v>
      </c>
      <c r="AD2367">
        <f t="shared" si="36"/>
        <v>0.18999999999999995</v>
      </c>
    </row>
    <row r="2368" spans="1:30" x14ac:dyDescent="0.25">
      <c r="A2368" t="s">
        <v>29</v>
      </c>
      <c r="B2368" s="1">
        <v>307800000</v>
      </c>
      <c r="C2368" t="s">
        <v>30</v>
      </c>
      <c r="D2368" t="s">
        <v>31</v>
      </c>
      <c r="E2368">
        <v>3252</v>
      </c>
      <c r="F2368" s="1">
        <v>8548950000</v>
      </c>
      <c r="G2368" s="1">
        <v>2628828</v>
      </c>
      <c r="H2368" s="1">
        <v>2000000</v>
      </c>
      <c r="I2368">
        <v>3252</v>
      </c>
      <c r="J2368" s="1">
        <v>8548950000</v>
      </c>
      <c r="K2368" s="1">
        <v>2628828</v>
      </c>
      <c r="L2368" s="1">
        <v>2000000</v>
      </c>
      <c r="M2368">
        <v>3252</v>
      </c>
      <c r="N2368" t="s">
        <v>1640</v>
      </c>
      <c r="O2368">
        <v>12236</v>
      </c>
      <c r="P2368" t="s">
        <v>40</v>
      </c>
      <c r="Q2368" t="s">
        <v>3657</v>
      </c>
      <c r="R2368" s="2">
        <v>43810</v>
      </c>
      <c r="S2368" t="s">
        <v>3658</v>
      </c>
      <c r="T2368">
        <v>2</v>
      </c>
      <c r="U2368" s="1">
        <v>2000000</v>
      </c>
      <c r="V2368" t="s">
        <v>1724</v>
      </c>
      <c r="W2368" t="s">
        <v>77</v>
      </c>
      <c r="X2368" t="s">
        <v>3711</v>
      </c>
      <c r="Y2368" t="s">
        <v>134</v>
      </c>
      <c r="Z2368" t="s">
        <v>31</v>
      </c>
      <c r="AA2368">
        <v>8</v>
      </c>
      <c r="AB2368" t="s">
        <v>39</v>
      </c>
      <c r="AC2368">
        <v>2.2200000000000002</v>
      </c>
      <c r="AD2368">
        <f t="shared" si="36"/>
        <v>0.2200000000000002</v>
      </c>
    </row>
    <row r="2369" spans="1:30" x14ac:dyDescent="0.25">
      <c r="A2369" t="s">
        <v>29</v>
      </c>
      <c r="B2369" s="1">
        <v>307800000</v>
      </c>
      <c r="C2369" t="s">
        <v>30</v>
      </c>
      <c r="D2369" t="s">
        <v>31</v>
      </c>
      <c r="E2369">
        <v>3252</v>
      </c>
      <c r="F2369" s="1">
        <v>8548950000</v>
      </c>
      <c r="G2369" s="1">
        <v>2628828</v>
      </c>
      <c r="H2369" s="1">
        <v>2000000</v>
      </c>
      <c r="I2369">
        <v>3252</v>
      </c>
      <c r="J2369" s="1">
        <v>8548950000</v>
      </c>
      <c r="K2369" s="1">
        <v>2628828</v>
      </c>
      <c r="L2369" s="1">
        <v>2000000</v>
      </c>
      <c r="M2369">
        <v>3252</v>
      </c>
      <c r="N2369" t="s">
        <v>1636</v>
      </c>
      <c r="O2369">
        <v>11038</v>
      </c>
      <c r="P2369" t="s">
        <v>68</v>
      </c>
      <c r="Q2369" t="s">
        <v>3712</v>
      </c>
      <c r="R2369" s="2">
        <v>43788</v>
      </c>
      <c r="S2369" t="s">
        <v>3713</v>
      </c>
      <c r="T2369">
        <v>1</v>
      </c>
      <c r="U2369" s="1">
        <v>1000000</v>
      </c>
      <c r="V2369" t="s">
        <v>71</v>
      </c>
      <c r="W2369" t="s">
        <v>36</v>
      </c>
      <c r="X2369" t="s">
        <v>53</v>
      </c>
      <c r="Y2369" t="s">
        <v>68</v>
      </c>
      <c r="Z2369" t="s">
        <v>31</v>
      </c>
      <c r="AA2369">
        <v>1</v>
      </c>
      <c r="AB2369" t="s">
        <v>39</v>
      </c>
      <c r="AC2369">
        <v>2.06</v>
      </c>
      <c r="AD2369">
        <f t="shared" si="36"/>
        <v>1.06</v>
      </c>
    </row>
    <row r="2370" spans="1:30" x14ac:dyDescent="0.25">
      <c r="A2370" t="s">
        <v>29</v>
      </c>
      <c r="B2370" s="1">
        <v>307800000</v>
      </c>
      <c r="C2370" t="s">
        <v>30</v>
      </c>
      <c r="D2370" t="s">
        <v>31</v>
      </c>
      <c r="E2370">
        <v>3252</v>
      </c>
      <c r="F2370" s="1">
        <v>8548950000</v>
      </c>
      <c r="G2370" s="1">
        <v>2628828</v>
      </c>
      <c r="H2370" s="1">
        <v>2000000</v>
      </c>
      <c r="I2370">
        <v>3252</v>
      </c>
      <c r="J2370" s="1">
        <v>8548950000</v>
      </c>
      <c r="K2370" s="1">
        <v>2628828</v>
      </c>
      <c r="L2370" s="1">
        <v>2000000</v>
      </c>
      <c r="M2370">
        <v>3252</v>
      </c>
      <c r="N2370" t="s">
        <v>1640</v>
      </c>
      <c r="O2370">
        <v>12209</v>
      </c>
      <c r="P2370" t="s">
        <v>1673</v>
      </c>
      <c r="Q2370" t="s">
        <v>3714</v>
      </c>
      <c r="R2370" s="2">
        <v>43811</v>
      </c>
      <c r="S2370" t="s">
        <v>3715</v>
      </c>
      <c r="T2370">
        <v>2</v>
      </c>
      <c r="U2370" s="1">
        <v>2000000</v>
      </c>
      <c r="V2370" t="s">
        <v>1724</v>
      </c>
      <c r="W2370" t="s">
        <v>77</v>
      </c>
      <c r="X2370" t="s">
        <v>2101</v>
      </c>
      <c r="Y2370" t="s">
        <v>134</v>
      </c>
      <c r="Z2370" t="s">
        <v>31</v>
      </c>
      <c r="AA2370">
        <v>1</v>
      </c>
      <c r="AB2370" t="s">
        <v>39</v>
      </c>
      <c r="AC2370">
        <v>2.1</v>
      </c>
      <c r="AD2370">
        <f t="shared" si="36"/>
        <v>0.10000000000000009</v>
      </c>
    </row>
    <row r="2371" spans="1:30" x14ac:dyDescent="0.25">
      <c r="A2371" t="s">
        <v>29</v>
      </c>
      <c r="B2371" s="1">
        <v>307800000</v>
      </c>
      <c r="C2371" t="s">
        <v>30</v>
      </c>
      <c r="D2371" t="s">
        <v>31</v>
      </c>
      <c r="E2371">
        <v>3252</v>
      </c>
      <c r="F2371" s="1">
        <v>8548950000</v>
      </c>
      <c r="G2371" s="1">
        <v>2628828</v>
      </c>
      <c r="H2371" s="1">
        <v>2000000</v>
      </c>
      <c r="I2371">
        <v>3252</v>
      </c>
      <c r="J2371" s="1">
        <v>8548950000</v>
      </c>
      <c r="K2371" s="1">
        <v>2628828</v>
      </c>
      <c r="L2371" s="1">
        <v>2000000</v>
      </c>
      <c r="M2371">
        <v>3252</v>
      </c>
      <c r="N2371" t="s">
        <v>1636</v>
      </c>
      <c r="O2371">
        <v>11037</v>
      </c>
      <c r="P2371" t="s">
        <v>68</v>
      </c>
      <c r="Q2371" t="s">
        <v>3716</v>
      </c>
      <c r="R2371" s="2">
        <v>43788</v>
      </c>
      <c r="S2371" t="s">
        <v>3717</v>
      </c>
      <c r="T2371">
        <v>1</v>
      </c>
      <c r="U2371" s="1">
        <v>1000000</v>
      </c>
      <c r="V2371" t="s">
        <v>71</v>
      </c>
      <c r="W2371" t="s">
        <v>36</v>
      </c>
      <c r="X2371" t="s">
        <v>3718</v>
      </c>
      <c r="Y2371" t="s">
        <v>68</v>
      </c>
      <c r="Z2371" t="s">
        <v>31</v>
      </c>
      <c r="AA2371">
        <v>1</v>
      </c>
      <c r="AB2371" t="s">
        <v>39</v>
      </c>
      <c r="AC2371">
        <v>2.06</v>
      </c>
      <c r="AD2371">
        <f t="shared" si="36"/>
        <v>1.06</v>
      </c>
    </row>
    <row r="2372" spans="1:30" x14ac:dyDescent="0.25">
      <c r="A2372" t="s">
        <v>29</v>
      </c>
      <c r="B2372" s="1">
        <v>307800000</v>
      </c>
      <c r="C2372" t="s">
        <v>30</v>
      </c>
      <c r="D2372" t="s">
        <v>31</v>
      </c>
      <c r="E2372">
        <v>3252</v>
      </c>
      <c r="F2372" s="1">
        <v>8548950000</v>
      </c>
      <c r="G2372" s="1">
        <v>2628828</v>
      </c>
      <c r="H2372" s="1">
        <v>2000000</v>
      </c>
      <c r="I2372">
        <v>3252</v>
      </c>
      <c r="J2372" s="1">
        <v>8548950000</v>
      </c>
      <c r="K2372" s="1">
        <v>2628828</v>
      </c>
      <c r="L2372" s="1">
        <v>2000000</v>
      </c>
      <c r="M2372">
        <v>3252</v>
      </c>
      <c r="N2372" t="s">
        <v>1017</v>
      </c>
      <c r="O2372">
        <v>4307</v>
      </c>
      <c r="P2372" t="s">
        <v>1814</v>
      </c>
      <c r="Q2372" t="s">
        <v>3373</v>
      </c>
      <c r="R2372" s="2">
        <v>43595</v>
      </c>
      <c r="S2372" t="s">
        <v>3374</v>
      </c>
      <c r="T2372">
        <v>3</v>
      </c>
      <c r="U2372" s="1">
        <v>3000000</v>
      </c>
      <c r="V2372" t="s">
        <v>2297</v>
      </c>
      <c r="W2372" t="s">
        <v>36</v>
      </c>
      <c r="X2372" t="s">
        <v>3719</v>
      </c>
      <c r="Y2372" t="s">
        <v>1022</v>
      </c>
      <c r="Z2372" t="s">
        <v>31</v>
      </c>
      <c r="AA2372">
        <v>6</v>
      </c>
      <c r="AB2372" t="s">
        <v>39</v>
      </c>
      <c r="AC2372">
        <v>0.94</v>
      </c>
      <c r="AD2372">
        <f t="shared" si="36"/>
        <v>2.06</v>
      </c>
    </row>
    <row r="2373" spans="1:30" x14ac:dyDescent="0.25">
      <c r="A2373" t="s">
        <v>29</v>
      </c>
      <c r="B2373" s="1">
        <v>307800000</v>
      </c>
      <c r="C2373" t="s">
        <v>30</v>
      </c>
      <c r="D2373" t="s">
        <v>31</v>
      </c>
      <c r="E2373">
        <v>3252</v>
      </c>
      <c r="F2373" s="1">
        <v>8548950000</v>
      </c>
      <c r="G2373" s="1">
        <v>2628828</v>
      </c>
      <c r="H2373" s="1">
        <v>2000000</v>
      </c>
      <c r="I2373">
        <v>3252</v>
      </c>
      <c r="J2373" s="1">
        <v>8548950000</v>
      </c>
      <c r="K2373" s="1">
        <v>2628828</v>
      </c>
      <c r="L2373" s="1">
        <v>2000000</v>
      </c>
      <c r="M2373">
        <v>3252</v>
      </c>
      <c r="N2373" t="s">
        <v>1017</v>
      </c>
      <c r="O2373">
        <v>4308</v>
      </c>
      <c r="P2373" t="s">
        <v>1814</v>
      </c>
      <c r="Q2373" t="s">
        <v>1853</v>
      </c>
      <c r="R2373" s="2">
        <v>43595</v>
      </c>
      <c r="S2373" t="s">
        <v>1854</v>
      </c>
      <c r="T2373">
        <v>1</v>
      </c>
      <c r="U2373" s="1">
        <v>1000000</v>
      </c>
      <c r="V2373" t="s">
        <v>1687</v>
      </c>
      <c r="W2373" t="s">
        <v>36</v>
      </c>
      <c r="X2373" t="s">
        <v>3720</v>
      </c>
      <c r="Y2373" t="s">
        <v>1022</v>
      </c>
      <c r="Z2373" t="s">
        <v>31</v>
      </c>
      <c r="AA2373">
        <v>9</v>
      </c>
      <c r="AB2373" t="s">
        <v>39</v>
      </c>
      <c r="AC2373">
        <v>1.1200000000000001</v>
      </c>
      <c r="AD2373">
        <f t="shared" si="36"/>
        <v>0.12000000000000011</v>
      </c>
    </row>
    <row r="2374" spans="1:30" x14ac:dyDescent="0.25">
      <c r="A2374" t="s">
        <v>29</v>
      </c>
      <c r="B2374" s="1">
        <v>307800000</v>
      </c>
      <c r="C2374" t="s">
        <v>30</v>
      </c>
      <c r="D2374" t="s">
        <v>31</v>
      </c>
      <c r="E2374">
        <v>3252</v>
      </c>
      <c r="F2374" s="1">
        <v>8548950000</v>
      </c>
      <c r="G2374" s="1">
        <v>2628828</v>
      </c>
      <c r="H2374" s="1">
        <v>2000000</v>
      </c>
      <c r="I2374">
        <v>3252</v>
      </c>
      <c r="J2374" s="1">
        <v>8548950000</v>
      </c>
      <c r="K2374" s="1">
        <v>2628828</v>
      </c>
      <c r="L2374" s="1">
        <v>2000000</v>
      </c>
      <c r="M2374">
        <v>3252</v>
      </c>
      <c r="N2374" t="s">
        <v>1017</v>
      </c>
      <c r="O2374">
        <v>3887</v>
      </c>
      <c r="P2374" t="s">
        <v>56</v>
      </c>
      <c r="Q2374" t="s">
        <v>1696</v>
      </c>
      <c r="R2374" s="2">
        <v>43608</v>
      </c>
      <c r="S2374" t="s">
        <v>1697</v>
      </c>
      <c r="T2374">
        <v>3</v>
      </c>
      <c r="U2374" s="1">
        <v>3000000</v>
      </c>
      <c r="V2374" t="s">
        <v>1698</v>
      </c>
      <c r="W2374" t="s">
        <v>138</v>
      </c>
      <c r="X2374" t="s">
        <v>113</v>
      </c>
      <c r="Y2374" t="s">
        <v>1022</v>
      </c>
      <c r="Z2374" t="s">
        <v>31</v>
      </c>
      <c r="AA2374">
        <v>1</v>
      </c>
      <c r="AB2374" t="s">
        <v>48</v>
      </c>
      <c r="AC2374">
        <v>4.53</v>
      </c>
      <c r="AD2374">
        <f t="shared" si="36"/>
        <v>1.5300000000000002</v>
      </c>
    </row>
    <row r="2375" spans="1:30" x14ac:dyDescent="0.25">
      <c r="A2375" t="s">
        <v>29</v>
      </c>
      <c r="B2375" s="1">
        <v>307800000</v>
      </c>
      <c r="C2375" t="s">
        <v>30</v>
      </c>
      <c r="D2375" t="s">
        <v>31</v>
      </c>
      <c r="E2375">
        <v>3252</v>
      </c>
      <c r="F2375" s="1">
        <v>8548950000</v>
      </c>
      <c r="G2375" s="1">
        <v>2628828</v>
      </c>
      <c r="H2375" s="1">
        <v>2000000</v>
      </c>
      <c r="I2375">
        <v>3252</v>
      </c>
      <c r="J2375" s="1">
        <v>8548950000</v>
      </c>
      <c r="K2375" s="1">
        <v>2628828</v>
      </c>
      <c r="L2375" s="1">
        <v>2000000</v>
      </c>
      <c r="M2375">
        <v>3252</v>
      </c>
      <c r="N2375" t="s">
        <v>1636</v>
      </c>
      <c r="O2375">
        <v>13634</v>
      </c>
      <c r="P2375" t="s">
        <v>1650</v>
      </c>
      <c r="Q2375" t="s">
        <v>3388</v>
      </c>
      <c r="R2375" s="2">
        <v>43846</v>
      </c>
      <c r="S2375" t="s">
        <v>3389</v>
      </c>
      <c r="T2375">
        <v>0.5</v>
      </c>
      <c r="U2375" t="s">
        <v>52</v>
      </c>
      <c r="V2375" t="s">
        <v>71</v>
      </c>
      <c r="W2375" t="s">
        <v>36</v>
      </c>
      <c r="X2375" t="s">
        <v>219</v>
      </c>
      <c r="Y2375" t="s">
        <v>1650</v>
      </c>
      <c r="Z2375" t="s">
        <v>31</v>
      </c>
      <c r="AA2375">
        <v>1</v>
      </c>
      <c r="AB2375" t="s">
        <v>48</v>
      </c>
      <c r="AC2375">
        <v>0.52</v>
      </c>
      <c r="AD2375">
        <f t="shared" ref="AD2375:AD2438" si="37">ABS(T2375-AC2375)</f>
        <v>2.0000000000000018E-2</v>
      </c>
    </row>
    <row r="2376" spans="1:30" x14ac:dyDescent="0.25">
      <c r="A2376" t="s">
        <v>29</v>
      </c>
      <c r="B2376" s="1">
        <v>307800000</v>
      </c>
      <c r="C2376" t="s">
        <v>30</v>
      </c>
      <c r="D2376" t="s">
        <v>31</v>
      </c>
      <c r="E2376">
        <v>3252</v>
      </c>
      <c r="F2376" s="1">
        <v>8548950000</v>
      </c>
      <c r="G2376" s="1">
        <v>2628828</v>
      </c>
      <c r="H2376" s="1">
        <v>2000000</v>
      </c>
      <c r="I2376">
        <v>3252</v>
      </c>
      <c r="J2376" s="1">
        <v>8548950000</v>
      </c>
      <c r="K2376" s="1">
        <v>2628828</v>
      </c>
      <c r="L2376" s="1">
        <v>2000000</v>
      </c>
      <c r="M2376">
        <v>3252</v>
      </c>
      <c r="N2376" t="s">
        <v>1017</v>
      </c>
      <c r="O2376">
        <v>7952</v>
      </c>
      <c r="P2376" t="s">
        <v>120</v>
      </c>
      <c r="Q2376" t="s">
        <v>3721</v>
      </c>
      <c r="R2376" s="2">
        <v>43733</v>
      </c>
      <c r="S2376" t="s">
        <v>3722</v>
      </c>
      <c r="T2376">
        <v>0.17</v>
      </c>
      <c r="U2376" t="s">
        <v>769</v>
      </c>
      <c r="V2376" t="s">
        <v>1784</v>
      </c>
      <c r="W2376" t="s">
        <v>36</v>
      </c>
      <c r="X2376" t="s">
        <v>3723</v>
      </c>
      <c r="Y2376" t="s">
        <v>1022</v>
      </c>
      <c r="Z2376" t="s">
        <v>31</v>
      </c>
      <c r="AA2376">
        <v>3</v>
      </c>
      <c r="AB2376" t="s">
        <v>39</v>
      </c>
      <c r="AC2376">
        <v>0.47</v>
      </c>
      <c r="AD2376">
        <f t="shared" si="37"/>
        <v>0.29999999999999993</v>
      </c>
    </row>
    <row r="2377" spans="1:30" x14ac:dyDescent="0.25">
      <c r="A2377" t="s">
        <v>29</v>
      </c>
      <c r="B2377" s="1">
        <v>307800000</v>
      </c>
      <c r="C2377" t="s">
        <v>30</v>
      </c>
      <c r="D2377" t="s">
        <v>31</v>
      </c>
      <c r="E2377">
        <v>3252</v>
      </c>
      <c r="F2377" s="1">
        <v>8548950000</v>
      </c>
      <c r="G2377" s="1">
        <v>2628828</v>
      </c>
      <c r="H2377" s="1">
        <v>2000000</v>
      </c>
      <c r="I2377">
        <v>3252</v>
      </c>
      <c r="J2377" s="1">
        <v>8548950000</v>
      </c>
      <c r="K2377" s="1">
        <v>2628828</v>
      </c>
      <c r="L2377" s="1">
        <v>2000000</v>
      </c>
      <c r="M2377">
        <v>3252</v>
      </c>
      <c r="N2377" t="s">
        <v>1017</v>
      </c>
      <c r="O2377">
        <v>12336</v>
      </c>
      <c r="P2377" t="s">
        <v>120</v>
      </c>
      <c r="Q2377" t="s">
        <v>2299</v>
      </c>
      <c r="R2377" s="2">
        <v>43808</v>
      </c>
      <c r="S2377" t="s">
        <v>2300</v>
      </c>
      <c r="T2377">
        <v>0.5</v>
      </c>
      <c r="U2377" t="s">
        <v>52</v>
      </c>
      <c r="V2377" t="s">
        <v>1784</v>
      </c>
      <c r="W2377" t="s">
        <v>36</v>
      </c>
      <c r="X2377" t="s">
        <v>3724</v>
      </c>
      <c r="Y2377" t="s">
        <v>1022</v>
      </c>
      <c r="Z2377" t="s">
        <v>31</v>
      </c>
      <c r="AA2377">
        <v>3</v>
      </c>
      <c r="AB2377" t="s">
        <v>48</v>
      </c>
      <c r="AC2377">
        <v>0.47</v>
      </c>
      <c r="AD2377">
        <f t="shared" si="37"/>
        <v>3.0000000000000027E-2</v>
      </c>
    </row>
    <row r="2378" spans="1:30" x14ac:dyDescent="0.25">
      <c r="A2378" t="s">
        <v>29</v>
      </c>
      <c r="B2378" s="1">
        <v>307800000</v>
      </c>
      <c r="C2378" t="s">
        <v>30</v>
      </c>
      <c r="D2378" t="s">
        <v>31</v>
      </c>
      <c r="E2378">
        <v>3252</v>
      </c>
      <c r="F2378" s="1">
        <v>8548950000</v>
      </c>
      <c r="G2378" s="1">
        <v>2628828</v>
      </c>
      <c r="H2378" s="1">
        <v>2000000</v>
      </c>
      <c r="I2378">
        <v>3252</v>
      </c>
      <c r="J2378" s="1">
        <v>8548950000</v>
      </c>
      <c r="K2378" s="1">
        <v>2628828</v>
      </c>
      <c r="L2378" s="1">
        <v>2000000</v>
      </c>
      <c r="M2378">
        <v>3252</v>
      </c>
      <c r="N2378" t="s">
        <v>1640</v>
      </c>
      <c r="O2378">
        <v>12177</v>
      </c>
      <c r="P2378" t="s">
        <v>1673</v>
      </c>
      <c r="Q2378" t="s">
        <v>3714</v>
      </c>
      <c r="R2378" s="2">
        <v>43810</v>
      </c>
      <c r="S2378" t="s">
        <v>3715</v>
      </c>
      <c r="T2378">
        <v>3</v>
      </c>
      <c r="U2378" s="1">
        <v>3000000</v>
      </c>
      <c r="V2378" t="s">
        <v>1724</v>
      </c>
      <c r="W2378" t="s">
        <v>77</v>
      </c>
      <c r="X2378" t="s">
        <v>1677</v>
      </c>
      <c r="Y2378" t="s">
        <v>134</v>
      </c>
      <c r="Z2378" t="s">
        <v>31</v>
      </c>
      <c r="AA2378">
        <v>1</v>
      </c>
      <c r="AB2378" t="s">
        <v>39</v>
      </c>
      <c r="AC2378">
        <v>2.1</v>
      </c>
      <c r="AD2378">
        <f t="shared" si="37"/>
        <v>0.89999999999999991</v>
      </c>
    </row>
    <row r="2379" spans="1:30" x14ac:dyDescent="0.25">
      <c r="A2379" t="s">
        <v>29</v>
      </c>
      <c r="B2379" s="1">
        <v>307800000</v>
      </c>
      <c r="C2379" t="s">
        <v>30</v>
      </c>
      <c r="D2379" t="s">
        <v>31</v>
      </c>
      <c r="E2379">
        <v>3252</v>
      </c>
      <c r="F2379" s="1">
        <v>8548950000</v>
      </c>
      <c r="G2379" s="1">
        <v>2628828</v>
      </c>
      <c r="H2379" s="1">
        <v>2000000</v>
      </c>
      <c r="I2379">
        <v>3252</v>
      </c>
      <c r="J2379" s="1">
        <v>8548950000</v>
      </c>
      <c r="K2379" s="1">
        <v>2628828</v>
      </c>
      <c r="L2379" s="1">
        <v>2000000</v>
      </c>
      <c r="M2379">
        <v>3252</v>
      </c>
      <c r="N2379" t="s">
        <v>1636</v>
      </c>
      <c r="O2379">
        <v>13614</v>
      </c>
      <c r="P2379" t="s">
        <v>1703</v>
      </c>
      <c r="Q2379" t="s">
        <v>3725</v>
      </c>
      <c r="R2379" s="2">
        <v>43846</v>
      </c>
      <c r="S2379" t="s">
        <v>3726</v>
      </c>
      <c r="T2379">
        <v>2</v>
      </c>
      <c r="U2379" s="1">
        <v>2000000</v>
      </c>
      <c r="V2379" t="s">
        <v>1706</v>
      </c>
      <c r="W2379" t="s">
        <v>36</v>
      </c>
      <c r="X2379" t="s">
        <v>292</v>
      </c>
      <c r="Y2379" t="s">
        <v>1649</v>
      </c>
      <c r="Z2379" t="s">
        <v>31</v>
      </c>
      <c r="AA2379">
        <v>1</v>
      </c>
      <c r="AB2379" t="s">
        <v>39</v>
      </c>
      <c r="AC2379">
        <v>3.67</v>
      </c>
      <c r="AD2379">
        <f t="shared" si="37"/>
        <v>1.67</v>
      </c>
    </row>
    <row r="2380" spans="1:30" x14ac:dyDescent="0.25">
      <c r="A2380" t="s">
        <v>29</v>
      </c>
      <c r="B2380" s="1">
        <v>307800000</v>
      </c>
      <c r="C2380" t="s">
        <v>30</v>
      </c>
      <c r="D2380" t="s">
        <v>31</v>
      </c>
      <c r="E2380">
        <v>3252</v>
      </c>
      <c r="F2380" s="1">
        <v>8548950000</v>
      </c>
      <c r="G2380" s="1">
        <v>2628828</v>
      </c>
      <c r="H2380" s="1">
        <v>2000000</v>
      </c>
      <c r="I2380">
        <v>3252</v>
      </c>
      <c r="J2380" s="1">
        <v>8548950000</v>
      </c>
      <c r="K2380" s="1">
        <v>2628828</v>
      </c>
      <c r="L2380" s="1">
        <v>2000000</v>
      </c>
      <c r="M2380">
        <v>3252</v>
      </c>
      <c r="N2380" t="s">
        <v>1636</v>
      </c>
      <c r="O2380">
        <v>11025</v>
      </c>
      <c r="P2380" t="s">
        <v>1649</v>
      </c>
      <c r="Q2380" t="s">
        <v>2031</v>
      </c>
      <c r="R2380" s="2">
        <v>43788</v>
      </c>
      <c r="S2380" t="s">
        <v>2032</v>
      </c>
      <c r="T2380">
        <v>1</v>
      </c>
      <c r="U2380" s="1">
        <v>1000000</v>
      </c>
      <c r="V2380" t="s">
        <v>71</v>
      </c>
      <c r="W2380" t="s">
        <v>36</v>
      </c>
      <c r="X2380" t="s">
        <v>113</v>
      </c>
      <c r="Y2380" t="s">
        <v>1649</v>
      </c>
      <c r="Z2380" t="s">
        <v>31</v>
      </c>
      <c r="AA2380">
        <v>1</v>
      </c>
      <c r="AB2380" t="s">
        <v>48</v>
      </c>
      <c r="AC2380">
        <v>2.0499999999999998</v>
      </c>
      <c r="AD2380">
        <f t="shared" si="37"/>
        <v>1.0499999999999998</v>
      </c>
    </row>
    <row r="2381" spans="1:30" x14ac:dyDescent="0.25">
      <c r="A2381" t="s">
        <v>29</v>
      </c>
      <c r="B2381" s="1">
        <v>307800000</v>
      </c>
      <c r="C2381" t="s">
        <v>30</v>
      </c>
      <c r="D2381" t="s">
        <v>31</v>
      </c>
      <c r="E2381">
        <v>3252</v>
      </c>
      <c r="F2381" s="1">
        <v>8548950000</v>
      </c>
      <c r="G2381" s="1">
        <v>2628828</v>
      </c>
      <c r="H2381" s="1">
        <v>2000000</v>
      </c>
      <c r="I2381">
        <v>3252</v>
      </c>
      <c r="J2381" s="1">
        <v>8548950000</v>
      </c>
      <c r="K2381" s="1">
        <v>2628828</v>
      </c>
      <c r="L2381" s="1">
        <v>2000000</v>
      </c>
      <c r="M2381">
        <v>3252</v>
      </c>
      <c r="N2381" t="s">
        <v>1636</v>
      </c>
      <c r="O2381">
        <v>17766</v>
      </c>
      <c r="P2381" t="s">
        <v>741</v>
      </c>
      <c r="Q2381" t="s">
        <v>1670</v>
      </c>
      <c r="R2381" s="2">
        <v>43958</v>
      </c>
      <c r="S2381" t="s">
        <v>1671</v>
      </c>
      <c r="T2381">
        <v>1</v>
      </c>
      <c r="U2381" s="1">
        <v>1000000</v>
      </c>
      <c r="V2381" t="s">
        <v>1654</v>
      </c>
      <c r="W2381" t="s">
        <v>77</v>
      </c>
      <c r="X2381" t="s">
        <v>3727</v>
      </c>
      <c r="Y2381" t="s">
        <v>1649</v>
      </c>
      <c r="Z2381" t="s">
        <v>31</v>
      </c>
      <c r="AA2381">
        <v>5</v>
      </c>
      <c r="AB2381" t="s">
        <v>39</v>
      </c>
      <c r="AC2381">
        <v>1.1000000000000001</v>
      </c>
      <c r="AD2381">
        <f t="shared" si="37"/>
        <v>0.10000000000000009</v>
      </c>
    </row>
    <row r="2382" spans="1:30" x14ac:dyDescent="0.25">
      <c r="A2382" t="s">
        <v>29</v>
      </c>
      <c r="B2382" s="1">
        <v>307800000</v>
      </c>
      <c r="C2382" t="s">
        <v>30</v>
      </c>
      <c r="D2382" t="s">
        <v>31</v>
      </c>
      <c r="E2382">
        <v>3252</v>
      </c>
      <c r="F2382" s="1">
        <v>8548950000</v>
      </c>
      <c r="G2382" s="1">
        <v>2628828</v>
      </c>
      <c r="H2382" s="1">
        <v>2000000</v>
      </c>
      <c r="I2382">
        <v>3252</v>
      </c>
      <c r="J2382" s="1">
        <v>8548950000</v>
      </c>
      <c r="K2382" s="1">
        <v>2628828</v>
      </c>
      <c r="L2382" s="1">
        <v>2000000</v>
      </c>
      <c r="M2382">
        <v>3252</v>
      </c>
      <c r="N2382" t="s">
        <v>1636</v>
      </c>
      <c r="O2382">
        <v>15394</v>
      </c>
      <c r="P2382" t="s">
        <v>68</v>
      </c>
      <c r="Q2382" t="s">
        <v>3728</v>
      </c>
      <c r="R2382" s="2">
        <v>43874</v>
      </c>
      <c r="S2382" t="s">
        <v>3729</v>
      </c>
      <c r="T2382">
        <v>1</v>
      </c>
      <c r="U2382" s="1">
        <v>1000000</v>
      </c>
      <c r="V2382" t="s">
        <v>71</v>
      </c>
      <c r="W2382" t="s">
        <v>36</v>
      </c>
      <c r="X2382" t="s">
        <v>3730</v>
      </c>
      <c r="Y2382" t="s">
        <v>68</v>
      </c>
      <c r="Z2382" t="s">
        <v>31</v>
      </c>
      <c r="AA2382">
        <v>1</v>
      </c>
      <c r="AB2382" t="s">
        <v>48</v>
      </c>
      <c r="AC2382">
        <v>2.06</v>
      </c>
      <c r="AD2382">
        <f t="shared" si="37"/>
        <v>1.06</v>
      </c>
    </row>
    <row r="2383" spans="1:30" x14ac:dyDescent="0.25">
      <c r="A2383" t="s">
        <v>29</v>
      </c>
      <c r="B2383" s="1">
        <v>307800000</v>
      </c>
      <c r="C2383" t="s">
        <v>30</v>
      </c>
      <c r="D2383" t="s">
        <v>31</v>
      </c>
      <c r="E2383">
        <v>3252</v>
      </c>
      <c r="F2383" s="1">
        <v>8548950000</v>
      </c>
      <c r="G2383" s="1">
        <v>2628828</v>
      </c>
      <c r="H2383" s="1">
        <v>2000000</v>
      </c>
      <c r="I2383">
        <v>3252</v>
      </c>
      <c r="J2383" s="1">
        <v>8548950000</v>
      </c>
      <c r="K2383" s="1">
        <v>2628828</v>
      </c>
      <c r="L2383" s="1">
        <v>2000000</v>
      </c>
      <c r="M2383">
        <v>3252</v>
      </c>
      <c r="N2383" t="s">
        <v>1636</v>
      </c>
      <c r="O2383">
        <v>11022</v>
      </c>
      <c r="P2383" t="s">
        <v>68</v>
      </c>
      <c r="Q2383" t="s">
        <v>2031</v>
      </c>
      <c r="R2383" s="2">
        <v>43788</v>
      </c>
      <c r="S2383" t="s">
        <v>2032</v>
      </c>
      <c r="T2383">
        <v>2</v>
      </c>
      <c r="U2383" s="1">
        <v>2000000</v>
      </c>
      <c r="V2383" t="s">
        <v>71</v>
      </c>
      <c r="W2383" t="s">
        <v>36</v>
      </c>
      <c r="X2383" t="s">
        <v>1643</v>
      </c>
      <c r="Y2383" t="s">
        <v>1649</v>
      </c>
      <c r="Z2383" t="s">
        <v>31</v>
      </c>
      <c r="AA2383">
        <v>1</v>
      </c>
      <c r="AB2383" t="s">
        <v>48</v>
      </c>
      <c r="AC2383">
        <v>3.49</v>
      </c>
      <c r="AD2383">
        <f t="shared" si="37"/>
        <v>1.4900000000000002</v>
      </c>
    </row>
    <row r="2384" spans="1:30" x14ac:dyDescent="0.25">
      <c r="A2384" t="s">
        <v>29</v>
      </c>
      <c r="B2384" s="1">
        <v>307800000</v>
      </c>
      <c r="C2384" t="s">
        <v>30</v>
      </c>
      <c r="D2384" t="s">
        <v>31</v>
      </c>
      <c r="E2384">
        <v>3252</v>
      </c>
      <c r="F2384" s="1">
        <v>8548950000</v>
      </c>
      <c r="G2384" s="1">
        <v>2628828</v>
      </c>
      <c r="H2384" s="1">
        <v>2000000</v>
      </c>
      <c r="I2384">
        <v>3252</v>
      </c>
      <c r="J2384" s="1">
        <v>8548950000</v>
      </c>
      <c r="K2384" s="1">
        <v>2628828</v>
      </c>
      <c r="L2384" s="1">
        <v>2000000</v>
      </c>
      <c r="M2384">
        <v>3252</v>
      </c>
      <c r="N2384" t="s">
        <v>1640</v>
      </c>
      <c r="O2384">
        <v>9985</v>
      </c>
      <c r="P2384" t="s">
        <v>109</v>
      </c>
      <c r="Q2384" t="s">
        <v>2053</v>
      </c>
      <c r="R2384" s="2">
        <v>43748</v>
      </c>
      <c r="S2384" t="s">
        <v>2054</v>
      </c>
      <c r="T2384">
        <v>2</v>
      </c>
      <c r="U2384" s="1">
        <v>2000000</v>
      </c>
      <c r="V2384" t="s">
        <v>1724</v>
      </c>
      <c r="W2384" t="s">
        <v>77</v>
      </c>
      <c r="X2384" t="s">
        <v>3731</v>
      </c>
      <c r="Y2384" t="s">
        <v>134</v>
      </c>
      <c r="Z2384" t="s">
        <v>31</v>
      </c>
      <c r="AA2384">
        <v>4</v>
      </c>
      <c r="AB2384" t="s">
        <v>39</v>
      </c>
      <c r="AC2384">
        <v>2.9</v>
      </c>
      <c r="AD2384">
        <f t="shared" si="37"/>
        <v>0.89999999999999991</v>
      </c>
    </row>
    <row r="2385" spans="1:30" x14ac:dyDescent="0.25">
      <c r="A2385" t="s">
        <v>29</v>
      </c>
      <c r="B2385" s="1">
        <v>307800000</v>
      </c>
      <c r="C2385" t="s">
        <v>30</v>
      </c>
      <c r="D2385" t="s">
        <v>31</v>
      </c>
      <c r="E2385">
        <v>3252</v>
      </c>
      <c r="F2385" s="1">
        <v>8548950000</v>
      </c>
      <c r="G2385" s="1">
        <v>2628828</v>
      </c>
      <c r="H2385" s="1">
        <v>2000000</v>
      </c>
      <c r="I2385">
        <v>3252</v>
      </c>
      <c r="J2385" s="1">
        <v>8548950000</v>
      </c>
      <c r="K2385" s="1">
        <v>2628828</v>
      </c>
      <c r="L2385" s="1">
        <v>2000000</v>
      </c>
      <c r="M2385">
        <v>3252</v>
      </c>
      <c r="N2385" t="s">
        <v>1636</v>
      </c>
      <c r="O2385">
        <v>11021</v>
      </c>
      <c r="P2385" t="s">
        <v>68</v>
      </c>
      <c r="Q2385" t="s">
        <v>2031</v>
      </c>
      <c r="R2385" s="2">
        <v>43787</v>
      </c>
      <c r="S2385" t="s">
        <v>2032</v>
      </c>
      <c r="T2385">
        <v>2</v>
      </c>
      <c r="U2385" s="1">
        <v>2000000</v>
      </c>
      <c r="V2385" t="s">
        <v>71</v>
      </c>
      <c r="W2385" t="s">
        <v>36</v>
      </c>
      <c r="X2385" t="s">
        <v>1643</v>
      </c>
      <c r="Y2385" t="s">
        <v>1649</v>
      </c>
      <c r="Z2385" t="s">
        <v>31</v>
      </c>
      <c r="AA2385">
        <v>1</v>
      </c>
      <c r="AB2385" t="s">
        <v>39</v>
      </c>
      <c r="AC2385">
        <v>3.49</v>
      </c>
      <c r="AD2385">
        <f t="shared" si="37"/>
        <v>1.4900000000000002</v>
      </c>
    </row>
    <row r="2386" spans="1:30" x14ac:dyDescent="0.25">
      <c r="A2386" t="s">
        <v>29</v>
      </c>
      <c r="B2386" s="1">
        <v>307800000</v>
      </c>
      <c r="C2386" t="s">
        <v>30</v>
      </c>
      <c r="D2386" t="s">
        <v>31</v>
      </c>
      <c r="E2386">
        <v>3252</v>
      </c>
      <c r="F2386" s="1">
        <v>8548950000</v>
      </c>
      <c r="G2386" s="1">
        <v>2628828</v>
      </c>
      <c r="H2386" s="1">
        <v>2000000</v>
      </c>
      <c r="I2386">
        <v>3252</v>
      </c>
      <c r="J2386" s="1">
        <v>8548950000</v>
      </c>
      <c r="K2386" s="1">
        <v>2628828</v>
      </c>
      <c r="L2386" s="1">
        <v>2000000</v>
      </c>
      <c r="M2386">
        <v>3252</v>
      </c>
      <c r="N2386" t="s">
        <v>1017</v>
      </c>
      <c r="O2386">
        <v>12338</v>
      </c>
      <c r="P2386" t="s">
        <v>120</v>
      </c>
      <c r="Q2386" t="s">
        <v>3732</v>
      </c>
      <c r="R2386" s="2">
        <v>43808</v>
      </c>
      <c r="S2386" t="s">
        <v>3733</v>
      </c>
      <c r="T2386">
        <v>0.5</v>
      </c>
      <c r="U2386" t="s">
        <v>52</v>
      </c>
      <c r="V2386" t="s">
        <v>1784</v>
      </c>
      <c r="W2386" t="s">
        <v>36</v>
      </c>
      <c r="X2386" t="s">
        <v>3734</v>
      </c>
      <c r="Y2386" t="s">
        <v>1022</v>
      </c>
      <c r="Z2386" t="s">
        <v>31</v>
      </c>
      <c r="AA2386">
        <v>8</v>
      </c>
      <c r="AB2386" t="s">
        <v>48</v>
      </c>
      <c r="AC2386">
        <v>0.69</v>
      </c>
      <c r="AD2386">
        <f t="shared" si="37"/>
        <v>0.18999999999999995</v>
      </c>
    </row>
    <row r="2387" spans="1:30" x14ac:dyDescent="0.25">
      <c r="A2387" t="s">
        <v>29</v>
      </c>
      <c r="B2387" s="1">
        <v>307800000</v>
      </c>
      <c r="C2387" t="s">
        <v>30</v>
      </c>
      <c r="D2387" t="s">
        <v>31</v>
      </c>
      <c r="E2387">
        <v>3252</v>
      </c>
      <c r="F2387" s="1">
        <v>8548950000</v>
      </c>
      <c r="G2387" s="1">
        <v>2628828</v>
      </c>
      <c r="H2387" s="1">
        <v>2000000</v>
      </c>
      <c r="I2387">
        <v>3252</v>
      </c>
      <c r="J2387" s="1">
        <v>8548950000</v>
      </c>
      <c r="K2387" s="1">
        <v>2628828</v>
      </c>
      <c r="L2387" s="1">
        <v>2000000</v>
      </c>
      <c r="M2387">
        <v>3252</v>
      </c>
      <c r="N2387" t="s">
        <v>1636</v>
      </c>
      <c r="O2387">
        <v>15385</v>
      </c>
      <c r="P2387" t="s">
        <v>741</v>
      </c>
      <c r="Q2387" t="s">
        <v>1712</v>
      </c>
      <c r="R2387" s="2">
        <v>43874</v>
      </c>
      <c r="S2387" t="s">
        <v>1713</v>
      </c>
      <c r="T2387">
        <v>1</v>
      </c>
      <c r="U2387" s="1">
        <v>1000000</v>
      </c>
      <c r="V2387" t="s">
        <v>71</v>
      </c>
      <c r="W2387" t="s">
        <v>36</v>
      </c>
      <c r="X2387" t="s">
        <v>3735</v>
      </c>
      <c r="Y2387" t="s">
        <v>850</v>
      </c>
      <c r="Z2387" t="s">
        <v>31</v>
      </c>
      <c r="AA2387">
        <v>10</v>
      </c>
      <c r="AB2387" t="s">
        <v>39</v>
      </c>
      <c r="AC2387">
        <v>1.1200000000000001</v>
      </c>
      <c r="AD2387">
        <f t="shared" si="37"/>
        <v>0.12000000000000011</v>
      </c>
    </row>
    <row r="2388" spans="1:30" x14ac:dyDescent="0.25">
      <c r="A2388" t="s">
        <v>29</v>
      </c>
      <c r="B2388" s="1">
        <v>307800000</v>
      </c>
      <c r="C2388" t="s">
        <v>30</v>
      </c>
      <c r="D2388" t="s">
        <v>31</v>
      </c>
      <c r="E2388">
        <v>3252</v>
      </c>
      <c r="F2388" s="1">
        <v>8548950000</v>
      </c>
      <c r="G2388" s="1">
        <v>2628828</v>
      </c>
      <c r="H2388" s="1">
        <v>2000000</v>
      </c>
      <c r="I2388">
        <v>3252</v>
      </c>
      <c r="J2388" s="1">
        <v>8548950000</v>
      </c>
      <c r="K2388" s="1">
        <v>2628828</v>
      </c>
      <c r="L2388" s="1">
        <v>2000000</v>
      </c>
      <c r="M2388">
        <v>3252</v>
      </c>
      <c r="N2388" t="s">
        <v>1017</v>
      </c>
      <c r="O2388">
        <v>14701</v>
      </c>
      <c r="P2388" t="s">
        <v>120</v>
      </c>
      <c r="Q2388" t="s">
        <v>3736</v>
      </c>
      <c r="R2388" s="2">
        <v>43887</v>
      </c>
      <c r="S2388" t="s">
        <v>3737</v>
      </c>
      <c r="T2388">
        <v>0.5</v>
      </c>
      <c r="U2388" t="s">
        <v>52</v>
      </c>
      <c r="V2388" t="s">
        <v>1789</v>
      </c>
      <c r="W2388" t="s">
        <v>77</v>
      </c>
      <c r="X2388" t="s">
        <v>3738</v>
      </c>
      <c r="Y2388" t="s">
        <v>1022</v>
      </c>
      <c r="Z2388" t="s">
        <v>31</v>
      </c>
      <c r="AA2388">
        <v>2</v>
      </c>
      <c r="AB2388" t="s">
        <v>48</v>
      </c>
      <c r="AC2388">
        <v>0.75</v>
      </c>
      <c r="AD2388">
        <f t="shared" si="37"/>
        <v>0.25</v>
      </c>
    </row>
    <row r="2389" spans="1:30" x14ac:dyDescent="0.25">
      <c r="A2389" t="s">
        <v>29</v>
      </c>
      <c r="B2389" s="1">
        <v>307800000</v>
      </c>
      <c r="C2389" t="s">
        <v>30</v>
      </c>
      <c r="D2389" t="s">
        <v>31</v>
      </c>
      <c r="E2389">
        <v>3252</v>
      </c>
      <c r="F2389" s="1">
        <v>8548950000</v>
      </c>
      <c r="G2389" s="1">
        <v>2628828</v>
      </c>
      <c r="H2389" s="1">
        <v>2000000</v>
      </c>
      <c r="I2389">
        <v>3252</v>
      </c>
      <c r="J2389" s="1">
        <v>8548950000</v>
      </c>
      <c r="K2389" s="1">
        <v>2628828</v>
      </c>
      <c r="L2389" s="1">
        <v>2000000</v>
      </c>
      <c r="M2389">
        <v>3252</v>
      </c>
      <c r="N2389" t="s">
        <v>1636</v>
      </c>
      <c r="O2389">
        <v>17746</v>
      </c>
      <c r="P2389" t="s">
        <v>741</v>
      </c>
      <c r="Q2389" t="s">
        <v>1803</v>
      </c>
      <c r="R2389" s="2">
        <v>43958</v>
      </c>
      <c r="S2389" t="s">
        <v>1804</v>
      </c>
      <c r="T2389">
        <v>0.5</v>
      </c>
      <c r="U2389" t="s">
        <v>52</v>
      </c>
      <c r="V2389" t="s">
        <v>1654</v>
      </c>
      <c r="W2389" t="s">
        <v>77</v>
      </c>
      <c r="X2389" t="s">
        <v>3739</v>
      </c>
      <c r="Y2389" t="s">
        <v>1650</v>
      </c>
      <c r="Z2389" t="s">
        <v>31</v>
      </c>
      <c r="AA2389">
        <v>15</v>
      </c>
      <c r="AB2389" t="s">
        <v>39</v>
      </c>
      <c r="AC2389">
        <v>1.22</v>
      </c>
      <c r="AD2389">
        <f t="shared" si="37"/>
        <v>0.72</v>
      </c>
    </row>
    <row r="2390" spans="1:30" x14ac:dyDescent="0.25">
      <c r="A2390" t="s">
        <v>29</v>
      </c>
      <c r="B2390" s="1">
        <v>307800000</v>
      </c>
      <c r="C2390" t="s">
        <v>30</v>
      </c>
      <c r="D2390" t="s">
        <v>31</v>
      </c>
      <c r="E2390">
        <v>3252</v>
      </c>
      <c r="F2390" s="1">
        <v>8548950000</v>
      </c>
      <c r="G2390" s="1">
        <v>2628828</v>
      </c>
      <c r="H2390" s="1">
        <v>2000000</v>
      </c>
      <c r="I2390">
        <v>3252</v>
      </c>
      <c r="J2390" s="1">
        <v>8548950000</v>
      </c>
      <c r="K2390" s="1">
        <v>2628828</v>
      </c>
      <c r="L2390" s="1">
        <v>2000000</v>
      </c>
      <c r="M2390">
        <v>3252</v>
      </c>
      <c r="N2390" t="s">
        <v>1636</v>
      </c>
      <c r="O2390">
        <v>12677</v>
      </c>
      <c r="P2390" t="s">
        <v>1664</v>
      </c>
      <c r="Q2390" t="s">
        <v>1716</v>
      </c>
      <c r="R2390" s="2">
        <v>43865</v>
      </c>
      <c r="S2390" t="s">
        <v>1717</v>
      </c>
      <c r="T2390">
        <v>5</v>
      </c>
      <c r="U2390" s="1">
        <v>5000000</v>
      </c>
      <c r="V2390" t="s">
        <v>71</v>
      </c>
      <c r="W2390" t="s">
        <v>36</v>
      </c>
      <c r="X2390" t="s">
        <v>3740</v>
      </c>
      <c r="Y2390" t="s">
        <v>1649</v>
      </c>
      <c r="Z2390" t="s">
        <v>31</v>
      </c>
      <c r="AA2390">
        <v>10</v>
      </c>
      <c r="AB2390" t="s">
        <v>48</v>
      </c>
      <c r="AC2390">
        <v>3.33</v>
      </c>
      <c r="AD2390">
        <f t="shared" si="37"/>
        <v>1.67</v>
      </c>
    </row>
    <row r="2391" spans="1:30" x14ac:dyDescent="0.25">
      <c r="A2391" t="s">
        <v>29</v>
      </c>
      <c r="B2391" s="1">
        <v>307800000</v>
      </c>
      <c r="C2391" t="s">
        <v>30</v>
      </c>
      <c r="D2391" t="s">
        <v>31</v>
      </c>
      <c r="E2391">
        <v>3252</v>
      </c>
      <c r="F2391" s="1">
        <v>8548950000</v>
      </c>
      <c r="G2391" s="1">
        <v>2628828</v>
      </c>
      <c r="H2391" s="1">
        <v>2000000</v>
      </c>
      <c r="I2391">
        <v>3252</v>
      </c>
      <c r="J2391" s="1">
        <v>8548950000</v>
      </c>
      <c r="K2391" s="1">
        <v>2628828</v>
      </c>
      <c r="L2391" s="1">
        <v>2000000</v>
      </c>
      <c r="M2391">
        <v>3252</v>
      </c>
      <c r="N2391" t="s">
        <v>1640</v>
      </c>
      <c r="O2391">
        <v>12068</v>
      </c>
      <c r="P2391" t="s">
        <v>315</v>
      </c>
      <c r="Q2391" t="s">
        <v>3741</v>
      </c>
      <c r="R2391" s="2">
        <v>43815</v>
      </c>
      <c r="S2391" t="s">
        <v>3742</v>
      </c>
      <c r="T2391">
        <v>3</v>
      </c>
      <c r="U2391" s="1">
        <v>3000000</v>
      </c>
      <c r="V2391" t="s">
        <v>1724</v>
      </c>
      <c r="W2391" t="s">
        <v>77</v>
      </c>
      <c r="X2391" t="s">
        <v>3743</v>
      </c>
      <c r="Y2391" t="s">
        <v>134</v>
      </c>
      <c r="Z2391" t="s">
        <v>31</v>
      </c>
      <c r="AA2391">
        <v>5</v>
      </c>
      <c r="AB2391" t="s">
        <v>39</v>
      </c>
      <c r="AC2391">
        <v>1.9</v>
      </c>
      <c r="AD2391">
        <f t="shared" si="37"/>
        <v>1.1000000000000001</v>
      </c>
    </row>
    <row r="2392" spans="1:30" x14ac:dyDescent="0.25">
      <c r="A2392" t="s">
        <v>29</v>
      </c>
      <c r="B2392" s="1">
        <v>307800000</v>
      </c>
      <c r="C2392" t="s">
        <v>30</v>
      </c>
      <c r="D2392" t="s">
        <v>31</v>
      </c>
      <c r="E2392">
        <v>3252</v>
      </c>
      <c r="F2392" s="1">
        <v>8548950000</v>
      </c>
      <c r="G2392" s="1">
        <v>2628828</v>
      </c>
      <c r="H2392" s="1">
        <v>2000000</v>
      </c>
      <c r="I2392">
        <v>3252</v>
      </c>
      <c r="J2392" s="1">
        <v>8548950000</v>
      </c>
      <c r="K2392" s="1">
        <v>2628828</v>
      </c>
      <c r="L2392" s="1">
        <v>2000000</v>
      </c>
      <c r="M2392">
        <v>3252</v>
      </c>
      <c r="N2392" t="s">
        <v>1017</v>
      </c>
      <c r="O2392">
        <v>7951</v>
      </c>
      <c r="P2392" t="s">
        <v>120</v>
      </c>
      <c r="Q2392" t="s">
        <v>3744</v>
      </c>
      <c r="R2392" s="2">
        <v>43733</v>
      </c>
      <c r="S2392" t="s">
        <v>3745</v>
      </c>
      <c r="T2392">
        <v>0.5</v>
      </c>
      <c r="U2392" t="s">
        <v>52</v>
      </c>
      <c r="V2392" t="s">
        <v>2090</v>
      </c>
      <c r="W2392" t="s">
        <v>36</v>
      </c>
      <c r="X2392" t="s">
        <v>3746</v>
      </c>
      <c r="Y2392" t="s">
        <v>1022</v>
      </c>
      <c r="Z2392" t="s">
        <v>31</v>
      </c>
      <c r="AA2392">
        <v>8</v>
      </c>
      <c r="AB2392" t="s">
        <v>39</v>
      </c>
      <c r="AC2392">
        <v>0.45</v>
      </c>
      <c r="AD2392">
        <f t="shared" si="37"/>
        <v>4.9999999999999989E-2</v>
      </c>
    </row>
    <row r="2393" spans="1:30" x14ac:dyDescent="0.25">
      <c r="A2393" t="s">
        <v>29</v>
      </c>
      <c r="B2393" s="1">
        <v>307800000</v>
      </c>
      <c r="C2393" t="s">
        <v>30</v>
      </c>
      <c r="D2393" t="s">
        <v>31</v>
      </c>
      <c r="E2393">
        <v>3252</v>
      </c>
      <c r="F2393" s="1">
        <v>8548950000</v>
      </c>
      <c r="G2393" s="1">
        <v>2628828</v>
      </c>
      <c r="H2393" s="1">
        <v>2000000</v>
      </c>
      <c r="I2393">
        <v>3252</v>
      </c>
      <c r="J2393" s="1">
        <v>8548950000</v>
      </c>
      <c r="K2393" s="1">
        <v>2628828</v>
      </c>
      <c r="L2393" s="1">
        <v>2000000</v>
      </c>
      <c r="M2393">
        <v>3252</v>
      </c>
      <c r="N2393" t="s">
        <v>1636</v>
      </c>
      <c r="O2393">
        <v>13575</v>
      </c>
      <c r="P2393" t="s">
        <v>1649</v>
      </c>
      <c r="Q2393" t="s">
        <v>3747</v>
      </c>
      <c r="R2393" s="2">
        <v>43846</v>
      </c>
      <c r="S2393" t="s">
        <v>3748</v>
      </c>
      <c r="T2393">
        <v>7</v>
      </c>
      <c r="U2393" s="1">
        <v>7000000</v>
      </c>
      <c r="V2393" t="s">
        <v>1752</v>
      </c>
      <c r="W2393" t="s">
        <v>36</v>
      </c>
      <c r="X2393" t="s">
        <v>3749</v>
      </c>
      <c r="Y2393" t="s">
        <v>1649</v>
      </c>
      <c r="Z2393" t="s">
        <v>31</v>
      </c>
      <c r="AA2393">
        <v>4</v>
      </c>
      <c r="AB2393" t="s">
        <v>48</v>
      </c>
      <c r="AC2393">
        <v>4.33</v>
      </c>
      <c r="AD2393">
        <f t="shared" si="37"/>
        <v>2.67</v>
      </c>
    </row>
    <row r="2394" spans="1:30" x14ac:dyDescent="0.25">
      <c r="A2394" t="s">
        <v>29</v>
      </c>
      <c r="B2394" s="1">
        <v>307800000</v>
      </c>
      <c r="C2394" t="s">
        <v>30</v>
      </c>
      <c r="D2394" t="s">
        <v>31</v>
      </c>
      <c r="E2394">
        <v>3252</v>
      </c>
      <c r="F2394" s="1">
        <v>8548950000</v>
      </c>
      <c r="G2394" s="1">
        <v>2628828</v>
      </c>
      <c r="H2394" s="1">
        <v>2000000</v>
      </c>
      <c r="I2394">
        <v>3252</v>
      </c>
      <c r="J2394" s="1">
        <v>8548950000</v>
      </c>
      <c r="K2394" s="1">
        <v>2628828</v>
      </c>
      <c r="L2394" s="1">
        <v>2000000</v>
      </c>
      <c r="M2394">
        <v>3252</v>
      </c>
      <c r="N2394" t="s">
        <v>1640</v>
      </c>
      <c r="O2394">
        <v>3078</v>
      </c>
      <c r="P2394" t="s">
        <v>1773</v>
      </c>
      <c r="Q2394" t="s">
        <v>1668</v>
      </c>
      <c r="R2394" s="2">
        <v>43567</v>
      </c>
      <c r="S2394" t="s">
        <v>1669</v>
      </c>
      <c r="T2394">
        <v>6</v>
      </c>
      <c r="U2394" s="1">
        <v>6000000</v>
      </c>
      <c r="V2394" t="s">
        <v>1643</v>
      </c>
      <c r="W2394" t="s">
        <v>36</v>
      </c>
      <c r="X2394" t="s">
        <v>1776</v>
      </c>
      <c r="Y2394" t="s">
        <v>1645</v>
      </c>
      <c r="Z2394" t="s">
        <v>31</v>
      </c>
      <c r="AA2394">
        <v>0</v>
      </c>
      <c r="AB2394" t="s">
        <v>39</v>
      </c>
      <c r="AC2394">
        <v>5.49</v>
      </c>
      <c r="AD2394">
        <f t="shared" si="37"/>
        <v>0.50999999999999979</v>
      </c>
    </row>
    <row r="2395" spans="1:30" x14ac:dyDescent="0.25">
      <c r="A2395" t="s">
        <v>29</v>
      </c>
      <c r="B2395" s="1">
        <v>307800000</v>
      </c>
      <c r="C2395" t="s">
        <v>30</v>
      </c>
      <c r="D2395" t="s">
        <v>31</v>
      </c>
      <c r="E2395">
        <v>3252</v>
      </c>
      <c r="F2395" s="1">
        <v>8548950000</v>
      </c>
      <c r="G2395" s="1">
        <v>2628828</v>
      </c>
      <c r="H2395" s="1">
        <v>2000000</v>
      </c>
      <c r="I2395">
        <v>3252</v>
      </c>
      <c r="J2395" s="1">
        <v>8548950000</v>
      </c>
      <c r="K2395" s="1">
        <v>2628828</v>
      </c>
      <c r="L2395" s="1">
        <v>2000000</v>
      </c>
      <c r="M2395">
        <v>3252</v>
      </c>
      <c r="N2395" t="s">
        <v>2955</v>
      </c>
      <c r="O2395">
        <v>4477</v>
      </c>
      <c r="P2395" t="s">
        <v>184</v>
      </c>
      <c r="Q2395" t="s">
        <v>2956</v>
      </c>
      <c r="R2395" s="2">
        <v>43593</v>
      </c>
      <c r="S2395" t="s">
        <v>2957</v>
      </c>
      <c r="T2395">
        <v>5</v>
      </c>
      <c r="U2395" s="1">
        <v>5000000</v>
      </c>
      <c r="V2395" t="s">
        <v>2958</v>
      </c>
      <c r="W2395" t="s">
        <v>138</v>
      </c>
      <c r="X2395" t="s">
        <v>2959</v>
      </c>
      <c r="Y2395" t="s">
        <v>38</v>
      </c>
      <c r="Z2395" t="s">
        <v>31</v>
      </c>
      <c r="AA2395">
        <v>1</v>
      </c>
      <c r="AB2395" t="s">
        <v>39</v>
      </c>
      <c r="AC2395">
        <v>5.0999999999999996</v>
      </c>
      <c r="AD2395">
        <f t="shared" si="37"/>
        <v>9.9999999999999645E-2</v>
      </c>
    </row>
    <row r="2396" spans="1:30" x14ac:dyDescent="0.25">
      <c r="A2396" t="s">
        <v>29</v>
      </c>
      <c r="B2396" s="1">
        <v>307800000</v>
      </c>
      <c r="C2396" t="s">
        <v>30</v>
      </c>
      <c r="D2396" t="s">
        <v>31</v>
      </c>
      <c r="E2396">
        <v>3252</v>
      </c>
      <c r="F2396" s="1">
        <v>8548950000</v>
      </c>
      <c r="G2396" s="1">
        <v>2628828</v>
      </c>
      <c r="H2396" s="1">
        <v>2000000</v>
      </c>
      <c r="I2396">
        <v>3252</v>
      </c>
      <c r="J2396" s="1">
        <v>8548950000</v>
      </c>
      <c r="K2396" s="1">
        <v>2628828</v>
      </c>
      <c r="L2396" s="1">
        <v>2000000</v>
      </c>
      <c r="M2396">
        <v>3252</v>
      </c>
      <c r="N2396" t="s">
        <v>2955</v>
      </c>
      <c r="O2396">
        <v>4531</v>
      </c>
      <c r="P2396" t="s">
        <v>184</v>
      </c>
      <c r="Q2396" t="s">
        <v>2956</v>
      </c>
      <c r="R2396" s="2">
        <v>43592</v>
      </c>
      <c r="S2396" t="s">
        <v>2957</v>
      </c>
      <c r="T2396">
        <v>9</v>
      </c>
      <c r="U2396" s="1">
        <v>9000000</v>
      </c>
      <c r="V2396" t="s">
        <v>2958</v>
      </c>
      <c r="W2396" t="s">
        <v>138</v>
      </c>
      <c r="X2396" t="s">
        <v>2959</v>
      </c>
      <c r="Y2396" t="s">
        <v>38</v>
      </c>
      <c r="Z2396" t="s">
        <v>31</v>
      </c>
      <c r="AA2396">
        <v>1</v>
      </c>
      <c r="AB2396" t="s">
        <v>39</v>
      </c>
      <c r="AC2396">
        <v>5.0999999999999996</v>
      </c>
      <c r="AD2396">
        <f t="shared" si="37"/>
        <v>3.9000000000000004</v>
      </c>
    </row>
    <row r="2397" spans="1:30" x14ac:dyDescent="0.25">
      <c r="A2397" t="s">
        <v>29</v>
      </c>
      <c r="B2397" s="1">
        <v>307800000</v>
      </c>
      <c r="C2397" t="s">
        <v>30</v>
      </c>
      <c r="D2397" t="s">
        <v>31</v>
      </c>
      <c r="E2397">
        <v>3252</v>
      </c>
      <c r="F2397" s="1">
        <v>8548950000</v>
      </c>
      <c r="G2397" s="1">
        <v>2628828</v>
      </c>
      <c r="H2397" s="1">
        <v>2000000</v>
      </c>
      <c r="I2397">
        <v>3252</v>
      </c>
      <c r="J2397" s="1">
        <v>8548950000</v>
      </c>
      <c r="K2397" s="1">
        <v>2628828</v>
      </c>
      <c r="L2397" s="1">
        <v>2000000</v>
      </c>
      <c r="M2397">
        <v>3252</v>
      </c>
      <c r="N2397" t="s">
        <v>2853</v>
      </c>
      <c r="O2397">
        <v>99</v>
      </c>
      <c r="P2397" t="s">
        <v>1773</v>
      </c>
      <c r="Q2397" t="s">
        <v>2854</v>
      </c>
      <c r="R2397" s="2">
        <v>43495</v>
      </c>
      <c r="S2397" t="s">
        <v>2855</v>
      </c>
      <c r="T2397">
        <v>8</v>
      </c>
      <c r="U2397" s="1">
        <v>8000000</v>
      </c>
      <c r="V2397" t="s">
        <v>471</v>
      </c>
      <c r="W2397" t="s">
        <v>36</v>
      </c>
      <c r="X2397" t="s">
        <v>3750</v>
      </c>
      <c r="Y2397" t="s">
        <v>167</v>
      </c>
      <c r="Z2397" t="s">
        <v>31</v>
      </c>
      <c r="AA2397">
        <v>1</v>
      </c>
      <c r="AB2397" t="s">
        <v>48</v>
      </c>
      <c r="AC2397">
        <v>4.13</v>
      </c>
      <c r="AD2397">
        <f t="shared" si="37"/>
        <v>3.87</v>
      </c>
    </row>
    <row r="2398" spans="1:30" x14ac:dyDescent="0.25">
      <c r="A2398" t="s">
        <v>29</v>
      </c>
      <c r="B2398" s="1">
        <v>307800000</v>
      </c>
      <c r="C2398" t="s">
        <v>30</v>
      </c>
      <c r="D2398" t="s">
        <v>31</v>
      </c>
      <c r="E2398">
        <v>3252</v>
      </c>
      <c r="F2398" s="1">
        <v>8548950000</v>
      </c>
      <c r="G2398" s="1">
        <v>2628828</v>
      </c>
      <c r="H2398" s="1">
        <v>2000000</v>
      </c>
      <c r="I2398">
        <v>3252</v>
      </c>
      <c r="J2398" s="1">
        <v>8548950000</v>
      </c>
      <c r="K2398" s="1">
        <v>2628828</v>
      </c>
      <c r="L2398" s="1">
        <v>2000000</v>
      </c>
      <c r="M2398">
        <v>3252</v>
      </c>
      <c r="N2398" t="s">
        <v>2955</v>
      </c>
      <c r="O2398">
        <v>2662</v>
      </c>
      <c r="P2398" t="s">
        <v>184</v>
      </c>
      <c r="Q2398" t="s">
        <v>2956</v>
      </c>
      <c r="R2398" s="2">
        <v>43581</v>
      </c>
      <c r="S2398" t="s">
        <v>2957</v>
      </c>
      <c r="T2398">
        <v>4</v>
      </c>
      <c r="U2398" s="1">
        <v>4000000</v>
      </c>
      <c r="V2398" t="s">
        <v>2958</v>
      </c>
      <c r="W2398" t="s">
        <v>138</v>
      </c>
      <c r="X2398" t="s">
        <v>2959</v>
      </c>
      <c r="Y2398" t="s">
        <v>38</v>
      </c>
      <c r="Z2398" t="s">
        <v>31</v>
      </c>
      <c r="AA2398">
        <v>1</v>
      </c>
      <c r="AB2398" t="s">
        <v>39</v>
      </c>
      <c r="AC2398">
        <v>5.0999999999999996</v>
      </c>
      <c r="AD2398">
        <f t="shared" si="37"/>
        <v>1.0999999999999996</v>
      </c>
    </row>
    <row r="2399" spans="1:30" x14ac:dyDescent="0.25">
      <c r="A2399" t="s">
        <v>29</v>
      </c>
      <c r="B2399" s="1">
        <v>307800000</v>
      </c>
      <c r="C2399" t="s">
        <v>30</v>
      </c>
      <c r="D2399" t="s">
        <v>31</v>
      </c>
      <c r="E2399">
        <v>3252</v>
      </c>
      <c r="F2399" s="1">
        <v>8548950000</v>
      </c>
      <c r="G2399" s="1">
        <v>2628828</v>
      </c>
      <c r="H2399" s="1">
        <v>2000000</v>
      </c>
      <c r="I2399">
        <v>3252</v>
      </c>
      <c r="J2399" s="1">
        <v>8548950000</v>
      </c>
      <c r="K2399" s="1">
        <v>2628828</v>
      </c>
      <c r="L2399" s="1">
        <v>2000000</v>
      </c>
      <c r="M2399">
        <v>3252</v>
      </c>
      <c r="N2399" t="s">
        <v>2853</v>
      </c>
      <c r="O2399">
        <v>100</v>
      </c>
      <c r="P2399" t="s">
        <v>1773</v>
      </c>
      <c r="Q2399" t="s">
        <v>2854</v>
      </c>
      <c r="R2399" s="2">
        <v>43494</v>
      </c>
      <c r="S2399" t="s">
        <v>2855</v>
      </c>
      <c r="T2399">
        <v>3</v>
      </c>
      <c r="U2399" s="1">
        <v>3000000</v>
      </c>
      <c r="V2399" t="s">
        <v>471</v>
      </c>
      <c r="W2399" t="s">
        <v>36</v>
      </c>
      <c r="X2399" t="s">
        <v>3750</v>
      </c>
      <c r="Y2399" t="s">
        <v>167</v>
      </c>
      <c r="Z2399" t="s">
        <v>31</v>
      </c>
      <c r="AA2399">
        <v>1</v>
      </c>
      <c r="AB2399" t="s">
        <v>39</v>
      </c>
      <c r="AC2399">
        <v>4.13</v>
      </c>
      <c r="AD2399">
        <f t="shared" si="37"/>
        <v>1.1299999999999999</v>
      </c>
    </row>
    <row r="2400" spans="1:30" x14ac:dyDescent="0.25">
      <c r="A2400" t="s">
        <v>29</v>
      </c>
      <c r="B2400" s="1">
        <v>307800000</v>
      </c>
      <c r="C2400" t="s">
        <v>30</v>
      </c>
      <c r="D2400" t="s">
        <v>31</v>
      </c>
      <c r="E2400">
        <v>3252</v>
      </c>
      <c r="F2400" s="1">
        <v>8548950000</v>
      </c>
      <c r="G2400" s="1">
        <v>2628828</v>
      </c>
      <c r="H2400" s="1">
        <v>2000000</v>
      </c>
      <c r="I2400">
        <v>3252</v>
      </c>
      <c r="J2400" s="1">
        <v>8548950000</v>
      </c>
      <c r="K2400" s="1">
        <v>2628828</v>
      </c>
      <c r="L2400" s="1">
        <v>2000000</v>
      </c>
      <c r="M2400">
        <v>3252</v>
      </c>
      <c r="N2400" t="s">
        <v>2955</v>
      </c>
      <c r="O2400">
        <v>2271</v>
      </c>
      <c r="P2400" t="s">
        <v>184</v>
      </c>
      <c r="Q2400" t="s">
        <v>2956</v>
      </c>
      <c r="R2400" s="2">
        <v>43531</v>
      </c>
      <c r="S2400" t="s">
        <v>2957</v>
      </c>
      <c r="T2400">
        <v>6</v>
      </c>
      <c r="U2400" s="1">
        <v>6000000</v>
      </c>
      <c r="V2400" t="s">
        <v>2958</v>
      </c>
      <c r="W2400" t="s">
        <v>138</v>
      </c>
      <c r="X2400" t="s">
        <v>2956</v>
      </c>
      <c r="Y2400" t="s">
        <v>38</v>
      </c>
      <c r="Z2400" t="s">
        <v>31</v>
      </c>
      <c r="AA2400">
        <v>1</v>
      </c>
      <c r="AB2400" t="s">
        <v>39</v>
      </c>
      <c r="AC2400">
        <v>5.0999999999999996</v>
      </c>
      <c r="AD2400">
        <f t="shared" si="37"/>
        <v>0.90000000000000036</v>
      </c>
    </row>
    <row r="2401" spans="1:30" x14ac:dyDescent="0.25">
      <c r="A2401" t="s">
        <v>29</v>
      </c>
      <c r="B2401" s="1">
        <v>307800000</v>
      </c>
      <c r="C2401" t="s">
        <v>30</v>
      </c>
      <c r="D2401" t="s">
        <v>31</v>
      </c>
      <c r="E2401">
        <v>3252</v>
      </c>
      <c r="F2401" s="1">
        <v>8548950000</v>
      </c>
      <c r="G2401" s="1">
        <v>2628828</v>
      </c>
      <c r="H2401" s="1">
        <v>2000000</v>
      </c>
      <c r="I2401">
        <v>3252</v>
      </c>
      <c r="J2401" s="1">
        <v>8548950000</v>
      </c>
      <c r="K2401" s="1">
        <v>2628828</v>
      </c>
      <c r="L2401" s="1">
        <v>2000000</v>
      </c>
      <c r="M2401">
        <v>3252</v>
      </c>
      <c r="N2401" t="s">
        <v>2955</v>
      </c>
      <c r="O2401">
        <v>1495</v>
      </c>
      <c r="P2401" t="s">
        <v>184</v>
      </c>
      <c r="Q2401" t="s">
        <v>2956</v>
      </c>
      <c r="R2401" s="2">
        <v>43557</v>
      </c>
      <c r="S2401" t="s">
        <v>2957</v>
      </c>
      <c r="T2401">
        <v>2</v>
      </c>
      <c r="U2401" s="1">
        <v>2000000</v>
      </c>
      <c r="V2401" t="s">
        <v>2958</v>
      </c>
      <c r="W2401" t="s">
        <v>138</v>
      </c>
      <c r="X2401" t="s">
        <v>3751</v>
      </c>
      <c r="Y2401" t="s">
        <v>38</v>
      </c>
      <c r="Z2401" t="s">
        <v>31</v>
      </c>
      <c r="AA2401">
        <v>2</v>
      </c>
      <c r="AB2401" t="s">
        <v>39</v>
      </c>
      <c r="AC2401">
        <v>5.15</v>
      </c>
      <c r="AD2401">
        <f t="shared" si="37"/>
        <v>3.1500000000000004</v>
      </c>
    </row>
    <row r="2402" spans="1:30" x14ac:dyDescent="0.25">
      <c r="A2402" t="s">
        <v>29</v>
      </c>
      <c r="B2402" s="1">
        <v>307800000</v>
      </c>
      <c r="C2402" t="s">
        <v>30</v>
      </c>
      <c r="D2402" t="s">
        <v>31</v>
      </c>
      <c r="E2402">
        <v>3252</v>
      </c>
      <c r="F2402" s="1">
        <v>8548950000</v>
      </c>
      <c r="G2402" s="1">
        <v>2628828</v>
      </c>
      <c r="H2402" s="1">
        <v>2000000</v>
      </c>
      <c r="I2402">
        <v>3252</v>
      </c>
      <c r="J2402" s="1">
        <v>8548950000</v>
      </c>
      <c r="K2402" s="1">
        <v>2628828</v>
      </c>
      <c r="L2402" s="1">
        <v>2000000</v>
      </c>
      <c r="M2402">
        <v>3252</v>
      </c>
      <c r="N2402" t="s">
        <v>2955</v>
      </c>
      <c r="O2402">
        <v>1482</v>
      </c>
      <c r="P2402" t="s">
        <v>49</v>
      </c>
      <c r="Q2402" t="s">
        <v>2992</v>
      </c>
      <c r="R2402" s="2">
        <v>43557</v>
      </c>
      <c r="S2402" t="s">
        <v>2993</v>
      </c>
      <c r="T2402">
        <v>3</v>
      </c>
      <c r="U2402" s="1">
        <v>3000000</v>
      </c>
      <c r="V2402" t="s">
        <v>1684</v>
      </c>
      <c r="W2402" t="s">
        <v>138</v>
      </c>
      <c r="X2402" t="s">
        <v>3752</v>
      </c>
      <c r="Y2402" t="s">
        <v>38</v>
      </c>
      <c r="Z2402" t="s">
        <v>31</v>
      </c>
      <c r="AA2402">
        <v>4</v>
      </c>
      <c r="AB2402" t="s">
        <v>39</v>
      </c>
      <c r="AC2402">
        <v>2.41</v>
      </c>
      <c r="AD2402">
        <f t="shared" si="37"/>
        <v>0.58999999999999986</v>
      </c>
    </row>
    <row r="2403" spans="1:30" x14ac:dyDescent="0.25">
      <c r="A2403" t="s">
        <v>29</v>
      </c>
      <c r="B2403" s="1">
        <v>307800000</v>
      </c>
      <c r="C2403" t="s">
        <v>30</v>
      </c>
      <c r="D2403" t="s">
        <v>31</v>
      </c>
      <c r="E2403">
        <v>3252</v>
      </c>
      <c r="F2403" s="1">
        <v>8548950000</v>
      </c>
      <c r="G2403" s="1">
        <v>2628828</v>
      </c>
      <c r="H2403" s="1">
        <v>2000000</v>
      </c>
      <c r="I2403">
        <v>3252</v>
      </c>
      <c r="J2403" s="1">
        <v>8548950000</v>
      </c>
      <c r="K2403" s="1">
        <v>2628828</v>
      </c>
      <c r="L2403" s="1">
        <v>2000000</v>
      </c>
      <c r="M2403">
        <v>3252</v>
      </c>
      <c r="N2403" t="s">
        <v>2955</v>
      </c>
      <c r="O2403">
        <v>1474</v>
      </c>
      <c r="P2403" t="s">
        <v>49</v>
      </c>
      <c r="Q2403" t="s">
        <v>2956</v>
      </c>
      <c r="R2403" s="2">
        <v>43558</v>
      </c>
      <c r="S2403" t="s">
        <v>2957</v>
      </c>
      <c r="T2403">
        <v>0.75</v>
      </c>
      <c r="U2403" t="s">
        <v>350</v>
      </c>
      <c r="V2403" t="s">
        <v>2958</v>
      </c>
      <c r="W2403" t="s">
        <v>138</v>
      </c>
      <c r="X2403" t="e">
        <f>- Talk to Andreas about certificate issue- Talk to Gregorio about Fix</f>
        <v>#NAME?</v>
      </c>
      <c r="Y2403" t="s">
        <v>38</v>
      </c>
      <c r="Z2403" t="s">
        <v>31</v>
      </c>
      <c r="AA2403">
        <v>12</v>
      </c>
      <c r="AB2403" t="s">
        <v>48</v>
      </c>
      <c r="AC2403">
        <v>2.27</v>
      </c>
      <c r="AD2403">
        <f t="shared" si="37"/>
        <v>1.52</v>
      </c>
    </row>
    <row r="2404" spans="1:30" x14ac:dyDescent="0.25">
      <c r="A2404" t="s">
        <v>29</v>
      </c>
      <c r="B2404" s="1">
        <v>307800000</v>
      </c>
      <c r="C2404" t="s">
        <v>30</v>
      </c>
      <c r="D2404" t="s">
        <v>31</v>
      </c>
      <c r="E2404">
        <v>3252</v>
      </c>
      <c r="F2404" s="1">
        <v>8548950000</v>
      </c>
      <c r="G2404" s="1">
        <v>2628828</v>
      </c>
      <c r="H2404" s="1">
        <v>2000000</v>
      </c>
      <c r="I2404">
        <v>3252</v>
      </c>
      <c r="J2404" s="1">
        <v>8548950000</v>
      </c>
      <c r="K2404" s="1">
        <v>2628828</v>
      </c>
      <c r="L2404" s="1">
        <v>2000000</v>
      </c>
      <c r="M2404">
        <v>3252</v>
      </c>
      <c r="N2404" t="s">
        <v>2955</v>
      </c>
      <c r="O2404">
        <v>1469</v>
      </c>
      <c r="P2404" t="s">
        <v>184</v>
      </c>
      <c r="Q2404" t="s">
        <v>2956</v>
      </c>
      <c r="R2404" s="2">
        <v>43558</v>
      </c>
      <c r="S2404" t="s">
        <v>2957</v>
      </c>
      <c r="T2404">
        <v>2</v>
      </c>
      <c r="U2404" s="1">
        <v>2000000</v>
      </c>
      <c r="V2404" t="s">
        <v>2958</v>
      </c>
      <c r="W2404" t="s">
        <v>138</v>
      </c>
      <c r="X2404" t="s">
        <v>3753</v>
      </c>
      <c r="Y2404" t="s">
        <v>38</v>
      </c>
      <c r="Z2404" t="s">
        <v>31</v>
      </c>
      <c r="AA2404">
        <v>7</v>
      </c>
      <c r="AB2404" t="s">
        <v>48</v>
      </c>
      <c r="AC2404">
        <v>5.4</v>
      </c>
      <c r="AD2404">
        <f t="shared" si="37"/>
        <v>3.4000000000000004</v>
      </c>
    </row>
    <row r="2405" spans="1:30" x14ac:dyDescent="0.25">
      <c r="A2405" t="s">
        <v>29</v>
      </c>
      <c r="B2405" s="1">
        <v>307800000</v>
      </c>
      <c r="C2405" t="s">
        <v>30</v>
      </c>
      <c r="D2405" t="s">
        <v>31</v>
      </c>
      <c r="E2405">
        <v>3252</v>
      </c>
      <c r="F2405" s="1">
        <v>8548950000</v>
      </c>
      <c r="G2405" s="1">
        <v>2628828</v>
      </c>
      <c r="H2405" s="1">
        <v>2000000</v>
      </c>
      <c r="I2405">
        <v>3252</v>
      </c>
      <c r="J2405" s="1">
        <v>8548950000</v>
      </c>
      <c r="K2405" s="1">
        <v>2628828</v>
      </c>
      <c r="L2405" s="1">
        <v>2000000</v>
      </c>
      <c r="M2405">
        <v>3252</v>
      </c>
      <c r="N2405" t="s">
        <v>2955</v>
      </c>
      <c r="O2405">
        <v>2530</v>
      </c>
      <c r="P2405" t="s">
        <v>184</v>
      </c>
      <c r="Q2405" t="s">
        <v>2956</v>
      </c>
      <c r="R2405" s="2">
        <v>43585</v>
      </c>
      <c r="S2405" t="s">
        <v>2957</v>
      </c>
      <c r="T2405">
        <v>8</v>
      </c>
      <c r="U2405" s="1">
        <v>8000000</v>
      </c>
      <c r="V2405" t="s">
        <v>2958</v>
      </c>
      <c r="W2405" t="s">
        <v>138</v>
      </c>
      <c r="X2405" t="s">
        <v>2959</v>
      </c>
      <c r="Y2405" t="s">
        <v>38</v>
      </c>
      <c r="Z2405" t="s">
        <v>31</v>
      </c>
      <c r="AA2405">
        <v>1</v>
      </c>
      <c r="AB2405" t="s">
        <v>39</v>
      </c>
      <c r="AC2405">
        <v>5.0999999999999996</v>
      </c>
      <c r="AD2405">
        <f t="shared" si="37"/>
        <v>2.9000000000000004</v>
      </c>
    </row>
    <row r="2406" spans="1:30" x14ac:dyDescent="0.25">
      <c r="A2406" t="s">
        <v>29</v>
      </c>
      <c r="B2406" s="1">
        <v>307800000</v>
      </c>
      <c r="C2406" t="s">
        <v>30</v>
      </c>
      <c r="D2406" t="s">
        <v>31</v>
      </c>
      <c r="E2406">
        <v>3252</v>
      </c>
      <c r="F2406" s="1">
        <v>8548950000</v>
      </c>
      <c r="G2406" s="1">
        <v>2628828</v>
      </c>
      <c r="H2406" s="1">
        <v>2000000</v>
      </c>
      <c r="I2406">
        <v>3252</v>
      </c>
      <c r="J2406" s="1">
        <v>8548950000</v>
      </c>
      <c r="K2406" s="1">
        <v>2628828</v>
      </c>
      <c r="L2406" s="1">
        <v>2000000</v>
      </c>
      <c r="M2406">
        <v>3252</v>
      </c>
      <c r="N2406" t="s">
        <v>2853</v>
      </c>
      <c r="O2406">
        <v>1352</v>
      </c>
      <c r="P2406" t="s">
        <v>1673</v>
      </c>
      <c r="Q2406" t="s">
        <v>2854</v>
      </c>
      <c r="R2406" s="2">
        <v>43500</v>
      </c>
      <c r="S2406" t="s">
        <v>2855</v>
      </c>
      <c r="T2406">
        <v>4</v>
      </c>
      <c r="U2406" s="1">
        <v>4000000</v>
      </c>
      <c r="V2406" t="s">
        <v>471</v>
      </c>
      <c r="W2406" t="s">
        <v>36</v>
      </c>
      <c r="X2406" t="s">
        <v>3754</v>
      </c>
      <c r="Y2406" t="s">
        <v>167</v>
      </c>
      <c r="Z2406" t="s">
        <v>31</v>
      </c>
      <c r="AA2406">
        <v>1</v>
      </c>
      <c r="AB2406" t="s">
        <v>39</v>
      </c>
      <c r="AC2406">
        <v>3.9</v>
      </c>
      <c r="AD2406">
        <f t="shared" si="37"/>
        <v>0.10000000000000009</v>
      </c>
    </row>
    <row r="2407" spans="1:30" x14ac:dyDescent="0.25">
      <c r="A2407" t="s">
        <v>29</v>
      </c>
      <c r="B2407" s="1">
        <v>307800000</v>
      </c>
      <c r="C2407" t="s">
        <v>30</v>
      </c>
      <c r="D2407" t="s">
        <v>31</v>
      </c>
      <c r="E2407">
        <v>3252</v>
      </c>
      <c r="F2407" s="1">
        <v>8548950000</v>
      </c>
      <c r="G2407" s="1">
        <v>2628828</v>
      </c>
      <c r="H2407" s="1">
        <v>2000000</v>
      </c>
      <c r="I2407">
        <v>3252</v>
      </c>
      <c r="J2407" s="1">
        <v>8548950000</v>
      </c>
      <c r="K2407" s="1">
        <v>2628828</v>
      </c>
      <c r="L2407" s="1">
        <v>2000000</v>
      </c>
      <c r="M2407">
        <v>3252</v>
      </c>
      <c r="N2407" t="s">
        <v>2955</v>
      </c>
      <c r="O2407">
        <v>2913</v>
      </c>
      <c r="P2407" t="s">
        <v>184</v>
      </c>
      <c r="Q2407" t="s">
        <v>2956</v>
      </c>
      <c r="R2407" s="2">
        <v>43571</v>
      </c>
      <c r="S2407" t="s">
        <v>2957</v>
      </c>
      <c r="T2407">
        <v>4.5</v>
      </c>
      <c r="U2407" s="1">
        <v>4500000</v>
      </c>
      <c r="V2407" t="s">
        <v>2958</v>
      </c>
      <c r="W2407" t="s">
        <v>138</v>
      </c>
      <c r="X2407" t="s">
        <v>3755</v>
      </c>
      <c r="Y2407" t="s">
        <v>38</v>
      </c>
      <c r="Z2407" t="s">
        <v>31</v>
      </c>
      <c r="AA2407">
        <v>1</v>
      </c>
      <c r="AB2407" t="s">
        <v>39</v>
      </c>
      <c r="AC2407">
        <v>5.0999999999999996</v>
      </c>
      <c r="AD2407">
        <f t="shared" si="37"/>
        <v>0.59999999999999964</v>
      </c>
    </row>
    <row r="2408" spans="1:30" x14ac:dyDescent="0.25">
      <c r="A2408" t="s">
        <v>29</v>
      </c>
      <c r="B2408" s="1">
        <v>307800000</v>
      </c>
      <c r="C2408" t="s">
        <v>30</v>
      </c>
      <c r="D2408" t="s">
        <v>31</v>
      </c>
      <c r="E2408">
        <v>3252</v>
      </c>
      <c r="F2408" s="1">
        <v>8548950000</v>
      </c>
      <c r="G2408" s="1">
        <v>2628828</v>
      </c>
      <c r="H2408" s="1">
        <v>2000000</v>
      </c>
      <c r="I2408">
        <v>3252</v>
      </c>
      <c r="J2408" s="1">
        <v>8548950000</v>
      </c>
      <c r="K2408" s="1">
        <v>2628828</v>
      </c>
      <c r="L2408" s="1">
        <v>2000000</v>
      </c>
      <c r="M2408">
        <v>3252</v>
      </c>
      <c r="N2408" t="s">
        <v>2955</v>
      </c>
      <c r="O2408">
        <v>2246</v>
      </c>
      <c r="P2408" t="s">
        <v>184</v>
      </c>
      <c r="Q2408" t="s">
        <v>2956</v>
      </c>
      <c r="R2408" s="2">
        <v>43532</v>
      </c>
      <c r="S2408" t="s">
        <v>2957</v>
      </c>
      <c r="T2408">
        <v>8</v>
      </c>
      <c r="U2408" s="1">
        <v>8000000</v>
      </c>
      <c r="V2408" t="s">
        <v>2958</v>
      </c>
      <c r="W2408" t="s">
        <v>138</v>
      </c>
      <c r="X2408" t="s">
        <v>2959</v>
      </c>
      <c r="Y2408" t="s">
        <v>38</v>
      </c>
      <c r="Z2408" t="s">
        <v>31</v>
      </c>
      <c r="AA2408">
        <v>1</v>
      </c>
      <c r="AB2408" t="s">
        <v>39</v>
      </c>
      <c r="AC2408">
        <v>5.0999999999999996</v>
      </c>
      <c r="AD2408">
        <f t="shared" si="37"/>
        <v>2.9000000000000004</v>
      </c>
    </row>
    <row r="2409" spans="1:30" x14ac:dyDescent="0.25">
      <c r="A2409" t="s">
        <v>29</v>
      </c>
      <c r="B2409" s="1">
        <v>307800000</v>
      </c>
      <c r="C2409" t="s">
        <v>30</v>
      </c>
      <c r="D2409" t="s">
        <v>31</v>
      </c>
      <c r="E2409">
        <v>3252</v>
      </c>
      <c r="F2409" s="1">
        <v>8548950000</v>
      </c>
      <c r="G2409" s="1">
        <v>2628828</v>
      </c>
      <c r="H2409" s="1">
        <v>2000000</v>
      </c>
      <c r="I2409">
        <v>3252</v>
      </c>
      <c r="J2409" s="1">
        <v>8548950000</v>
      </c>
      <c r="K2409" s="1">
        <v>2628828</v>
      </c>
      <c r="L2409" s="1">
        <v>2000000</v>
      </c>
      <c r="M2409">
        <v>3252</v>
      </c>
      <c r="N2409" t="s">
        <v>2955</v>
      </c>
      <c r="O2409">
        <v>3343</v>
      </c>
      <c r="P2409" t="s">
        <v>184</v>
      </c>
      <c r="Q2409" t="s">
        <v>2956</v>
      </c>
      <c r="R2409" s="2">
        <v>43560</v>
      </c>
      <c r="S2409" t="s">
        <v>2957</v>
      </c>
      <c r="T2409">
        <v>6</v>
      </c>
      <c r="U2409" s="1">
        <v>6000000</v>
      </c>
      <c r="V2409" t="s">
        <v>2958</v>
      </c>
      <c r="W2409" t="s">
        <v>138</v>
      </c>
      <c r="X2409" t="s">
        <v>3756</v>
      </c>
      <c r="Y2409" t="s">
        <v>38</v>
      </c>
      <c r="Z2409" t="s">
        <v>31</v>
      </c>
      <c r="AA2409">
        <v>1</v>
      </c>
      <c r="AB2409" t="s">
        <v>39</v>
      </c>
      <c r="AC2409">
        <v>5.0999999999999996</v>
      </c>
      <c r="AD2409">
        <f t="shared" si="37"/>
        <v>0.90000000000000036</v>
      </c>
    </row>
    <row r="2410" spans="1:30" x14ac:dyDescent="0.25">
      <c r="A2410" t="s">
        <v>29</v>
      </c>
      <c r="B2410" s="1">
        <v>307800000</v>
      </c>
      <c r="C2410" t="s">
        <v>30</v>
      </c>
      <c r="D2410" t="s">
        <v>31</v>
      </c>
      <c r="E2410">
        <v>3252</v>
      </c>
      <c r="F2410" s="1">
        <v>8548950000</v>
      </c>
      <c r="G2410" s="1">
        <v>2628828</v>
      </c>
      <c r="H2410" s="1">
        <v>2000000</v>
      </c>
      <c r="I2410">
        <v>3252</v>
      </c>
      <c r="J2410" s="1">
        <v>8548950000</v>
      </c>
      <c r="K2410" s="1">
        <v>2628828</v>
      </c>
      <c r="L2410" s="1">
        <v>2000000</v>
      </c>
      <c r="M2410">
        <v>3252</v>
      </c>
      <c r="N2410" t="s">
        <v>2955</v>
      </c>
      <c r="O2410">
        <v>5716</v>
      </c>
      <c r="P2410" t="s">
        <v>184</v>
      </c>
      <c r="Q2410" t="s">
        <v>2956</v>
      </c>
      <c r="R2410" s="2">
        <v>43623</v>
      </c>
      <c r="S2410" t="s">
        <v>2957</v>
      </c>
      <c r="T2410">
        <v>3</v>
      </c>
      <c r="U2410" s="1">
        <v>3000000</v>
      </c>
      <c r="V2410" t="s">
        <v>2958</v>
      </c>
      <c r="W2410" t="s">
        <v>138</v>
      </c>
      <c r="X2410" t="s">
        <v>2959</v>
      </c>
      <c r="Y2410" t="s">
        <v>38</v>
      </c>
      <c r="Z2410" t="s">
        <v>31</v>
      </c>
      <c r="AA2410">
        <v>1</v>
      </c>
      <c r="AB2410" t="s">
        <v>39</v>
      </c>
      <c r="AC2410">
        <v>5.0999999999999996</v>
      </c>
      <c r="AD2410">
        <f t="shared" si="37"/>
        <v>2.0999999999999996</v>
      </c>
    </row>
    <row r="2411" spans="1:30" x14ac:dyDescent="0.25">
      <c r="A2411" t="s">
        <v>29</v>
      </c>
      <c r="B2411" s="1">
        <v>307800000</v>
      </c>
      <c r="C2411" t="s">
        <v>30</v>
      </c>
      <c r="D2411" t="s">
        <v>31</v>
      </c>
      <c r="E2411">
        <v>3252</v>
      </c>
      <c r="F2411" s="1">
        <v>8548950000</v>
      </c>
      <c r="G2411" s="1">
        <v>2628828</v>
      </c>
      <c r="H2411" s="1">
        <v>2000000</v>
      </c>
      <c r="I2411">
        <v>3252</v>
      </c>
      <c r="J2411" s="1">
        <v>8548950000</v>
      </c>
      <c r="K2411" s="1">
        <v>2628828</v>
      </c>
      <c r="L2411" s="1">
        <v>2000000</v>
      </c>
      <c r="M2411">
        <v>3252</v>
      </c>
      <c r="N2411" t="s">
        <v>2955</v>
      </c>
      <c r="O2411">
        <v>5758</v>
      </c>
      <c r="P2411" t="s">
        <v>184</v>
      </c>
      <c r="Q2411" t="s">
        <v>2956</v>
      </c>
      <c r="R2411" s="2">
        <v>43622</v>
      </c>
      <c r="S2411" t="s">
        <v>2957</v>
      </c>
      <c r="T2411">
        <v>3</v>
      </c>
      <c r="U2411" s="1">
        <v>3000000</v>
      </c>
      <c r="V2411" t="s">
        <v>2958</v>
      </c>
      <c r="W2411" t="s">
        <v>138</v>
      </c>
      <c r="X2411" t="s">
        <v>2959</v>
      </c>
      <c r="Y2411" t="s">
        <v>38</v>
      </c>
      <c r="Z2411" t="s">
        <v>31</v>
      </c>
      <c r="AA2411">
        <v>1</v>
      </c>
      <c r="AB2411" t="s">
        <v>39</v>
      </c>
      <c r="AC2411">
        <v>5.0999999999999996</v>
      </c>
      <c r="AD2411">
        <f t="shared" si="37"/>
        <v>2.0999999999999996</v>
      </c>
    </row>
    <row r="2412" spans="1:30" x14ac:dyDescent="0.25">
      <c r="A2412" t="s">
        <v>29</v>
      </c>
      <c r="B2412" s="1">
        <v>307800000</v>
      </c>
      <c r="C2412" t="s">
        <v>30</v>
      </c>
      <c r="D2412" t="s">
        <v>31</v>
      </c>
      <c r="E2412">
        <v>3252</v>
      </c>
      <c r="F2412" s="1">
        <v>8548950000</v>
      </c>
      <c r="G2412" s="1">
        <v>2628828</v>
      </c>
      <c r="H2412" s="1">
        <v>2000000</v>
      </c>
      <c r="I2412">
        <v>3252</v>
      </c>
      <c r="J2412" s="1">
        <v>8548950000</v>
      </c>
      <c r="K2412" s="1">
        <v>2628828</v>
      </c>
      <c r="L2412" s="1">
        <v>2000000</v>
      </c>
      <c r="M2412">
        <v>3252</v>
      </c>
      <c r="N2412" t="s">
        <v>2853</v>
      </c>
      <c r="O2412">
        <v>1366</v>
      </c>
      <c r="P2412" t="s">
        <v>128</v>
      </c>
      <c r="Q2412" t="s">
        <v>2854</v>
      </c>
      <c r="R2412" s="2">
        <v>43500</v>
      </c>
      <c r="S2412" t="s">
        <v>2855</v>
      </c>
      <c r="T2412">
        <v>4.5</v>
      </c>
      <c r="U2412" s="1">
        <v>4500000</v>
      </c>
      <c r="V2412" t="s">
        <v>471</v>
      </c>
      <c r="W2412" t="s">
        <v>36</v>
      </c>
      <c r="X2412" t="s">
        <v>3757</v>
      </c>
      <c r="Y2412" t="s">
        <v>167</v>
      </c>
      <c r="Z2412" t="s">
        <v>31</v>
      </c>
      <c r="AA2412">
        <v>5</v>
      </c>
      <c r="AB2412" t="s">
        <v>48</v>
      </c>
      <c r="AC2412">
        <v>1.27</v>
      </c>
      <c r="AD2412">
        <f t="shared" si="37"/>
        <v>3.23</v>
      </c>
    </row>
    <row r="2413" spans="1:30" x14ac:dyDescent="0.25">
      <c r="A2413" t="s">
        <v>29</v>
      </c>
      <c r="B2413" s="1">
        <v>307800000</v>
      </c>
      <c r="C2413" t="s">
        <v>30</v>
      </c>
      <c r="D2413" t="s">
        <v>31</v>
      </c>
      <c r="E2413">
        <v>3252</v>
      </c>
      <c r="F2413" s="1">
        <v>8548950000</v>
      </c>
      <c r="G2413" s="1">
        <v>2628828</v>
      </c>
      <c r="H2413" s="1">
        <v>2000000</v>
      </c>
      <c r="I2413">
        <v>3252</v>
      </c>
      <c r="J2413" s="1">
        <v>8548950000</v>
      </c>
      <c r="K2413" s="1">
        <v>2628828</v>
      </c>
      <c r="L2413" s="1">
        <v>2000000</v>
      </c>
      <c r="M2413">
        <v>3252</v>
      </c>
      <c r="N2413" t="s">
        <v>2955</v>
      </c>
      <c r="O2413">
        <v>2326</v>
      </c>
      <c r="P2413" t="s">
        <v>49</v>
      </c>
      <c r="Q2413" t="s">
        <v>2992</v>
      </c>
      <c r="R2413" s="2">
        <v>43530</v>
      </c>
      <c r="S2413" t="s">
        <v>2993</v>
      </c>
      <c r="T2413">
        <v>2.75</v>
      </c>
      <c r="U2413" s="1">
        <v>2750000</v>
      </c>
      <c r="V2413" t="s">
        <v>1684</v>
      </c>
      <c r="W2413" t="s">
        <v>138</v>
      </c>
      <c r="X2413" t="s">
        <v>284</v>
      </c>
      <c r="Y2413" t="s">
        <v>38</v>
      </c>
      <c r="Z2413" t="s">
        <v>31</v>
      </c>
      <c r="AA2413">
        <v>2</v>
      </c>
      <c r="AB2413" t="s">
        <v>39</v>
      </c>
      <c r="AC2413">
        <v>2.2999999999999998</v>
      </c>
      <c r="AD2413">
        <f t="shared" si="37"/>
        <v>0.45000000000000018</v>
      </c>
    </row>
    <row r="2414" spans="1:30" x14ac:dyDescent="0.25">
      <c r="A2414" t="s">
        <v>29</v>
      </c>
      <c r="B2414" s="1">
        <v>307800000</v>
      </c>
      <c r="C2414" t="s">
        <v>30</v>
      </c>
      <c r="D2414" t="s">
        <v>31</v>
      </c>
      <c r="E2414">
        <v>3252</v>
      </c>
      <c r="F2414" s="1">
        <v>8548950000</v>
      </c>
      <c r="G2414" s="1">
        <v>2628828</v>
      </c>
      <c r="H2414" s="1">
        <v>2000000</v>
      </c>
      <c r="I2414">
        <v>3252</v>
      </c>
      <c r="J2414" s="1">
        <v>8548950000</v>
      </c>
      <c r="K2414" s="1">
        <v>2628828</v>
      </c>
      <c r="L2414" s="1">
        <v>2000000</v>
      </c>
      <c r="M2414">
        <v>3252</v>
      </c>
      <c r="N2414" t="s">
        <v>2955</v>
      </c>
      <c r="O2414">
        <v>3296</v>
      </c>
      <c r="P2414" t="s">
        <v>184</v>
      </c>
      <c r="Q2414" t="s">
        <v>2956</v>
      </c>
      <c r="R2414" s="2">
        <v>43563</v>
      </c>
      <c r="S2414" t="s">
        <v>2957</v>
      </c>
      <c r="T2414">
        <v>2</v>
      </c>
      <c r="U2414" s="1">
        <v>2000000</v>
      </c>
      <c r="V2414" t="s">
        <v>2958</v>
      </c>
      <c r="W2414" t="s">
        <v>138</v>
      </c>
      <c r="X2414" t="s">
        <v>2956</v>
      </c>
      <c r="Y2414" t="s">
        <v>38</v>
      </c>
      <c r="Z2414" t="s">
        <v>31</v>
      </c>
      <c r="AA2414">
        <v>1</v>
      </c>
      <c r="AB2414" t="s">
        <v>39</v>
      </c>
      <c r="AC2414">
        <v>5.0999999999999996</v>
      </c>
      <c r="AD2414">
        <f t="shared" si="37"/>
        <v>3.0999999999999996</v>
      </c>
    </row>
    <row r="2415" spans="1:30" x14ac:dyDescent="0.25">
      <c r="A2415" t="s">
        <v>29</v>
      </c>
      <c r="B2415" s="1">
        <v>307800000</v>
      </c>
      <c r="C2415" t="s">
        <v>30</v>
      </c>
      <c r="D2415" t="s">
        <v>31</v>
      </c>
      <c r="E2415">
        <v>3252</v>
      </c>
      <c r="F2415" s="1">
        <v>8548950000</v>
      </c>
      <c r="G2415" s="1">
        <v>2628828</v>
      </c>
      <c r="H2415" s="1">
        <v>2000000</v>
      </c>
      <c r="I2415">
        <v>3252</v>
      </c>
      <c r="J2415" s="1">
        <v>8548950000</v>
      </c>
      <c r="K2415" s="1">
        <v>2628828</v>
      </c>
      <c r="L2415" s="1">
        <v>2000000</v>
      </c>
      <c r="M2415">
        <v>3252</v>
      </c>
      <c r="N2415" t="s">
        <v>2955</v>
      </c>
      <c r="O2415">
        <v>5784</v>
      </c>
      <c r="P2415" t="s">
        <v>184</v>
      </c>
      <c r="Q2415" t="s">
        <v>2956</v>
      </c>
      <c r="R2415" s="2">
        <v>43621</v>
      </c>
      <c r="S2415" t="s">
        <v>2957</v>
      </c>
      <c r="T2415">
        <v>4</v>
      </c>
      <c r="U2415" s="1">
        <v>4000000</v>
      </c>
      <c r="V2415" t="s">
        <v>2958</v>
      </c>
      <c r="W2415" t="s">
        <v>138</v>
      </c>
      <c r="X2415" t="s">
        <v>3756</v>
      </c>
      <c r="Y2415" t="s">
        <v>38</v>
      </c>
      <c r="Z2415" t="s">
        <v>31</v>
      </c>
      <c r="AA2415">
        <v>1</v>
      </c>
      <c r="AB2415" t="s">
        <v>39</v>
      </c>
      <c r="AC2415">
        <v>5.0999999999999996</v>
      </c>
      <c r="AD2415">
        <f t="shared" si="37"/>
        <v>1.0999999999999996</v>
      </c>
    </row>
    <row r="2416" spans="1:30" x14ac:dyDescent="0.25">
      <c r="A2416" t="s">
        <v>29</v>
      </c>
      <c r="B2416" s="1">
        <v>307800000</v>
      </c>
      <c r="C2416" t="s">
        <v>30</v>
      </c>
      <c r="D2416" t="s">
        <v>31</v>
      </c>
      <c r="E2416">
        <v>3252</v>
      </c>
      <c r="F2416" s="1">
        <v>8548950000</v>
      </c>
      <c r="G2416" s="1">
        <v>2628828</v>
      </c>
      <c r="H2416" s="1">
        <v>2000000</v>
      </c>
      <c r="I2416">
        <v>3252</v>
      </c>
      <c r="J2416" s="1">
        <v>8548950000</v>
      </c>
      <c r="K2416" s="1">
        <v>2628828</v>
      </c>
      <c r="L2416" s="1">
        <v>2000000</v>
      </c>
      <c r="M2416">
        <v>3252</v>
      </c>
      <c r="N2416" t="s">
        <v>2955</v>
      </c>
      <c r="O2416">
        <v>6987</v>
      </c>
      <c r="P2416" t="s">
        <v>49</v>
      </c>
      <c r="Q2416" t="s">
        <v>2956</v>
      </c>
      <c r="R2416" s="2">
        <v>43704</v>
      </c>
      <c r="S2416" t="s">
        <v>2957</v>
      </c>
      <c r="T2416">
        <v>4.5</v>
      </c>
      <c r="U2416" s="1">
        <v>4500000</v>
      </c>
      <c r="V2416" t="s">
        <v>2958</v>
      </c>
      <c r="W2416" t="s">
        <v>138</v>
      </c>
      <c r="X2416" t="e">
        <f>- Discuss with Sebu- Merge RIALTO to trunk</f>
        <v>#NAME?</v>
      </c>
      <c r="Y2416" t="s">
        <v>38</v>
      </c>
      <c r="Z2416" t="s">
        <v>31</v>
      </c>
      <c r="AA2416">
        <v>8</v>
      </c>
      <c r="AB2416" t="s">
        <v>48</v>
      </c>
      <c r="AC2416">
        <v>2.04</v>
      </c>
      <c r="AD2416">
        <f t="shared" si="37"/>
        <v>2.46</v>
      </c>
    </row>
    <row r="2417" spans="1:30" x14ac:dyDescent="0.25">
      <c r="A2417" t="s">
        <v>29</v>
      </c>
      <c r="B2417" s="1">
        <v>307800000</v>
      </c>
      <c r="C2417" t="s">
        <v>30</v>
      </c>
      <c r="D2417" t="s">
        <v>31</v>
      </c>
      <c r="E2417">
        <v>3252</v>
      </c>
      <c r="F2417" s="1">
        <v>8548950000</v>
      </c>
      <c r="G2417" s="1">
        <v>2628828</v>
      </c>
      <c r="H2417" s="1">
        <v>2000000</v>
      </c>
      <c r="I2417">
        <v>3252</v>
      </c>
      <c r="J2417" s="1">
        <v>8548950000</v>
      </c>
      <c r="K2417" s="1">
        <v>2628828</v>
      </c>
      <c r="L2417" s="1">
        <v>2000000</v>
      </c>
      <c r="M2417">
        <v>3252</v>
      </c>
      <c r="N2417" t="s">
        <v>2955</v>
      </c>
      <c r="O2417">
        <v>5856</v>
      </c>
      <c r="P2417" t="s">
        <v>49</v>
      </c>
      <c r="Q2417" t="s">
        <v>2956</v>
      </c>
      <c r="R2417" s="2">
        <v>43679</v>
      </c>
      <c r="S2417" t="s">
        <v>2957</v>
      </c>
      <c r="T2417">
        <v>4</v>
      </c>
      <c r="U2417" s="1">
        <v>4000000</v>
      </c>
      <c r="V2417" t="s">
        <v>2958</v>
      </c>
      <c r="W2417" t="s">
        <v>138</v>
      </c>
      <c r="X2417" t="s">
        <v>3758</v>
      </c>
      <c r="Y2417" t="s">
        <v>38</v>
      </c>
      <c r="Z2417" t="s">
        <v>31</v>
      </c>
      <c r="AA2417">
        <v>13</v>
      </c>
      <c r="AB2417" t="s">
        <v>39</v>
      </c>
      <c r="AC2417">
        <v>2.3199999999999998</v>
      </c>
      <c r="AD2417">
        <f t="shared" si="37"/>
        <v>1.6800000000000002</v>
      </c>
    </row>
    <row r="2418" spans="1:30" x14ac:dyDescent="0.25">
      <c r="A2418" t="s">
        <v>29</v>
      </c>
      <c r="B2418" s="1">
        <v>307800000</v>
      </c>
      <c r="C2418" t="s">
        <v>30</v>
      </c>
      <c r="D2418" t="s">
        <v>31</v>
      </c>
      <c r="E2418">
        <v>3252</v>
      </c>
      <c r="F2418" s="1">
        <v>8548950000</v>
      </c>
      <c r="G2418" s="1">
        <v>2628828</v>
      </c>
      <c r="H2418" s="1">
        <v>2000000</v>
      </c>
      <c r="I2418">
        <v>3252</v>
      </c>
      <c r="J2418" s="1">
        <v>8548950000</v>
      </c>
      <c r="K2418" s="1">
        <v>2628828</v>
      </c>
      <c r="L2418" s="1">
        <v>2000000</v>
      </c>
      <c r="M2418">
        <v>3252</v>
      </c>
      <c r="N2418" t="s">
        <v>2955</v>
      </c>
      <c r="O2418">
        <v>4099</v>
      </c>
      <c r="P2418" t="s">
        <v>184</v>
      </c>
      <c r="Q2418" t="s">
        <v>2956</v>
      </c>
      <c r="R2418" s="2">
        <v>43603</v>
      </c>
      <c r="S2418" t="s">
        <v>2957</v>
      </c>
      <c r="T2418">
        <v>4.5</v>
      </c>
      <c r="U2418" s="1">
        <v>4500000</v>
      </c>
      <c r="V2418" t="s">
        <v>2958</v>
      </c>
      <c r="W2418" t="s">
        <v>138</v>
      </c>
      <c r="X2418" t="s">
        <v>2959</v>
      </c>
      <c r="Y2418" t="s">
        <v>38</v>
      </c>
      <c r="Z2418" t="s">
        <v>31</v>
      </c>
      <c r="AA2418">
        <v>1</v>
      </c>
      <c r="AB2418" t="s">
        <v>39</v>
      </c>
      <c r="AC2418">
        <v>5.0999999999999996</v>
      </c>
      <c r="AD2418">
        <f t="shared" si="37"/>
        <v>0.59999999999999964</v>
      </c>
    </row>
    <row r="2419" spans="1:30" x14ac:dyDescent="0.25">
      <c r="A2419" t="s">
        <v>29</v>
      </c>
      <c r="B2419" s="1">
        <v>307800000</v>
      </c>
      <c r="C2419" t="s">
        <v>30</v>
      </c>
      <c r="D2419" t="s">
        <v>31</v>
      </c>
      <c r="E2419">
        <v>3252</v>
      </c>
      <c r="F2419" s="1">
        <v>8548950000</v>
      </c>
      <c r="G2419" s="1">
        <v>2628828</v>
      </c>
      <c r="H2419" s="1">
        <v>2000000</v>
      </c>
      <c r="I2419">
        <v>3252</v>
      </c>
      <c r="J2419" s="1">
        <v>8548950000</v>
      </c>
      <c r="K2419" s="1">
        <v>2628828</v>
      </c>
      <c r="L2419" s="1">
        <v>2000000</v>
      </c>
      <c r="M2419">
        <v>3252</v>
      </c>
      <c r="N2419" t="s">
        <v>1017</v>
      </c>
      <c r="O2419">
        <v>4452</v>
      </c>
      <c r="P2419" t="s">
        <v>49</v>
      </c>
      <c r="Q2419" t="s">
        <v>2292</v>
      </c>
      <c r="R2419" s="2">
        <v>43594</v>
      </c>
      <c r="S2419" t="s">
        <v>2293</v>
      </c>
      <c r="T2419">
        <v>0.75</v>
      </c>
      <c r="U2419" t="s">
        <v>350</v>
      </c>
      <c r="V2419" t="s">
        <v>1789</v>
      </c>
      <c r="W2419" t="s">
        <v>36</v>
      </c>
      <c r="X2419" t="s">
        <v>284</v>
      </c>
      <c r="Y2419" t="s">
        <v>1022</v>
      </c>
      <c r="Z2419" t="s">
        <v>31</v>
      </c>
      <c r="AA2419">
        <v>2</v>
      </c>
      <c r="AB2419" t="s">
        <v>39</v>
      </c>
      <c r="AC2419">
        <v>4.3600000000000003</v>
      </c>
      <c r="AD2419">
        <f t="shared" si="37"/>
        <v>3.6100000000000003</v>
      </c>
    </row>
    <row r="2420" spans="1:30" x14ac:dyDescent="0.25">
      <c r="A2420" t="s">
        <v>29</v>
      </c>
      <c r="B2420" s="1">
        <v>307800000</v>
      </c>
      <c r="C2420" t="s">
        <v>30</v>
      </c>
      <c r="D2420" t="s">
        <v>31</v>
      </c>
      <c r="E2420">
        <v>3252</v>
      </c>
      <c r="F2420" s="1">
        <v>8548950000</v>
      </c>
      <c r="G2420" s="1">
        <v>2628828</v>
      </c>
      <c r="H2420" s="1">
        <v>2000000</v>
      </c>
      <c r="I2420">
        <v>3252</v>
      </c>
      <c r="J2420" s="1">
        <v>8548950000</v>
      </c>
      <c r="K2420" s="1">
        <v>2628828</v>
      </c>
      <c r="L2420" s="1">
        <v>2000000</v>
      </c>
      <c r="M2420">
        <v>3252</v>
      </c>
      <c r="N2420" t="s">
        <v>2955</v>
      </c>
      <c r="O2420">
        <v>5949</v>
      </c>
      <c r="P2420" t="s">
        <v>49</v>
      </c>
      <c r="Q2420" t="s">
        <v>3759</v>
      </c>
      <c r="R2420" s="2">
        <v>43676</v>
      </c>
      <c r="S2420" t="s">
        <v>3760</v>
      </c>
      <c r="T2420">
        <v>1</v>
      </c>
      <c r="U2420" s="1">
        <v>1000000</v>
      </c>
      <c r="V2420" t="s">
        <v>2966</v>
      </c>
      <c r="W2420" t="s">
        <v>138</v>
      </c>
      <c r="X2420" t="s">
        <v>3761</v>
      </c>
      <c r="Y2420" t="s">
        <v>410</v>
      </c>
      <c r="Z2420" t="s">
        <v>31</v>
      </c>
      <c r="AA2420">
        <v>4</v>
      </c>
      <c r="AB2420" t="s">
        <v>39</v>
      </c>
      <c r="AC2420">
        <v>1.1000000000000001</v>
      </c>
      <c r="AD2420">
        <f t="shared" si="37"/>
        <v>0.10000000000000009</v>
      </c>
    </row>
    <row r="2421" spans="1:30" x14ac:dyDescent="0.25">
      <c r="A2421" t="s">
        <v>29</v>
      </c>
      <c r="B2421" s="1">
        <v>307800000</v>
      </c>
      <c r="C2421" t="s">
        <v>30</v>
      </c>
      <c r="D2421" t="s">
        <v>31</v>
      </c>
      <c r="E2421">
        <v>3252</v>
      </c>
      <c r="F2421" s="1">
        <v>8548950000</v>
      </c>
      <c r="G2421" s="1">
        <v>2628828</v>
      </c>
      <c r="H2421" s="1">
        <v>2000000</v>
      </c>
      <c r="I2421">
        <v>3252</v>
      </c>
      <c r="J2421" s="1">
        <v>8548950000</v>
      </c>
      <c r="K2421" s="1">
        <v>2628828</v>
      </c>
      <c r="L2421" s="1">
        <v>2000000</v>
      </c>
      <c r="M2421">
        <v>3252</v>
      </c>
      <c r="N2421" t="s">
        <v>1017</v>
      </c>
      <c r="O2421">
        <v>4380</v>
      </c>
      <c r="P2421" t="s">
        <v>1814</v>
      </c>
      <c r="Q2421" t="s">
        <v>3373</v>
      </c>
      <c r="R2421" s="2">
        <v>43594</v>
      </c>
      <c r="S2421" t="s">
        <v>3374</v>
      </c>
      <c r="T2421">
        <v>0.75</v>
      </c>
      <c r="U2421" t="s">
        <v>350</v>
      </c>
      <c r="V2421" t="s">
        <v>2297</v>
      </c>
      <c r="W2421" t="s">
        <v>36</v>
      </c>
      <c r="X2421" t="s">
        <v>1855</v>
      </c>
      <c r="Y2421" t="s">
        <v>1022</v>
      </c>
      <c r="Z2421" t="s">
        <v>31</v>
      </c>
      <c r="AA2421">
        <v>1</v>
      </c>
      <c r="AB2421" t="s">
        <v>39</v>
      </c>
      <c r="AC2421">
        <v>0.79</v>
      </c>
      <c r="AD2421">
        <f t="shared" si="37"/>
        <v>4.0000000000000036E-2</v>
      </c>
    </row>
    <row r="2422" spans="1:30" x14ac:dyDescent="0.25">
      <c r="A2422" t="s">
        <v>29</v>
      </c>
      <c r="B2422" s="1">
        <v>307800000</v>
      </c>
      <c r="C2422" t="s">
        <v>30</v>
      </c>
      <c r="D2422" t="s">
        <v>31</v>
      </c>
      <c r="E2422">
        <v>3252</v>
      </c>
      <c r="F2422" s="1">
        <v>8548950000</v>
      </c>
      <c r="G2422" s="1">
        <v>2628828</v>
      </c>
      <c r="H2422" s="1">
        <v>2000000</v>
      </c>
      <c r="I2422">
        <v>3252</v>
      </c>
      <c r="J2422" s="1">
        <v>8548950000</v>
      </c>
      <c r="K2422" s="1">
        <v>2628828</v>
      </c>
      <c r="L2422" s="1">
        <v>2000000</v>
      </c>
      <c r="M2422">
        <v>3252</v>
      </c>
      <c r="N2422" t="s">
        <v>1017</v>
      </c>
      <c r="O2422">
        <v>2531</v>
      </c>
      <c r="P2422" t="s">
        <v>120</v>
      </c>
      <c r="Q2422" t="s">
        <v>1982</v>
      </c>
      <c r="R2422" s="2">
        <v>43585</v>
      </c>
      <c r="S2422" t="s">
        <v>1983</v>
      </c>
      <c r="T2422">
        <v>1</v>
      </c>
      <c r="U2422" s="1">
        <v>1000000</v>
      </c>
      <c r="V2422" t="s">
        <v>1789</v>
      </c>
      <c r="W2422" t="s">
        <v>36</v>
      </c>
      <c r="X2422" t="s">
        <v>3762</v>
      </c>
      <c r="Y2422" t="s">
        <v>1022</v>
      </c>
      <c r="Z2422" t="s">
        <v>31</v>
      </c>
      <c r="AA2422">
        <v>4</v>
      </c>
      <c r="AB2422" t="s">
        <v>39</v>
      </c>
      <c r="AC2422">
        <v>0.92</v>
      </c>
      <c r="AD2422">
        <f t="shared" si="37"/>
        <v>7.999999999999996E-2</v>
      </c>
    </row>
    <row r="2423" spans="1:30" x14ac:dyDescent="0.25">
      <c r="A2423" t="s">
        <v>29</v>
      </c>
      <c r="B2423" s="1">
        <v>307800000</v>
      </c>
      <c r="C2423" t="s">
        <v>30</v>
      </c>
      <c r="D2423" t="s">
        <v>31</v>
      </c>
      <c r="E2423">
        <v>3252</v>
      </c>
      <c r="F2423" s="1">
        <v>8548950000</v>
      </c>
      <c r="G2423" s="1">
        <v>2628828</v>
      </c>
      <c r="H2423" s="1">
        <v>2000000</v>
      </c>
      <c r="I2423">
        <v>3252</v>
      </c>
      <c r="J2423" s="1">
        <v>8548950000</v>
      </c>
      <c r="K2423" s="1">
        <v>2628828</v>
      </c>
      <c r="L2423" s="1">
        <v>2000000</v>
      </c>
      <c r="M2423">
        <v>3252</v>
      </c>
      <c r="N2423" t="s">
        <v>2955</v>
      </c>
      <c r="O2423">
        <v>7157</v>
      </c>
      <c r="P2423" t="s">
        <v>184</v>
      </c>
      <c r="Q2423" t="s">
        <v>2956</v>
      </c>
      <c r="R2423" s="2">
        <v>43697</v>
      </c>
      <c r="S2423" t="s">
        <v>2957</v>
      </c>
      <c r="T2423">
        <v>4</v>
      </c>
      <c r="U2423" s="1">
        <v>4000000</v>
      </c>
      <c r="V2423" t="s">
        <v>2958</v>
      </c>
      <c r="W2423" t="s">
        <v>138</v>
      </c>
      <c r="X2423" t="s">
        <v>2956</v>
      </c>
      <c r="Y2423" t="s">
        <v>38</v>
      </c>
      <c r="Z2423" t="s">
        <v>31</v>
      </c>
      <c r="AA2423">
        <v>1</v>
      </c>
      <c r="AB2423" t="s">
        <v>39</v>
      </c>
      <c r="AC2423">
        <v>5.0999999999999996</v>
      </c>
      <c r="AD2423">
        <f t="shared" si="37"/>
        <v>1.0999999999999996</v>
      </c>
    </row>
    <row r="2424" spans="1:30" x14ac:dyDescent="0.25">
      <c r="A2424" t="s">
        <v>29</v>
      </c>
      <c r="B2424" s="1">
        <v>307800000</v>
      </c>
      <c r="C2424" t="s">
        <v>30</v>
      </c>
      <c r="D2424" t="s">
        <v>31</v>
      </c>
      <c r="E2424">
        <v>3252</v>
      </c>
      <c r="F2424" s="1">
        <v>8548950000</v>
      </c>
      <c r="G2424" s="1">
        <v>2628828</v>
      </c>
      <c r="H2424" s="1">
        <v>2000000</v>
      </c>
      <c r="I2424">
        <v>3252</v>
      </c>
      <c r="J2424" s="1">
        <v>8548950000</v>
      </c>
      <c r="K2424" s="1">
        <v>2628828</v>
      </c>
      <c r="L2424" s="1">
        <v>2000000</v>
      </c>
      <c r="M2424">
        <v>3252</v>
      </c>
      <c r="N2424" t="s">
        <v>2955</v>
      </c>
      <c r="O2424">
        <v>7199</v>
      </c>
      <c r="P2424" t="s">
        <v>184</v>
      </c>
      <c r="Q2424" t="s">
        <v>2956</v>
      </c>
      <c r="R2424" s="2">
        <v>43696</v>
      </c>
      <c r="S2424" t="s">
        <v>2957</v>
      </c>
      <c r="T2424">
        <v>8</v>
      </c>
      <c r="U2424" s="1">
        <v>8000000</v>
      </c>
      <c r="V2424" t="s">
        <v>2958</v>
      </c>
      <c r="W2424" t="s">
        <v>138</v>
      </c>
      <c r="X2424" t="s">
        <v>2956</v>
      </c>
      <c r="Y2424" t="s">
        <v>38</v>
      </c>
      <c r="Z2424" t="s">
        <v>31</v>
      </c>
      <c r="AA2424">
        <v>1</v>
      </c>
      <c r="AB2424" t="s">
        <v>39</v>
      </c>
      <c r="AC2424">
        <v>5.0999999999999996</v>
      </c>
      <c r="AD2424">
        <f t="shared" si="37"/>
        <v>2.9000000000000004</v>
      </c>
    </row>
    <row r="2425" spans="1:30" x14ac:dyDescent="0.25">
      <c r="A2425" t="s">
        <v>29</v>
      </c>
      <c r="B2425" s="1">
        <v>307800000</v>
      </c>
      <c r="C2425" t="s">
        <v>30</v>
      </c>
      <c r="D2425" t="s">
        <v>31</v>
      </c>
      <c r="E2425">
        <v>3252</v>
      </c>
      <c r="F2425" s="1">
        <v>8548950000</v>
      </c>
      <c r="G2425" s="1">
        <v>2628828</v>
      </c>
      <c r="H2425" s="1">
        <v>2000000</v>
      </c>
      <c r="I2425">
        <v>3252</v>
      </c>
      <c r="J2425" s="1">
        <v>8548950000</v>
      </c>
      <c r="K2425" s="1">
        <v>2628828</v>
      </c>
      <c r="L2425" s="1">
        <v>2000000</v>
      </c>
      <c r="M2425">
        <v>3252</v>
      </c>
      <c r="N2425" t="s">
        <v>2955</v>
      </c>
      <c r="O2425">
        <v>11434</v>
      </c>
      <c r="P2425" t="s">
        <v>49</v>
      </c>
      <c r="Q2425" t="s">
        <v>2986</v>
      </c>
      <c r="R2425" s="2">
        <v>43777</v>
      </c>
      <c r="S2425" t="s">
        <v>2987</v>
      </c>
      <c r="T2425">
        <v>1</v>
      </c>
      <c r="U2425" s="1">
        <v>1000000</v>
      </c>
      <c r="V2425" t="s">
        <v>2962</v>
      </c>
      <c r="W2425" t="s">
        <v>77</v>
      </c>
      <c r="X2425" t="s">
        <v>3763</v>
      </c>
      <c r="Y2425" t="s">
        <v>64</v>
      </c>
      <c r="Z2425" t="s">
        <v>31</v>
      </c>
      <c r="AA2425">
        <v>2</v>
      </c>
      <c r="AB2425" t="s">
        <v>48</v>
      </c>
      <c r="AC2425">
        <v>1.29</v>
      </c>
      <c r="AD2425">
        <f t="shared" si="37"/>
        <v>0.29000000000000004</v>
      </c>
    </row>
    <row r="2426" spans="1:30" x14ac:dyDescent="0.25">
      <c r="A2426" t="s">
        <v>29</v>
      </c>
      <c r="B2426" s="1">
        <v>307800000</v>
      </c>
      <c r="C2426" t="s">
        <v>30</v>
      </c>
      <c r="D2426" t="s">
        <v>31</v>
      </c>
      <c r="E2426">
        <v>3252</v>
      </c>
      <c r="F2426" s="1">
        <v>8548950000</v>
      </c>
      <c r="G2426" s="1">
        <v>2628828</v>
      </c>
      <c r="H2426" s="1">
        <v>2000000</v>
      </c>
      <c r="I2426">
        <v>3252</v>
      </c>
      <c r="J2426" s="1">
        <v>8548950000</v>
      </c>
      <c r="K2426" s="1">
        <v>2628828</v>
      </c>
      <c r="L2426" s="1">
        <v>2000000</v>
      </c>
      <c r="M2426">
        <v>3252</v>
      </c>
      <c r="N2426" t="s">
        <v>2955</v>
      </c>
      <c r="O2426">
        <v>2841</v>
      </c>
      <c r="P2426" t="s">
        <v>184</v>
      </c>
      <c r="Q2426" t="s">
        <v>2956</v>
      </c>
      <c r="R2426" s="2">
        <v>43572</v>
      </c>
      <c r="S2426" t="s">
        <v>2957</v>
      </c>
      <c r="T2426">
        <v>2</v>
      </c>
      <c r="U2426" s="1">
        <v>2000000</v>
      </c>
      <c r="V2426" t="s">
        <v>2958</v>
      </c>
      <c r="W2426" t="s">
        <v>138</v>
      </c>
      <c r="X2426" t="s">
        <v>2956</v>
      </c>
      <c r="Y2426" t="s">
        <v>38</v>
      </c>
      <c r="Z2426" t="s">
        <v>31</v>
      </c>
      <c r="AA2426">
        <v>1</v>
      </c>
      <c r="AB2426" t="s">
        <v>48</v>
      </c>
      <c r="AC2426">
        <v>5.0999999999999996</v>
      </c>
      <c r="AD2426">
        <f t="shared" si="37"/>
        <v>3.0999999999999996</v>
      </c>
    </row>
    <row r="2427" spans="1:30" x14ac:dyDescent="0.25">
      <c r="A2427" t="s">
        <v>29</v>
      </c>
      <c r="B2427" s="1">
        <v>307800000</v>
      </c>
      <c r="C2427" t="s">
        <v>30</v>
      </c>
      <c r="D2427" t="s">
        <v>31</v>
      </c>
      <c r="E2427">
        <v>3252</v>
      </c>
      <c r="F2427" s="1">
        <v>8548950000</v>
      </c>
      <c r="G2427" s="1">
        <v>2628828</v>
      </c>
      <c r="H2427" s="1">
        <v>2000000</v>
      </c>
      <c r="I2427">
        <v>3252</v>
      </c>
      <c r="J2427" s="1">
        <v>8548950000</v>
      </c>
      <c r="K2427" s="1">
        <v>2628828</v>
      </c>
      <c r="L2427" s="1">
        <v>2000000</v>
      </c>
      <c r="M2427">
        <v>3252</v>
      </c>
      <c r="N2427" t="s">
        <v>2955</v>
      </c>
      <c r="O2427">
        <v>2811</v>
      </c>
      <c r="P2427" t="s">
        <v>184</v>
      </c>
      <c r="Q2427" t="s">
        <v>2956</v>
      </c>
      <c r="R2427" s="2">
        <v>43577</v>
      </c>
      <c r="S2427" t="s">
        <v>2957</v>
      </c>
      <c r="T2427">
        <v>4</v>
      </c>
      <c r="U2427" s="1">
        <v>4000000</v>
      </c>
      <c r="V2427" t="s">
        <v>2958</v>
      </c>
      <c r="W2427" t="s">
        <v>138</v>
      </c>
      <c r="X2427" t="s">
        <v>2959</v>
      </c>
      <c r="Y2427" t="s">
        <v>38</v>
      </c>
      <c r="Z2427" t="s">
        <v>31</v>
      </c>
      <c r="AA2427">
        <v>1</v>
      </c>
      <c r="AB2427" t="s">
        <v>39</v>
      </c>
      <c r="AC2427">
        <v>5.0999999999999996</v>
      </c>
      <c r="AD2427">
        <f t="shared" si="37"/>
        <v>1.0999999999999996</v>
      </c>
    </row>
    <row r="2428" spans="1:30" x14ac:dyDescent="0.25">
      <c r="A2428" t="s">
        <v>29</v>
      </c>
      <c r="B2428" s="1">
        <v>307800000</v>
      </c>
      <c r="C2428" t="s">
        <v>30</v>
      </c>
      <c r="D2428" t="s">
        <v>31</v>
      </c>
      <c r="E2428">
        <v>3252</v>
      </c>
      <c r="F2428" s="1">
        <v>8548950000</v>
      </c>
      <c r="G2428" s="1">
        <v>2628828</v>
      </c>
      <c r="H2428" s="1">
        <v>2000000</v>
      </c>
      <c r="I2428">
        <v>3252</v>
      </c>
      <c r="J2428" s="1">
        <v>8548950000</v>
      </c>
      <c r="K2428" s="1">
        <v>2628828</v>
      </c>
      <c r="L2428" s="1">
        <v>2000000</v>
      </c>
      <c r="M2428">
        <v>3252</v>
      </c>
      <c r="N2428" t="s">
        <v>3764</v>
      </c>
      <c r="O2428">
        <v>7630</v>
      </c>
      <c r="P2428" t="s">
        <v>120</v>
      </c>
      <c r="Q2428" t="s">
        <v>3765</v>
      </c>
      <c r="R2428" s="2">
        <v>43740</v>
      </c>
      <c r="S2428" t="s">
        <v>3766</v>
      </c>
      <c r="T2428">
        <v>1</v>
      </c>
      <c r="U2428" s="1">
        <v>1000000</v>
      </c>
      <c r="V2428" t="s">
        <v>3767</v>
      </c>
      <c r="W2428" t="s">
        <v>36</v>
      </c>
      <c r="X2428" t="s">
        <v>3768</v>
      </c>
      <c r="Y2428" t="s">
        <v>3769</v>
      </c>
      <c r="Z2428" t="s">
        <v>31</v>
      </c>
      <c r="AA2428">
        <v>10</v>
      </c>
      <c r="AB2428" t="s">
        <v>39</v>
      </c>
      <c r="AC2428">
        <v>1.1100000000000001</v>
      </c>
      <c r="AD2428">
        <f t="shared" si="37"/>
        <v>0.1100000000000001</v>
      </c>
    </row>
    <row r="2429" spans="1:30" x14ac:dyDescent="0.25">
      <c r="A2429" t="s">
        <v>29</v>
      </c>
      <c r="B2429" s="1">
        <v>307800000</v>
      </c>
      <c r="C2429" t="s">
        <v>30</v>
      </c>
      <c r="D2429" t="s">
        <v>31</v>
      </c>
      <c r="E2429">
        <v>3252</v>
      </c>
      <c r="F2429" s="1">
        <v>8548950000</v>
      </c>
      <c r="G2429" s="1">
        <v>2628828</v>
      </c>
      <c r="H2429" s="1">
        <v>2000000</v>
      </c>
      <c r="I2429">
        <v>3252</v>
      </c>
      <c r="J2429" s="1">
        <v>8548950000</v>
      </c>
      <c r="K2429" s="1">
        <v>2628828</v>
      </c>
      <c r="L2429" s="1">
        <v>2000000</v>
      </c>
      <c r="M2429">
        <v>3252</v>
      </c>
      <c r="N2429" t="s">
        <v>3764</v>
      </c>
      <c r="O2429">
        <v>7790</v>
      </c>
      <c r="P2429" t="s">
        <v>120</v>
      </c>
      <c r="Q2429" t="s">
        <v>3770</v>
      </c>
      <c r="R2429" s="2">
        <v>43738</v>
      </c>
      <c r="S2429" t="s">
        <v>3771</v>
      </c>
      <c r="T2429">
        <v>1</v>
      </c>
      <c r="U2429" s="1">
        <v>1000000</v>
      </c>
      <c r="V2429" t="s">
        <v>3767</v>
      </c>
      <c r="W2429" t="s">
        <v>36</v>
      </c>
      <c r="X2429" t="s">
        <v>3772</v>
      </c>
      <c r="Y2429" t="s">
        <v>322</v>
      </c>
      <c r="Z2429" t="s">
        <v>31</v>
      </c>
      <c r="AA2429">
        <v>6</v>
      </c>
      <c r="AB2429" t="s">
        <v>39</v>
      </c>
      <c r="AC2429">
        <v>1.1000000000000001</v>
      </c>
      <c r="AD2429">
        <f t="shared" si="37"/>
        <v>0.10000000000000009</v>
      </c>
    </row>
    <row r="2430" spans="1:30" x14ac:dyDescent="0.25">
      <c r="A2430" t="s">
        <v>29</v>
      </c>
      <c r="B2430" s="1">
        <v>307800000</v>
      </c>
      <c r="C2430" t="s">
        <v>30</v>
      </c>
      <c r="D2430" t="s">
        <v>31</v>
      </c>
      <c r="E2430">
        <v>3252</v>
      </c>
      <c r="F2430" s="1">
        <v>8548950000</v>
      </c>
      <c r="G2430" s="1">
        <v>2628828</v>
      </c>
      <c r="H2430" s="1">
        <v>2000000</v>
      </c>
      <c r="I2430">
        <v>3252</v>
      </c>
      <c r="J2430" s="1">
        <v>8548950000</v>
      </c>
      <c r="K2430" s="1">
        <v>2628828</v>
      </c>
      <c r="L2430" s="1">
        <v>2000000</v>
      </c>
      <c r="M2430">
        <v>3252</v>
      </c>
      <c r="N2430" t="s">
        <v>3764</v>
      </c>
      <c r="O2430">
        <v>7631</v>
      </c>
      <c r="P2430" t="s">
        <v>120</v>
      </c>
      <c r="Q2430" t="s">
        <v>3765</v>
      </c>
      <c r="R2430" s="2">
        <v>43739</v>
      </c>
      <c r="S2430" t="s">
        <v>3766</v>
      </c>
      <c r="T2430">
        <v>1</v>
      </c>
      <c r="U2430" s="1">
        <v>1000000</v>
      </c>
      <c r="V2430" t="s">
        <v>3767</v>
      </c>
      <c r="W2430" t="s">
        <v>36</v>
      </c>
      <c r="X2430" t="s">
        <v>556</v>
      </c>
      <c r="Y2430" t="s">
        <v>3769</v>
      </c>
      <c r="Z2430" t="s">
        <v>31</v>
      </c>
      <c r="AA2430">
        <v>5</v>
      </c>
      <c r="AB2430" t="s">
        <v>39</v>
      </c>
      <c r="AC2430">
        <v>0.9</v>
      </c>
      <c r="AD2430">
        <f t="shared" si="37"/>
        <v>9.9999999999999978E-2</v>
      </c>
    </row>
    <row r="2431" spans="1:30" x14ac:dyDescent="0.25">
      <c r="A2431" t="s">
        <v>29</v>
      </c>
      <c r="B2431" s="1">
        <v>307800000</v>
      </c>
      <c r="C2431" t="s">
        <v>30</v>
      </c>
      <c r="D2431" t="s">
        <v>31</v>
      </c>
      <c r="E2431">
        <v>3252</v>
      </c>
      <c r="F2431" s="1">
        <v>8548950000</v>
      </c>
      <c r="G2431" s="1">
        <v>2628828</v>
      </c>
      <c r="H2431" s="1">
        <v>2000000</v>
      </c>
      <c r="I2431">
        <v>3252</v>
      </c>
      <c r="J2431" s="1">
        <v>8548950000</v>
      </c>
      <c r="K2431" s="1">
        <v>2628828</v>
      </c>
      <c r="L2431" s="1">
        <v>2000000</v>
      </c>
      <c r="M2431">
        <v>3252</v>
      </c>
      <c r="N2431" t="s">
        <v>3764</v>
      </c>
      <c r="O2431">
        <v>2334</v>
      </c>
      <c r="P2431" t="s">
        <v>120</v>
      </c>
      <c r="Q2431" t="s">
        <v>3773</v>
      </c>
      <c r="R2431" s="2">
        <v>43528</v>
      </c>
      <c r="S2431" t="s">
        <v>3774</v>
      </c>
      <c r="T2431">
        <v>4</v>
      </c>
      <c r="U2431" s="1">
        <v>4000000</v>
      </c>
      <c r="V2431" t="s">
        <v>3764</v>
      </c>
      <c r="W2431" t="s">
        <v>77</v>
      </c>
      <c r="X2431" t="s">
        <v>3775</v>
      </c>
      <c r="Y2431" t="s">
        <v>322</v>
      </c>
      <c r="Z2431" t="s">
        <v>31</v>
      </c>
      <c r="AA2431">
        <v>5</v>
      </c>
      <c r="AB2431" t="s">
        <v>48</v>
      </c>
      <c r="AC2431">
        <v>1.58</v>
      </c>
      <c r="AD2431">
        <f t="shared" si="37"/>
        <v>2.42</v>
      </c>
    </row>
    <row r="2432" spans="1:30" x14ac:dyDescent="0.25">
      <c r="A2432" t="s">
        <v>29</v>
      </c>
      <c r="B2432" s="1">
        <v>307800000</v>
      </c>
      <c r="C2432" t="s">
        <v>30</v>
      </c>
      <c r="D2432" t="s">
        <v>31</v>
      </c>
      <c r="E2432">
        <v>3252</v>
      </c>
      <c r="F2432" s="1">
        <v>8548950000</v>
      </c>
      <c r="G2432" s="1">
        <v>2628828</v>
      </c>
      <c r="H2432" s="1">
        <v>2000000</v>
      </c>
      <c r="I2432">
        <v>3252</v>
      </c>
      <c r="J2432" s="1">
        <v>8548950000</v>
      </c>
      <c r="K2432" s="1">
        <v>2628828</v>
      </c>
      <c r="L2432" s="1">
        <v>2000000</v>
      </c>
      <c r="M2432">
        <v>3252</v>
      </c>
      <c r="N2432" t="s">
        <v>3776</v>
      </c>
      <c r="O2432">
        <v>9424</v>
      </c>
      <c r="P2432" t="s">
        <v>1703</v>
      </c>
      <c r="Q2432" t="s">
        <v>3777</v>
      </c>
      <c r="R2432" s="2">
        <v>43761</v>
      </c>
      <c r="S2432" t="s">
        <v>3778</v>
      </c>
      <c r="T2432">
        <v>1</v>
      </c>
      <c r="U2432" s="1">
        <v>1000000</v>
      </c>
      <c r="V2432" t="s">
        <v>3779</v>
      </c>
      <c r="W2432" t="s">
        <v>77</v>
      </c>
      <c r="X2432" t="s">
        <v>292</v>
      </c>
      <c r="Y2432" t="s">
        <v>3780</v>
      </c>
      <c r="Z2432" t="s">
        <v>31</v>
      </c>
      <c r="AA2432">
        <v>1</v>
      </c>
      <c r="AB2432" t="s">
        <v>48</v>
      </c>
      <c r="AC2432">
        <v>4.4400000000000004</v>
      </c>
      <c r="AD2432">
        <f t="shared" si="37"/>
        <v>3.4400000000000004</v>
      </c>
    </row>
    <row r="2433" spans="1:30" x14ac:dyDescent="0.25">
      <c r="A2433" t="s">
        <v>29</v>
      </c>
      <c r="B2433" s="1">
        <v>307800000</v>
      </c>
      <c r="C2433" t="s">
        <v>30</v>
      </c>
      <c r="D2433" t="s">
        <v>31</v>
      </c>
      <c r="E2433">
        <v>3252</v>
      </c>
      <c r="F2433" s="1">
        <v>8548950000</v>
      </c>
      <c r="G2433" s="1">
        <v>2628828</v>
      </c>
      <c r="H2433" s="1">
        <v>2000000</v>
      </c>
      <c r="I2433">
        <v>3252</v>
      </c>
      <c r="J2433" s="1">
        <v>8548950000</v>
      </c>
      <c r="K2433" s="1">
        <v>2628828</v>
      </c>
      <c r="L2433" s="1">
        <v>2000000</v>
      </c>
      <c r="M2433">
        <v>3252</v>
      </c>
      <c r="N2433" t="s">
        <v>3776</v>
      </c>
      <c r="O2433">
        <v>9383</v>
      </c>
      <c r="P2433" t="s">
        <v>1703</v>
      </c>
      <c r="Q2433" t="s">
        <v>3781</v>
      </c>
      <c r="R2433" s="2">
        <v>43762</v>
      </c>
      <c r="S2433" t="s">
        <v>3782</v>
      </c>
      <c r="T2433">
        <v>1.5</v>
      </c>
      <c r="U2433" s="1">
        <v>1500000</v>
      </c>
      <c r="V2433" t="s">
        <v>3779</v>
      </c>
      <c r="W2433" t="s">
        <v>77</v>
      </c>
      <c r="X2433" t="s">
        <v>292</v>
      </c>
      <c r="Y2433" t="s">
        <v>3780</v>
      </c>
      <c r="Z2433" t="s">
        <v>31</v>
      </c>
      <c r="AA2433">
        <v>1</v>
      </c>
      <c r="AB2433" t="s">
        <v>48</v>
      </c>
      <c r="AC2433">
        <v>4.4400000000000004</v>
      </c>
      <c r="AD2433">
        <f t="shared" si="37"/>
        <v>2.9400000000000004</v>
      </c>
    </row>
    <row r="2434" spans="1:30" x14ac:dyDescent="0.25">
      <c r="A2434" t="s">
        <v>29</v>
      </c>
      <c r="B2434" s="1">
        <v>307800000</v>
      </c>
      <c r="C2434" t="s">
        <v>30</v>
      </c>
      <c r="D2434" t="s">
        <v>31</v>
      </c>
      <c r="E2434">
        <v>3252</v>
      </c>
      <c r="F2434" s="1">
        <v>8548950000</v>
      </c>
      <c r="G2434" s="1">
        <v>2628828</v>
      </c>
      <c r="H2434" s="1">
        <v>2000000</v>
      </c>
      <c r="I2434">
        <v>3252</v>
      </c>
      <c r="J2434" s="1">
        <v>8548950000</v>
      </c>
      <c r="K2434" s="1">
        <v>2628828</v>
      </c>
      <c r="L2434" s="1">
        <v>2000000</v>
      </c>
      <c r="M2434">
        <v>3252</v>
      </c>
      <c r="N2434" t="s">
        <v>3776</v>
      </c>
      <c r="O2434">
        <v>16714</v>
      </c>
      <c r="P2434" t="s">
        <v>40</v>
      </c>
      <c r="Q2434" t="s">
        <v>3783</v>
      </c>
      <c r="R2434" s="2">
        <v>43913</v>
      </c>
      <c r="S2434" t="s">
        <v>3784</v>
      </c>
      <c r="T2434">
        <v>1</v>
      </c>
      <c r="U2434" s="1">
        <v>1000000</v>
      </c>
      <c r="V2434" t="s">
        <v>3779</v>
      </c>
      <c r="W2434" t="s">
        <v>138</v>
      </c>
      <c r="X2434" t="s">
        <v>3785</v>
      </c>
      <c r="Y2434" t="s">
        <v>3780</v>
      </c>
      <c r="Z2434" t="s">
        <v>31</v>
      </c>
      <c r="AA2434">
        <v>12</v>
      </c>
      <c r="AB2434" t="s">
        <v>39</v>
      </c>
      <c r="AC2434">
        <v>3.22</v>
      </c>
      <c r="AD2434">
        <f t="shared" si="37"/>
        <v>2.2200000000000002</v>
      </c>
    </row>
    <row r="2435" spans="1:30" x14ac:dyDescent="0.25">
      <c r="A2435" t="s">
        <v>29</v>
      </c>
      <c r="B2435" s="1">
        <v>307800000</v>
      </c>
      <c r="C2435" t="s">
        <v>30</v>
      </c>
      <c r="D2435" t="s">
        <v>31</v>
      </c>
      <c r="E2435">
        <v>3252</v>
      </c>
      <c r="F2435" s="1">
        <v>8548950000</v>
      </c>
      <c r="G2435" s="1">
        <v>2628828</v>
      </c>
      <c r="H2435" s="1">
        <v>2000000</v>
      </c>
      <c r="I2435">
        <v>3252</v>
      </c>
      <c r="J2435" s="1">
        <v>8548950000</v>
      </c>
      <c r="K2435" s="1">
        <v>2628828</v>
      </c>
      <c r="L2435" s="1">
        <v>2000000</v>
      </c>
      <c r="M2435">
        <v>3252</v>
      </c>
      <c r="N2435" t="s">
        <v>3776</v>
      </c>
      <c r="O2435">
        <v>16937</v>
      </c>
      <c r="P2435" t="s">
        <v>193</v>
      </c>
      <c r="Q2435" t="s">
        <v>3783</v>
      </c>
      <c r="R2435" s="2">
        <v>43908</v>
      </c>
      <c r="S2435" t="s">
        <v>3784</v>
      </c>
      <c r="T2435">
        <v>4.75</v>
      </c>
      <c r="U2435" s="1">
        <v>4750000</v>
      </c>
      <c r="V2435" t="s">
        <v>3779</v>
      </c>
      <c r="W2435" t="s">
        <v>138</v>
      </c>
      <c r="X2435" t="s">
        <v>331</v>
      </c>
      <c r="Y2435" t="s">
        <v>3780</v>
      </c>
      <c r="Z2435" t="s">
        <v>31</v>
      </c>
      <c r="AA2435">
        <v>1</v>
      </c>
      <c r="AB2435" t="s">
        <v>39</v>
      </c>
      <c r="AC2435">
        <v>7.9</v>
      </c>
      <c r="AD2435">
        <f t="shared" si="37"/>
        <v>3.1500000000000004</v>
      </c>
    </row>
    <row r="2436" spans="1:30" x14ac:dyDescent="0.25">
      <c r="A2436" t="s">
        <v>29</v>
      </c>
      <c r="B2436" s="1">
        <v>307800000</v>
      </c>
      <c r="C2436" t="s">
        <v>30</v>
      </c>
      <c r="D2436" t="s">
        <v>31</v>
      </c>
      <c r="E2436">
        <v>3252</v>
      </c>
      <c r="F2436" s="1">
        <v>8548950000</v>
      </c>
      <c r="G2436" s="1">
        <v>2628828</v>
      </c>
      <c r="H2436" s="1">
        <v>2000000</v>
      </c>
      <c r="I2436">
        <v>3252</v>
      </c>
      <c r="J2436" s="1">
        <v>8548950000</v>
      </c>
      <c r="K2436" s="1">
        <v>2628828</v>
      </c>
      <c r="L2436" s="1">
        <v>2000000</v>
      </c>
      <c r="M2436">
        <v>3252</v>
      </c>
      <c r="N2436" t="s">
        <v>1017</v>
      </c>
      <c r="O2436">
        <v>9881</v>
      </c>
      <c r="P2436" t="s">
        <v>144</v>
      </c>
      <c r="Q2436" t="s">
        <v>2046</v>
      </c>
      <c r="R2436" s="2">
        <v>43749</v>
      </c>
      <c r="S2436" t="s">
        <v>2047</v>
      </c>
      <c r="T2436">
        <v>1</v>
      </c>
      <c r="U2436" s="1">
        <v>1000000</v>
      </c>
      <c r="V2436" t="s">
        <v>2048</v>
      </c>
      <c r="W2436" t="s">
        <v>77</v>
      </c>
      <c r="X2436" t="s">
        <v>3786</v>
      </c>
      <c r="Y2436" t="s">
        <v>410</v>
      </c>
      <c r="Z2436" t="s">
        <v>31</v>
      </c>
      <c r="AA2436">
        <v>3</v>
      </c>
      <c r="AB2436" t="s">
        <v>39</v>
      </c>
      <c r="AC2436">
        <v>1.1000000000000001</v>
      </c>
      <c r="AD2436">
        <f t="shared" si="37"/>
        <v>0.10000000000000009</v>
      </c>
    </row>
    <row r="2437" spans="1:30" x14ac:dyDescent="0.25">
      <c r="A2437" t="s">
        <v>29</v>
      </c>
      <c r="B2437" s="1">
        <v>307800000</v>
      </c>
      <c r="C2437" t="s">
        <v>30</v>
      </c>
      <c r="D2437" t="s">
        <v>31</v>
      </c>
      <c r="E2437">
        <v>3252</v>
      </c>
      <c r="F2437" s="1">
        <v>8548950000</v>
      </c>
      <c r="G2437" s="1">
        <v>2628828</v>
      </c>
      <c r="H2437" s="1">
        <v>2000000</v>
      </c>
      <c r="I2437">
        <v>3252</v>
      </c>
      <c r="J2437" s="1">
        <v>8548950000</v>
      </c>
      <c r="K2437" s="1">
        <v>2628828</v>
      </c>
      <c r="L2437" s="1">
        <v>2000000</v>
      </c>
      <c r="M2437">
        <v>3252</v>
      </c>
      <c r="N2437" t="s">
        <v>3776</v>
      </c>
      <c r="O2437">
        <v>17143</v>
      </c>
      <c r="P2437" t="s">
        <v>193</v>
      </c>
      <c r="Q2437" t="s">
        <v>3783</v>
      </c>
      <c r="R2437" s="2">
        <v>43906</v>
      </c>
      <c r="S2437" t="s">
        <v>3784</v>
      </c>
      <c r="T2437">
        <v>5</v>
      </c>
      <c r="U2437" s="1">
        <v>5000000</v>
      </c>
      <c r="V2437" t="s">
        <v>3779</v>
      </c>
      <c r="W2437" t="s">
        <v>138</v>
      </c>
      <c r="X2437" t="s">
        <v>331</v>
      </c>
      <c r="Y2437" t="s">
        <v>3780</v>
      </c>
      <c r="Z2437" t="s">
        <v>31</v>
      </c>
      <c r="AA2437">
        <v>1</v>
      </c>
      <c r="AB2437" t="s">
        <v>48</v>
      </c>
      <c r="AC2437">
        <v>7.9</v>
      </c>
      <c r="AD2437">
        <f t="shared" si="37"/>
        <v>2.9000000000000004</v>
      </c>
    </row>
    <row r="2438" spans="1:30" x14ac:dyDescent="0.25">
      <c r="A2438" t="s">
        <v>29</v>
      </c>
      <c r="B2438" s="1">
        <v>307800000</v>
      </c>
      <c r="C2438" t="s">
        <v>30</v>
      </c>
      <c r="D2438" t="s">
        <v>31</v>
      </c>
      <c r="E2438">
        <v>3252</v>
      </c>
      <c r="F2438" s="1">
        <v>8548950000</v>
      </c>
      <c r="G2438" s="1">
        <v>2628828</v>
      </c>
      <c r="H2438" s="1">
        <v>2000000</v>
      </c>
      <c r="I2438">
        <v>3252</v>
      </c>
      <c r="J2438" s="1">
        <v>8548950000</v>
      </c>
      <c r="K2438" s="1">
        <v>2628828</v>
      </c>
      <c r="L2438" s="1">
        <v>2000000</v>
      </c>
      <c r="M2438">
        <v>3252</v>
      </c>
      <c r="N2438" t="s">
        <v>3776</v>
      </c>
      <c r="O2438">
        <v>9024</v>
      </c>
      <c r="P2438" t="s">
        <v>1703</v>
      </c>
      <c r="Q2438" t="s">
        <v>3787</v>
      </c>
      <c r="R2438" s="2">
        <v>43769</v>
      </c>
      <c r="S2438" t="s">
        <v>3788</v>
      </c>
      <c r="T2438">
        <v>1</v>
      </c>
      <c r="U2438" s="1">
        <v>1000000</v>
      </c>
      <c r="V2438" t="s">
        <v>3779</v>
      </c>
      <c r="W2438" t="s">
        <v>77</v>
      </c>
      <c r="X2438" t="s">
        <v>292</v>
      </c>
      <c r="Y2438" t="s">
        <v>193</v>
      </c>
      <c r="Z2438" s="1">
        <v>4000000</v>
      </c>
      <c r="AA2438">
        <v>1</v>
      </c>
      <c r="AB2438" t="s">
        <v>48</v>
      </c>
      <c r="AC2438">
        <v>2.62</v>
      </c>
      <c r="AD2438">
        <f t="shared" si="37"/>
        <v>1.62</v>
      </c>
    </row>
    <row r="2439" spans="1:30" x14ac:dyDescent="0.25">
      <c r="A2439" t="s">
        <v>29</v>
      </c>
      <c r="B2439" s="1">
        <v>307800000</v>
      </c>
      <c r="C2439" t="s">
        <v>30</v>
      </c>
      <c r="D2439" t="s">
        <v>31</v>
      </c>
      <c r="E2439">
        <v>3252</v>
      </c>
      <c r="F2439" s="1">
        <v>8548950000</v>
      </c>
      <c r="G2439" s="1">
        <v>2628828</v>
      </c>
      <c r="H2439" s="1">
        <v>2000000</v>
      </c>
      <c r="I2439">
        <v>3252</v>
      </c>
      <c r="J2439" s="1">
        <v>8548950000</v>
      </c>
      <c r="K2439" s="1">
        <v>2628828</v>
      </c>
      <c r="L2439" s="1">
        <v>2000000</v>
      </c>
      <c r="M2439">
        <v>3252</v>
      </c>
      <c r="N2439" t="s">
        <v>3776</v>
      </c>
      <c r="O2439">
        <v>8883</v>
      </c>
      <c r="P2439" t="s">
        <v>1703</v>
      </c>
      <c r="Q2439" t="s">
        <v>3787</v>
      </c>
      <c r="R2439" s="2">
        <v>43773</v>
      </c>
      <c r="S2439" t="s">
        <v>3788</v>
      </c>
      <c r="T2439">
        <v>2</v>
      </c>
      <c r="U2439" s="1">
        <v>2000000</v>
      </c>
      <c r="V2439" t="s">
        <v>3779</v>
      </c>
      <c r="W2439" t="s">
        <v>77</v>
      </c>
      <c r="X2439" t="s">
        <v>292</v>
      </c>
      <c r="Y2439" t="s">
        <v>193</v>
      </c>
      <c r="Z2439" s="1">
        <v>4000000</v>
      </c>
      <c r="AA2439">
        <v>1</v>
      </c>
      <c r="AB2439" t="s">
        <v>39</v>
      </c>
      <c r="AC2439">
        <v>2.62</v>
      </c>
      <c r="AD2439">
        <f t="shared" ref="AD2439:AD2502" si="38">ABS(T2439-AC2439)</f>
        <v>0.62000000000000011</v>
      </c>
    </row>
    <row r="2440" spans="1:30" x14ac:dyDescent="0.25">
      <c r="A2440" t="s">
        <v>29</v>
      </c>
      <c r="B2440" s="1">
        <v>307800000</v>
      </c>
      <c r="C2440" t="s">
        <v>30</v>
      </c>
      <c r="D2440" t="s">
        <v>31</v>
      </c>
      <c r="E2440">
        <v>3252</v>
      </c>
      <c r="F2440" s="1">
        <v>8548950000</v>
      </c>
      <c r="G2440" s="1">
        <v>2628828</v>
      </c>
      <c r="H2440" s="1">
        <v>2000000</v>
      </c>
      <c r="I2440">
        <v>3252</v>
      </c>
      <c r="J2440" s="1">
        <v>8548950000</v>
      </c>
      <c r="K2440" s="1">
        <v>2628828</v>
      </c>
      <c r="L2440" s="1">
        <v>2000000</v>
      </c>
      <c r="M2440">
        <v>3252</v>
      </c>
      <c r="N2440" t="s">
        <v>3776</v>
      </c>
      <c r="O2440">
        <v>12665</v>
      </c>
      <c r="P2440" t="s">
        <v>149</v>
      </c>
      <c r="Q2440" t="s">
        <v>3789</v>
      </c>
      <c r="R2440" s="2">
        <v>43865</v>
      </c>
      <c r="S2440" t="s">
        <v>3790</v>
      </c>
      <c r="T2440">
        <v>2</v>
      </c>
      <c r="U2440" s="1">
        <v>2000000</v>
      </c>
      <c r="V2440" t="s">
        <v>3779</v>
      </c>
      <c r="W2440" t="s">
        <v>77</v>
      </c>
      <c r="X2440" t="s">
        <v>3791</v>
      </c>
      <c r="Y2440" t="s">
        <v>328</v>
      </c>
      <c r="Z2440" t="s">
        <v>31</v>
      </c>
      <c r="AA2440">
        <v>8</v>
      </c>
      <c r="AB2440" t="s">
        <v>39</v>
      </c>
      <c r="AC2440">
        <v>1.9</v>
      </c>
      <c r="AD2440">
        <f t="shared" si="38"/>
        <v>0.10000000000000009</v>
      </c>
    </row>
    <row r="2441" spans="1:30" x14ac:dyDescent="0.25">
      <c r="A2441" t="s">
        <v>29</v>
      </c>
      <c r="B2441" s="1">
        <v>307800000</v>
      </c>
      <c r="C2441" t="s">
        <v>30</v>
      </c>
      <c r="D2441" t="s">
        <v>31</v>
      </c>
      <c r="E2441">
        <v>3252</v>
      </c>
      <c r="F2441" s="1">
        <v>8548950000</v>
      </c>
      <c r="G2441" s="1">
        <v>2628828</v>
      </c>
      <c r="H2441" s="1">
        <v>2000000</v>
      </c>
      <c r="I2441">
        <v>3252</v>
      </c>
      <c r="J2441" s="1">
        <v>8548950000</v>
      </c>
      <c r="K2441" s="1">
        <v>2628828</v>
      </c>
      <c r="L2441" s="1">
        <v>2000000</v>
      </c>
      <c r="M2441">
        <v>3252</v>
      </c>
      <c r="N2441" t="s">
        <v>3776</v>
      </c>
      <c r="O2441">
        <v>8025</v>
      </c>
      <c r="P2441" t="s">
        <v>193</v>
      </c>
      <c r="Q2441" t="s">
        <v>3792</v>
      </c>
      <c r="R2441" s="2">
        <v>43731</v>
      </c>
      <c r="S2441" t="s">
        <v>3793</v>
      </c>
      <c r="T2441">
        <v>8</v>
      </c>
      <c r="U2441" s="1">
        <v>8000000</v>
      </c>
      <c r="V2441" t="s">
        <v>3779</v>
      </c>
      <c r="W2441" t="s">
        <v>77</v>
      </c>
      <c r="X2441" t="s">
        <v>331</v>
      </c>
      <c r="Y2441" t="s">
        <v>193</v>
      </c>
      <c r="Z2441" t="s">
        <v>31</v>
      </c>
      <c r="AA2441">
        <v>1</v>
      </c>
      <c r="AB2441" t="s">
        <v>48</v>
      </c>
      <c r="AC2441">
        <v>3.97</v>
      </c>
      <c r="AD2441">
        <f t="shared" si="38"/>
        <v>4.0299999999999994</v>
      </c>
    </row>
    <row r="2442" spans="1:30" x14ac:dyDescent="0.25">
      <c r="A2442" t="s">
        <v>29</v>
      </c>
      <c r="B2442" s="1">
        <v>307800000</v>
      </c>
      <c r="C2442" t="s">
        <v>30</v>
      </c>
      <c r="D2442" t="s">
        <v>31</v>
      </c>
      <c r="E2442">
        <v>3252</v>
      </c>
      <c r="F2442" s="1">
        <v>8548950000</v>
      </c>
      <c r="G2442" s="1">
        <v>2628828</v>
      </c>
      <c r="H2442" s="1">
        <v>2000000</v>
      </c>
      <c r="I2442">
        <v>3252</v>
      </c>
      <c r="J2442" s="1">
        <v>8548950000</v>
      </c>
      <c r="K2442" s="1">
        <v>2628828</v>
      </c>
      <c r="L2442" s="1">
        <v>2000000</v>
      </c>
      <c r="M2442">
        <v>3252</v>
      </c>
      <c r="N2442" t="s">
        <v>3776</v>
      </c>
      <c r="O2442">
        <v>11050</v>
      </c>
      <c r="P2442" t="s">
        <v>1703</v>
      </c>
      <c r="Q2442" t="s">
        <v>3794</v>
      </c>
      <c r="R2442" s="2">
        <v>43787</v>
      </c>
      <c r="S2442" t="s">
        <v>3795</v>
      </c>
      <c r="T2442">
        <v>8</v>
      </c>
      <c r="U2442" s="1">
        <v>8000000</v>
      </c>
      <c r="V2442" t="s">
        <v>3779</v>
      </c>
      <c r="W2442" t="s">
        <v>77</v>
      </c>
      <c r="X2442" t="s">
        <v>292</v>
      </c>
      <c r="Y2442" t="s">
        <v>3780</v>
      </c>
      <c r="Z2442" t="s">
        <v>31</v>
      </c>
      <c r="AA2442">
        <v>1</v>
      </c>
      <c r="AB2442" t="s">
        <v>39</v>
      </c>
      <c r="AC2442">
        <v>4.4400000000000004</v>
      </c>
      <c r="AD2442">
        <f t="shared" si="38"/>
        <v>3.5599999999999996</v>
      </c>
    </row>
    <row r="2443" spans="1:30" x14ac:dyDescent="0.25">
      <c r="A2443" t="s">
        <v>29</v>
      </c>
      <c r="B2443" s="1">
        <v>307800000</v>
      </c>
      <c r="C2443" t="s">
        <v>30</v>
      </c>
      <c r="D2443" t="s">
        <v>31</v>
      </c>
      <c r="E2443">
        <v>3252</v>
      </c>
      <c r="F2443" s="1">
        <v>8548950000</v>
      </c>
      <c r="G2443" s="1">
        <v>2628828</v>
      </c>
      <c r="H2443" s="1">
        <v>2000000</v>
      </c>
      <c r="I2443">
        <v>3252</v>
      </c>
      <c r="J2443" s="1">
        <v>8548950000</v>
      </c>
      <c r="K2443" s="1">
        <v>2628828</v>
      </c>
      <c r="L2443" s="1">
        <v>2000000</v>
      </c>
      <c r="M2443">
        <v>3252</v>
      </c>
      <c r="N2443" t="s">
        <v>3776</v>
      </c>
      <c r="O2443">
        <v>11049</v>
      </c>
      <c r="P2443" t="s">
        <v>1703</v>
      </c>
      <c r="Q2443" t="s">
        <v>3796</v>
      </c>
      <c r="R2443" s="2">
        <v>43788</v>
      </c>
      <c r="S2443" t="s">
        <v>3797</v>
      </c>
      <c r="T2443">
        <v>4</v>
      </c>
      <c r="U2443" s="1">
        <v>4000000</v>
      </c>
      <c r="V2443" t="s">
        <v>3779</v>
      </c>
      <c r="W2443" t="s">
        <v>77</v>
      </c>
      <c r="X2443" t="s">
        <v>292</v>
      </c>
      <c r="Y2443" t="s">
        <v>3780</v>
      </c>
      <c r="Z2443" t="s">
        <v>31</v>
      </c>
      <c r="AA2443">
        <v>1</v>
      </c>
      <c r="AB2443" t="s">
        <v>48</v>
      </c>
      <c r="AC2443">
        <v>4.4400000000000004</v>
      </c>
      <c r="AD2443">
        <f t="shared" si="38"/>
        <v>0.44000000000000039</v>
      </c>
    </row>
    <row r="2444" spans="1:30" x14ac:dyDescent="0.25">
      <c r="A2444" t="s">
        <v>29</v>
      </c>
      <c r="B2444" s="1">
        <v>307800000</v>
      </c>
      <c r="C2444" t="s">
        <v>30</v>
      </c>
      <c r="D2444" t="s">
        <v>31</v>
      </c>
      <c r="E2444">
        <v>3252</v>
      </c>
      <c r="F2444" s="1">
        <v>8548950000</v>
      </c>
      <c r="G2444" s="1">
        <v>2628828</v>
      </c>
      <c r="H2444" s="1">
        <v>2000000</v>
      </c>
      <c r="I2444">
        <v>3252</v>
      </c>
      <c r="J2444" s="1">
        <v>8548950000</v>
      </c>
      <c r="K2444" s="1">
        <v>2628828</v>
      </c>
      <c r="L2444" s="1">
        <v>2000000</v>
      </c>
      <c r="M2444">
        <v>3252</v>
      </c>
      <c r="N2444" t="s">
        <v>3776</v>
      </c>
      <c r="O2444">
        <v>11290</v>
      </c>
      <c r="P2444" t="s">
        <v>193</v>
      </c>
      <c r="Q2444" t="s">
        <v>3794</v>
      </c>
      <c r="R2444" s="2">
        <v>43782</v>
      </c>
      <c r="S2444" t="s">
        <v>3795</v>
      </c>
      <c r="T2444">
        <v>5</v>
      </c>
      <c r="U2444" s="1">
        <v>5000000</v>
      </c>
      <c r="V2444" t="s">
        <v>3779</v>
      </c>
      <c r="W2444" t="s">
        <v>77</v>
      </c>
      <c r="X2444" t="s">
        <v>331</v>
      </c>
      <c r="Y2444" t="s">
        <v>3780</v>
      </c>
      <c r="Z2444" t="s">
        <v>31</v>
      </c>
      <c r="AA2444">
        <v>1</v>
      </c>
      <c r="AB2444" t="s">
        <v>39</v>
      </c>
      <c r="AC2444">
        <v>5.21</v>
      </c>
      <c r="AD2444">
        <f t="shared" si="38"/>
        <v>0.20999999999999996</v>
      </c>
    </row>
    <row r="2445" spans="1:30" x14ac:dyDescent="0.25">
      <c r="A2445" t="s">
        <v>29</v>
      </c>
      <c r="B2445" s="1">
        <v>307800000</v>
      </c>
      <c r="C2445" t="s">
        <v>30</v>
      </c>
      <c r="D2445" t="s">
        <v>31</v>
      </c>
      <c r="E2445">
        <v>3252</v>
      </c>
      <c r="F2445" s="1">
        <v>8548950000</v>
      </c>
      <c r="G2445" s="1">
        <v>2628828</v>
      </c>
      <c r="H2445" s="1">
        <v>2000000</v>
      </c>
      <c r="I2445">
        <v>3252</v>
      </c>
      <c r="J2445" s="1">
        <v>8548950000</v>
      </c>
      <c r="K2445" s="1">
        <v>2628828</v>
      </c>
      <c r="L2445" s="1">
        <v>2000000</v>
      </c>
      <c r="M2445">
        <v>3252</v>
      </c>
      <c r="N2445" t="s">
        <v>3776</v>
      </c>
      <c r="O2445">
        <v>16384</v>
      </c>
      <c r="P2445" t="s">
        <v>193</v>
      </c>
      <c r="Q2445" t="s">
        <v>3783</v>
      </c>
      <c r="R2445" s="2">
        <v>43917</v>
      </c>
      <c r="S2445" t="s">
        <v>3784</v>
      </c>
      <c r="T2445">
        <v>8</v>
      </c>
      <c r="U2445" s="1">
        <v>8000000</v>
      </c>
      <c r="V2445" t="s">
        <v>3779</v>
      </c>
      <c r="W2445" t="s">
        <v>138</v>
      </c>
      <c r="X2445" t="s">
        <v>331</v>
      </c>
      <c r="Y2445" t="s">
        <v>3780</v>
      </c>
      <c r="Z2445" t="s">
        <v>31</v>
      </c>
      <c r="AA2445">
        <v>1</v>
      </c>
      <c r="AB2445" t="s">
        <v>39</v>
      </c>
      <c r="AC2445">
        <v>7.9</v>
      </c>
      <c r="AD2445">
        <f t="shared" si="38"/>
        <v>9.9999999999999645E-2</v>
      </c>
    </row>
    <row r="2446" spans="1:30" x14ac:dyDescent="0.25">
      <c r="A2446" t="s">
        <v>29</v>
      </c>
      <c r="B2446" s="1">
        <v>307800000</v>
      </c>
      <c r="C2446" t="s">
        <v>30</v>
      </c>
      <c r="D2446" t="s">
        <v>31</v>
      </c>
      <c r="E2446">
        <v>3252</v>
      </c>
      <c r="F2446" s="1">
        <v>8548950000</v>
      </c>
      <c r="G2446" s="1">
        <v>2628828</v>
      </c>
      <c r="H2446" s="1">
        <v>2000000</v>
      </c>
      <c r="I2446">
        <v>3252</v>
      </c>
      <c r="J2446" s="1">
        <v>8548950000</v>
      </c>
      <c r="K2446" s="1">
        <v>2628828</v>
      </c>
      <c r="L2446" s="1">
        <v>2000000</v>
      </c>
      <c r="M2446">
        <v>3252</v>
      </c>
      <c r="N2446" t="s">
        <v>3776</v>
      </c>
      <c r="O2446">
        <v>11165</v>
      </c>
      <c r="P2446" t="s">
        <v>1703</v>
      </c>
      <c r="Q2446" t="s">
        <v>3794</v>
      </c>
      <c r="R2446" s="2">
        <v>43784</v>
      </c>
      <c r="S2446" t="s">
        <v>3795</v>
      </c>
      <c r="T2446">
        <v>8</v>
      </c>
      <c r="U2446" s="1">
        <v>8000000</v>
      </c>
      <c r="V2446" t="s">
        <v>3779</v>
      </c>
      <c r="W2446" t="s">
        <v>77</v>
      </c>
      <c r="X2446" t="s">
        <v>292</v>
      </c>
      <c r="Y2446" t="s">
        <v>3780</v>
      </c>
      <c r="Z2446" t="s">
        <v>31</v>
      </c>
      <c r="AA2446">
        <v>1</v>
      </c>
      <c r="AB2446" t="s">
        <v>39</v>
      </c>
      <c r="AC2446">
        <v>4.4400000000000004</v>
      </c>
      <c r="AD2446">
        <f t="shared" si="38"/>
        <v>3.5599999999999996</v>
      </c>
    </row>
    <row r="2447" spans="1:30" x14ac:dyDescent="0.25">
      <c r="A2447" t="s">
        <v>29</v>
      </c>
      <c r="B2447" s="1">
        <v>307800000</v>
      </c>
      <c r="C2447" t="s">
        <v>30</v>
      </c>
      <c r="D2447" t="s">
        <v>31</v>
      </c>
      <c r="E2447">
        <v>3252</v>
      </c>
      <c r="F2447" s="1">
        <v>8548950000</v>
      </c>
      <c r="G2447" s="1">
        <v>2628828</v>
      </c>
      <c r="H2447" s="1">
        <v>2000000</v>
      </c>
      <c r="I2447">
        <v>3252</v>
      </c>
      <c r="J2447" s="1">
        <v>8548950000</v>
      </c>
      <c r="K2447" s="1">
        <v>2628828</v>
      </c>
      <c r="L2447" s="1">
        <v>2000000</v>
      </c>
      <c r="M2447">
        <v>3252</v>
      </c>
      <c r="N2447" t="s">
        <v>3776</v>
      </c>
      <c r="O2447">
        <v>16609</v>
      </c>
      <c r="P2447" t="s">
        <v>193</v>
      </c>
      <c r="Q2447" t="s">
        <v>3783</v>
      </c>
      <c r="R2447" s="2">
        <v>43913</v>
      </c>
      <c r="S2447" t="s">
        <v>3784</v>
      </c>
      <c r="T2447">
        <v>8</v>
      </c>
      <c r="U2447" s="1">
        <v>8000000</v>
      </c>
      <c r="V2447" t="s">
        <v>3779</v>
      </c>
      <c r="W2447" t="s">
        <v>138</v>
      </c>
      <c r="X2447" t="s">
        <v>331</v>
      </c>
      <c r="Y2447" t="s">
        <v>3780</v>
      </c>
      <c r="Z2447" t="s">
        <v>31</v>
      </c>
      <c r="AA2447">
        <v>1</v>
      </c>
      <c r="AB2447" t="s">
        <v>39</v>
      </c>
      <c r="AC2447">
        <v>7.9</v>
      </c>
      <c r="AD2447">
        <f t="shared" si="38"/>
        <v>9.9999999999999645E-2</v>
      </c>
    </row>
    <row r="2448" spans="1:30" x14ac:dyDescent="0.25">
      <c r="A2448" t="s">
        <v>29</v>
      </c>
      <c r="B2448" s="1">
        <v>307800000</v>
      </c>
      <c r="C2448" t="s">
        <v>30</v>
      </c>
      <c r="D2448" t="s">
        <v>31</v>
      </c>
      <c r="E2448">
        <v>3252</v>
      </c>
      <c r="F2448" s="1">
        <v>8548950000</v>
      </c>
      <c r="G2448" s="1">
        <v>2628828</v>
      </c>
      <c r="H2448" s="1">
        <v>2000000</v>
      </c>
      <c r="I2448">
        <v>3252</v>
      </c>
      <c r="J2448" s="1">
        <v>8548950000</v>
      </c>
      <c r="K2448" s="1">
        <v>2628828</v>
      </c>
      <c r="L2448" s="1">
        <v>2000000</v>
      </c>
      <c r="M2448">
        <v>3252</v>
      </c>
      <c r="N2448" t="s">
        <v>1017</v>
      </c>
      <c r="O2448">
        <v>2220</v>
      </c>
      <c r="P2448" t="s">
        <v>509</v>
      </c>
      <c r="Q2448" t="s">
        <v>3798</v>
      </c>
      <c r="R2448" s="2">
        <v>43532</v>
      </c>
      <c r="S2448" t="s">
        <v>3799</v>
      </c>
      <c r="T2448">
        <v>2</v>
      </c>
      <c r="U2448" s="1">
        <v>2000000</v>
      </c>
      <c r="V2448" t="s">
        <v>2297</v>
      </c>
      <c r="W2448" t="s">
        <v>36</v>
      </c>
      <c r="X2448" t="s">
        <v>3800</v>
      </c>
      <c r="Y2448" t="s">
        <v>1022</v>
      </c>
      <c r="Z2448" t="s">
        <v>31</v>
      </c>
      <c r="AA2448">
        <v>5</v>
      </c>
      <c r="AB2448" t="s">
        <v>39</v>
      </c>
      <c r="AC2448">
        <v>2.1</v>
      </c>
      <c r="AD2448">
        <f t="shared" si="38"/>
        <v>0.10000000000000009</v>
      </c>
    </row>
    <row r="2449" spans="1:30" x14ac:dyDescent="0.25">
      <c r="A2449" t="s">
        <v>29</v>
      </c>
      <c r="B2449" s="1">
        <v>307800000</v>
      </c>
      <c r="C2449" t="s">
        <v>30</v>
      </c>
      <c r="D2449" t="s">
        <v>31</v>
      </c>
      <c r="E2449">
        <v>3252</v>
      </c>
      <c r="F2449" s="1">
        <v>8548950000</v>
      </c>
      <c r="G2449" s="1">
        <v>2628828</v>
      </c>
      <c r="H2449" s="1">
        <v>2000000</v>
      </c>
      <c r="I2449">
        <v>3252</v>
      </c>
      <c r="J2449" s="1">
        <v>8548950000</v>
      </c>
      <c r="K2449" s="1">
        <v>2628828</v>
      </c>
      <c r="L2449" s="1">
        <v>2000000</v>
      </c>
      <c r="M2449">
        <v>3252</v>
      </c>
      <c r="N2449" t="s">
        <v>3776</v>
      </c>
      <c r="O2449">
        <v>16608</v>
      </c>
      <c r="P2449" t="s">
        <v>193</v>
      </c>
      <c r="Q2449" t="s">
        <v>3783</v>
      </c>
      <c r="R2449" s="2">
        <v>43914</v>
      </c>
      <c r="S2449" t="s">
        <v>3784</v>
      </c>
      <c r="T2449">
        <v>8</v>
      </c>
      <c r="U2449" s="1">
        <v>8000000</v>
      </c>
      <c r="V2449" t="s">
        <v>3779</v>
      </c>
      <c r="W2449" t="s">
        <v>138</v>
      </c>
      <c r="X2449" t="s">
        <v>331</v>
      </c>
      <c r="Y2449" t="s">
        <v>3780</v>
      </c>
      <c r="Z2449" t="s">
        <v>31</v>
      </c>
      <c r="AA2449">
        <v>1</v>
      </c>
      <c r="AB2449" t="s">
        <v>39</v>
      </c>
      <c r="AC2449">
        <v>7.9</v>
      </c>
      <c r="AD2449">
        <f t="shared" si="38"/>
        <v>9.9999999999999645E-2</v>
      </c>
    </row>
    <row r="2450" spans="1:30" x14ac:dyDescent="0.25">
      <c r="A2450" t="s">
        <v>29</v>
      </c>
      <c r="B2450" s="1">
        <v>307800000</v>
      </c>
      <c r="C2450" t="s">
        <v>30</v>
      </c>
      <c r="D2450" t="s">
        <v>31</v>
      </c>
      <c r="E2450">
        <v>3252</v>
      </c>
      <c r="F2450" s="1">
        <v>8548950000</v>
      </c>
      <c r="G2450" s="1">
        <v>2628828</v>
      </c>
      <c r="H2450" s="1">
        <v>2000000</v>
      </c>
      <c r="I2450">
        <v>3252</v>
      </c>
      <c r="J2450" s="1">
        <v>8548950000</v>
      </c>
      <c r="K2450" s="1">
        <v>2628828</v>
      </c>
      <c r="L2450" s="1">
        <v>2000000</v>
      </c>
      <c r="M2450">
        <v>3252</v>
      </c>
      <c r="N2450" t="s">
        <v>3776</v>
      </c>
      <c r="O2450">
        <v>16607</v>
      </c>
      <c r="P2450" t="s">
        <v>193</v>
      </c>
      <c r="Q2450" t="s">
        <v>3783</v>
      </c>
      <c r="R2450" s="2">
        <v>43915</v>
      </c>
      <c r="S2450" t="s">
        <v>3784</v>
      </c>
      <c r="T2450">
        <v>8</v>
      </c>
      <c r="U2450" s="1">
        <v>8000000</v>
      </c>
      <c r="V2450" t="s">
        <v>3779</v>
      </c>
      <c r="W2450" t="s">
        <v>138</v>
      </c>
      <c r="X2450" t="s">
        <v>331</v>
      </c>
      <c r="Y2450" t="s">
        <v>3780</v>
      </c>
      <c r="Z2450" t="s">
        <v>31</v>
      </c>
      <c r="AA2450">
        <v>1</v>
      </c>
      <c r="AB2450" t="s">
        <v>48</v>
      </c>
      <c r="AC2450">
        <v>7.9</v>
      </c>
      <c r="AD2450">
        <f t="shared" si="38"/>
        <v>9.9999999999999645E-2</v>
      </c>
    </row>
    <row r="2451" spans="1:30" x14ac:dyDescent="0.25">
      <c r="A2451" t="s">
        <v>29</v>
      </c>
      <c r="B2451" s="1">
        <v>307800000</v>
      </c>
      <c r="C2451" t="s">
        <v>30</v>
      </c>
      <c r="D2451" t="s">
        <v>31</v>
      </c>
      <c r="E2451">
        <v>3252</v>
      </c>
      <c r="F2451" s="1">
        <v>8548950000</v>
      </c>
      <c r="G2451" s="1">
        <v>2628828</v>
      </c>
      <c r="H2451" s="1">
        <v>2000000</v>
      </c>
      <c r="I2451">
        <v>3252</v>
      </c>
      <c r="J2451" s="1">
        <v>8548950000</v>
      </c>
      <c r="K2451" s="1">
        <v>2628828</v>
      </c>
      <c r="L2451" s="1">
        <v>2000000</v>
      </c>
      <c r="M2451">
        <v>3252</v>
      </c>
      <c r="N2451" t="s">
        <v>3776</v>
      </c>
      <c r="O2451">
        <v>16813</v>
      </c>
      <c r="P2451" t="s">
        <v>40</v>
      </c>
      <c r="Q2451" t="s">
        <v>3783</v>
      </c>
      <c r="R2451" s="2">
        <v>43910</v>
      </c>
      <c r="S2451" t="s">
        <v>3784</v>
      </c>
      <c r="T2451">
        <v>1</v>
      </c>
      <c r="U2451" s="1">
        <v>1000000</v>
      </c>
      <c r="V2451" t="s">
        <v>3779</v>
      </c>
      <c r="W2451" t="s">
        <v>138</v>
      </c>
      <c r="X2451" t="s">
        <v>3785</v>
      </c>
      <c r="Y2451" t="s">
        <v>3780</v>
      </c>
      <c r="Z2451" t="s">
        <v>31</v>
      </c>
      <c r="AA2451">
        <v>12</v>
      </c>
      <c r="AB2451" t="s">
        <v>48</v>
      </c>
      <c r="AC2451">
        <v>3.22</v>
      </c>
      <c r="AD2451">
        <f t="shared" si="38"/>
        <v>2.2200000000000002</v>
      </c>
    </row>
    <row r="2452" spans="1:30" x14ac:dyDescent="0.25">
      <c r="A2452" t="s">
        <v>29</v>
      </c>
      <c r="B2452" s="1">
        <v>307800000</v>
      </c>
      <c r="C2452" t="s">
        <v>30</v>
      </c>
      <c r="D2452" t="s">
        <v>31</v>
      </c>
      <c r="E2452">
        <v>3252</v>
      </c>
      <c r="F2452" s="1">
        <v>8548950000</v>
      </c>
      <c r="G2452" s="1">
        <v>2628828</v>
      </c>
      <c r="H2452" s="1">
        <v>2000000</v>
      </c>
      <c r="I2452">
        <v>3252</v>
      </c>
      <c r="J2452" s="1">
        <v>8548950000</v>
      </c>
      <c r="K2452" s="1">
        <v>2628828</v>
      </c>
      <c r="L2452" s="1">
        <v>2000000</v>
      </c>
      <c r="M2452">
        <v>3252</v>
      </c>
      <c r="N2452" t="s">
        <v>3776</v>
      </c>
      <c r="O2452">
        <v>17253</v>
      </c>
      <c r="P2452" t="s">
        <v>193</v>
      </c>
      <c r="Q2452" t="s">
        <v>3783</v>
      </c>
      <c r="R2452" s="2">
        <v>43902</v>
      </c>
      <c r="S2452" t="s">
        <v>3784</v>
      </c>
      <c r="T2452">
        <v>8</v>
      </c>
      <c r="U2452" s="1">
        <v>8000000</v>
      </c>
      <c r="V2452" t="s">
        <v>3779</v>
      </c>
      <c r="W2452" t="s">
        <v>138</v>
      </c>
      <c r="X2452" t="s">
        <v>3801</v>
      </c>
      <c r="Y2452" t="s">
        <v>3780</v>
      </c>
      <c r="Z2452" t="s">
        <v>31</v>
      </c>
      <c r="AA2452">
        <v>3</v>
      </c>
      <c r="AB2452" t="s">
        <v>48</v>
      </c>
      <c r="AC2452">
        <v>7.97</v>
      </c>
      <c r="AD2452">
        <f t="shared" si="38"/>
        <v>3.0000000000000249E-2</v>
      </c>
    </row>
    <row r="2453" spans="1:30" x14ac:dyDescent="0.25">
      <c r="A2453" t="s">
        <v>29</v>
      </c>
      <c r="B2453" s="1">
        <v>307800000</v>
      </c>
      <c r="C2453" t="s">
        <v>30</v>
      </c>
      <c r="D2453" t="s">
        <v>31</v>
      </c>
      <c r="E2453">
        <v>3252</v>
      </c>
      <c r="F2453" s="1">
        <v>8548950000</v>
      </c>
      <c r="G2453" s="1">
        <v>2628828</v>
      </c>
      <c r="H2453" s="1">
        <v>2000000</v>
      </c>
      <c r="I2453">
        <v>3252</v>
      </c>
      <c r="J2453" s="1">
        <v>8548950000</v>
      </c>
      <c r="K2453" s="1">
        <v>2628828</v>
      </c>
      <c r="L2453" s="1">
        <v>2000000</v>
      </c>
      <c r="M2453">
        <v>3252</v>
      </c>
      <c r="N2453" t="s">
        <v>1017</v>
      </c>
      <c r="O2453">
        <v>2225</v>
      </c>
      <c r="P2453" t="s">
        <v>509</v>
      </c>
      <c r="Q2453" t="s">
        <v>3802</v>
      </c>
      <c r="R2453" s="2">
        <v>43532</v>
      </c>
      <c r="S2453" t="s">
        <v>3803</v>
      </c>
      <c r="T2453">
        <v>3</v>
      </c>
      <c r="U2453" s="1">
        <v>3000000</v>
      </c>
      <c r="V2453" t="s">
        <v>1789</v>
      </c>
      <c r="W2453" t="s">
        <v>36</v>
      </c>
      <c r="X2453" t="s">
        <v>3804</v>
      </c>
      <c r="Y2453" t="s">
        <v>1022</v>
      </c>
      <c r="Z2453" t="s">
        <v>31</v>
      </c>
      <c r="AA2453">
        <v>2</v>
      </c>
      <c r="AB2453" t="s">
        <v>39</v>
      </c>
      <c r="AC2453">
        <v>2.9</v>
      </c>
      <c r="AD2453">
        <f t="shared" si="38"/>
        <v>0.10000000000000009</v>
      </c>
    </row>
    <row r="2454" spans="1:30" x14ac:dyDescent="0.25">
      <c r="A2454" t="s">
        <v>29</v>
      </c>
      <c r="B2454" s="1">
        <v>307800000</v>
      </c>
      <c r="C2454" t="s">
        <v>30</v>
      </c>
      <c r="D2454" t="s">
        <v>31</v>
      </c>
      <c r="E2454">
        <v>3252</v>
      </c>
      <c r="F2454" s="1">
        <v>8548950000</v>
      </c>
      <c r="G2454" s="1">
        <v>2628828</v>
      </c>
      <c r="H2454" s="1">
        <v>2000000</v>
      </c>
      <c r="I2454">
        <v>3252</v>
      </c>
      <c r="J2454" s="1">
        <v>8548950000</v>
      </c>
      <c r="K2454" s="1">
        <v>2628828</v>
      </c>
      <c r="L2454" s="1">
        <v>2000000</v>
      </c>
      <c r="M2454">
        <v>3252</v>
      </c>
      <c r="N2454" t="s">
        <v>3776</v>
      </c>
      <c r="O2454">
        <v>17252</v>
      </c>
      <c r="P2454" t="s">
        <v>193</v>
      </c>
      <c r="Q2454" t="s">
        <v>3783</v>
      </c>
      <c r="R2454" s="2">
        <v>43903</v>
      </c>
      <c r="S2454" t="s">
        <v>3784</v>
      </c>
      <c r="T2454">
        <v>8</v>
      </c>
      <c r="U2454" s="1">
        <v>8000000</v>
      </c>
      <c r="V2454" t="s">
        <v>3779</v>
      </c>
      <c r="W2454" t="s">
        <v>138</v>
      </c>
      <c r="X2454" t="s">
        <v>3801</v>
      </c>
      <c r="Y2454" t="s">
        <v>3780</v>
      </c>
      <c r="Z2454" t="s">
        <v>31</v>
      </c>
      <c r="AA2454">
        <v>3</v>
      </c>
      <c r="AB2454" t="s">
        <v>39</v>
      </c>
      <c r="AC2454">
        <v>7.97</v>
      </c>
      <c r="AD2454">
        <f t="shared" si="38"/>
        <v>3.0000000000000249E-2</v>
      </c>
    </row>
    <row r="2455" spans="1:30" x14ac:dyDescent="0.25">
      <c r="A2455" t="s">
        <v>29</v>
      </c>
      <c r="B2455" s="1">
        <v>307800000</v>
      </c>
      <c r="C2455" t="s">
        <v>30</v>
      </c>
      <c r="D2455" t="s">
        <v>31</v>
      </c>
      <c r="E2455">
        <v>3252</v>
      </c>
      <c r="F2455" s="1">
        <v>8548950000</v>
      </c>
      <c r="G2455" s="1">
        <v>2628828</v>
      </c>
      <c r="H2455" s="1">
        <v>2000000</v>
      </c>
      <c r="I2455">
        <v>3252</v>
      </c>
      <c r="J2455" s="1">
        <v>8548950000</v>
      </c>
      <c r="K2455" s="1">
        <v>2628828</v>
      </c>
      <c r="L2455" s="1">
        <v>2000000</v>
      </c>
      <c r="M2455">
        <v>3252</v>
      </c>
      <c r="N2455" t="s">
        <v>3776</v>
      </c>
      <c r="O2455">
        <v>14276</v>
      </c>
      <c r="P2455" t="s">
        <v>40</v>
      </c>
      <c r="Q2455" t="s">
        <v>3783</v>
      </c>
      <c r="R2455" s="2">
        <v>43894</v>
      </c>
      <c r="S2455" t="s">
        <v>3784</v>
      </c>
      <c r="T2455">
        <v>1</v>
      </c>
      <c r="U2455" s="1">
        <v>1000000</v>
      </c>
      <c r="V2455" t="s">
        <v>3779</v>
      </c>
      <c r="W2455" t="s">
        <v>138</v>
      </c>
      <c r="X2455" t="s">
        <v>3805</v>
      </c>
      <c r="Y2455" t="s">
        <v>3780</v>
      </c>
      <c r="Z2455" t="s">
        <v>31</v>
      </c>
      <c r="AA2455">
        <v>10</v>
      </c>
      <c r="AB2455" t="s">
        <v>48</v>
      </c>
      <c r="AC2455">
        <v>3.15</v>
      </c>
      <c r="AD2455">
        <f t="shared" si="38"/>
        <v>2.15</v>
      </c>
    </row>
    <row r="2456" spans="1:30" x14ac:dyDescent="0.25">
      <c r="A2456" t="s">
        <v>29</v>
      </c>
      <c r="B2456" s="1">
        <v>307800000</v>
      </c>
      <c r="C2456" t="s">
        <v>30</v>
      </c>
      <c r="D2456" t="s">
        <v>31</v>
      </c>
      <c r="E2456">
        <v>3252</v>
      </c>
      <c r="F2456" s="1">
        <v>8548950000</v>
      </c>
      <c r="G2456" s="1">
        <v>2628828</v>
      </c>
      <c r="H2456" s="1">
        <v>2000000</v>
      </c>
      <c r="I2456">
        <v>3252</v>
      </c>
      <c r="J2456" s="1">
        <v>8548950000</v>
      </c>
      <c r="K2456" s="1">
        <v>2628828</v>
      </c>
      <c r="L2456" s="1">
        <v>2000000</v>
      </c>
      <c r="M2456">
        <v>3252</v>
      </c>
      <c r="N2456" t="s">
        <v>3776</v>
      </c>
      <c r="O2456">
        <v>17427</v>
      </c>
      <c r="P2456" t="s">
        <v>40</v>
      </c>
      <c r="Q2456" t="s">
        <v>3783</v>
      </c>
      <c r="R2456" s="2">
        <v>43901</v>
      </c>
      <c r="S2456" t="s">
        <v>3784</v>
      </c>
      <c r="T2456">
        <v>0.5</v>
      </c>
      <c r="U2456" t="s">
        <v>52</v>
      </c>
      <c r="V2456" t="s">
        <v>3779</v>
      </c>
      <c r="W2456" t="s">
        <v>138</v>
      </c>
      <c r="X2456" t="s">
        <v>3806</v>
      </c>
      <c r="Y2456" t="s">
        <v>3780</v>
      </c>
      <c r="Z2456" t="s">
        <v>31</v>
      </c>
      <c r="AA2456">
        <v>6</v>
      </c>
      <c r="AB2456" t="s">
        <v>48</v>
      </c>
      <c r="AC2456">
        <v>3.02</v>
      </c>
      <c r="AD2456">
        <f t="shared" si="38"/>
        <v>2.52</v>
      </c>
    </row>
    <row r="2457" spans="1:30" x14ac:dyDescent="0.25">
      <c r="A2457" t="s">
        <v>29</v>
      </c>
      <c r="B2457" s="1">
        <v>307800000</v>
      </c>
      <c r="C2457" t="s">
        <v>30</v>
      </c>
      <c r="D2457" t="s">
        <v>31</v>
      </c>
      <c r="E2457">
        <v>3252</v>
      </c>
      <c r="F2457" s="1">
        <v>8548950000</v>
      </c>
      <c r="G2457" s="1">
        <v>2628828</v>
      </c>
      <c r="H2457" s="1">
        <v>2000000</v>
      </c>
      <c r="I2457">
        <v>3252</v>
      </c>
      <c r="J2457" s="1">
        <v>8548950000</v>
      </c>
      <c r="K2457" s="1">
        <v>2628828</v>
      </c>
      <c r="L2457" s="1">
        <v>2000000</v>
      </c>
      <c r="M2457">
        <v>3252</v>
      </c>
      <c r="N2457" t="s">
        <v>3776</v>
      </c>
      <c r="O2457">
        <v>16512</v>
      </c>
      <c r="P2457" t="s">
        <v>193</v>
      </c>
      <c r="Q2457" t="s">
        <v>3783</v>
      </c>
      <c r="R2457" s="2">
        <v>43916</v>
      </c>
      <c r="S2457" t="s">
        <v>3784</v>
      </c>
      <c r="T2457">
        <v>8</v>
      </c>
      <c r="U2457" s="1">
        <v>8000000</v>
      </c>
      <c r="V2457" t="s">
        <v>3779</v>
      </c>
      <c r="W2457" t="s">
        <v>138</v>
      </c>
      <c r="X2457" t="s">
        <v>331</v>
      </c>
      <c r="Y2457" t="s">
        <v>3780</v>
      </c>
      <c r="Z2457" t="s">
        <v>31</v>
      </c>
      <c r="AA2457">
        <v>1</v>
      </c>
      <c r="AB2457" t="s">
        <v>39</v>
      </c>
      <c r="AC2457">
        <v>7.9</v>
      </c>
      <c r="AD2457">
        <f t="shared" si="38"/>
        <v>9.9999999999999645E-2</v>
      </c>
    </row>
    <row r="2458" spans="1:30" x14ac:dyDescent="0.25">
      <c r="A2458" t="s">
        <v>29</v>
      </c>
      <c r="B2458" s="1">
        <v>307800000</v>
      </c>
      <c r="C2458" t="s">
        <v>30</v>
      </c>
      <c r="D2458" t="s">
        <v>31</v>
      </c>
      <c r="E2458">
        <v>3252</v>
      </c>
      <c r="F2458" s="1">
        <v>8548950000</v>
      </c>
      <c r="G2458" s="1">
        <v>2628828</v>
      </c>
      <c r="H2458" s="1">
        <v>2000000</v>
      </c>
      <c r="I2458">
        <v>3252</v>
      </c>
      <c r="J2458" s="1">
        <v>8548950000</v>
      </c>
      <c r="K2458" s="1">
        <v>2628828</v>
      </c>
      <c r="L2458" s="1">
        <v>2000000</v>
      </c>
      <c r="M2458">
        <v>3252</v>
      </c>
      <c r="N2458" t="s">
        <v>3776</v>
      </c>
      <c r="O2458">
        <v>9425</v>
      </c>
      <c r="P2458" t="s">
        <v>1703</v>
      </c>
      <c r="Q2458" t="s">
        <v>3807</v>
      </c>
      <c r="R2458" s="2">
        <v>43761</v>
      </c>
      <c r="S2458" t="s">
        <v>3808</v>
      </c>
      <c r="T2458">
        <v>1</v>
      </c>
      <c r="U2458" s="1">
        <v>1000000</v>
      </c>
      <c r="V2458" t="s">
        <v>3779</v>
      </c>
      <c r="W2458" t="s">
        <v>77</v>
      </c>
      <c r="X2458" t="s">
        <v>292</v>
      </c>
      <c r="Y2458" t="s">
        <v>3780</v>
      </c>
      <c r="Z2458" t="s">
        <v>31</v>
      </c>
      <c r="AA2458">
        <v>1</v>
      </c>
      <c r="AB2458" t="s">
        <v>39</v>
      </c>
      <c r="AC2458">
        <v>4.4400000000000004</v>
      </c>
      <c r="AD2458">
        <f t="shared" si="38"/>
        <v>3.4400000000000004</v>
      </c>
    </row>
    <row r="2459" spans="1:30" x14ac:dyDescent="0.25">
      <c r="A2459" t="s">
        <v>29</v>
      </c>
      <c r="B2459" s="1">
        <v>307800000</v>
      </c>
      <c r="C2459" t="s">
        <v>30</v>
      </c>
      <c r="D2459" t="s">
        <v>31</v>
      </c>
      <c r="E2459">
        <v>3252</v>
      </c>
      <c r="F2459" s="1">
        <v>8548950000</v>
      </c>
      <c r="G2459" s="1">
        <v>2628828</v>
      </c>
      <c r="H2459" s="1">
        <v>2000000</v>
      </c>
      <c r="I2459">
        <v>3252</v>
      </c>
      <c r="J2459" s="1">
        <v>8548950000</v>
      </c>
      <c r="K2459" s="1">
        <v>2628828</v>
      </c>
      <c r="L2459" s="1">
        <v>2000000</v>
      </c>
      <c r="M2459">
        <v>3252</v>
      </c>
      <c r="N2459" t="s">
        <v>1017</v>
      </c>
      <c r="O2459">
        <v>14385</v>
      </c>
      <c r="P2459" t="s">
        <v>144</v>
      </c>
      <c r="Q2459" t="s">
        <v>2204</v>
      </c>
      <c r="R2459" s="2">
        <v>43892</v>
      </c>
      <c r="S2459" t="s">
        <v>2205</v>
      </c>
      <c r="T2459">
        <v>0.5</v>
      </c>
      <c r="U2459" t="s">
        <v>52</v>
      </c>
      <c r="V2459" t="s">
        <v>1709</v>
      </c>
      <c r="W2459" t="s">
        <v>77</v>
      </c>
      <c r="Y2459" t="s">
        <v>1022</v>
      </c>
      <c r="Z2459" t="s">
        <v>31</v>
      </c>
      <c r="AA2459">
        <v>1</v>
      </c>
      <c r="AB2459" t="s">
        <v>39</v>
      </c>
      <c r="AC2459">
        <v>0.6</v>
      </c>
      <c r="AD2459">
        <f t="shared" si="38"/>
        <v>9.9999999999999978E-2</v>
      </c>
    </row>
    <row r="2460" spans="1:30" x14ac:dyDescent="0.25">
      <c r="A2460" t="s">
        <v>29</v>
      </c>
      <c r="B2460" s="1">
        <v>307800000</v>
      </c>
      <c r="C2460" t="s">
        <v>30</v>
      </c>
      <c r="D2460" t="s">
        <v>31</v>
      </c>
      <c r="E2460">
        <v>3252</v>
      </c>
      <c r="F2460" s="1">
        <v>8548950000</v>
      </c>
      <c r="G2460" s="1">
        <v>2628828</v>
      </c>
      <c r="H2460" s="1">
        <v>2000000</v>
      </c>
      <c r="I2460">
        <v>3252</v>
      </c>
      <c r="J2460" s="1">
        <v>8548950000</v>
      </c>
      <c r="K2460" s="1">
        <v>2628828</v>
      </c>
      <c r="L2460" s="1">
        <v>2000000</v>
      </c>
      <c r="M2460">
        <v>3252</v>
      </c>
      <c r="N2460" t="s">
        <v>1636</v>
      </c>
      <c r="O2460">
        <v>6915</v>
      </c>
      <c r="P2460" t="s">
        <v>128</v>
      </c>
      <c r="Q2460" t="s">
        <v>1811</v>
      </c>
      <c r="R2460" s="2">
        <v>43707</v>
      </c>
      <c r="S2460" t="s">
        <v>1812</v>
      </c>
      <c r="T2460">
        <v>1</v>
      </c>
      <c r="U2460" s="1">
        <v>1000000</v>
      </c>
      <c r="V2460" t="s">
        <v>71</v>
      </c>
      <c r="W2460" t="s">
        <v>36</v>
      </c>
      <c r="X2460" t="s">
        <v>2279</v>
      </c>
      <c r="Y2460" t="s">
        <v>68</v>
      </c>
      <c r="Z2460" t="s">
        <v>31</v>
      </c>
      <c r="AA2460">
        <v>1</v>
      </c>
      <c r="AB2460" t="s">
        <v>39</v>
      </c>
      <c r="AC2460">
        <v>0.9</v>
      </c>
      <c r="AD2460">
        <f t="shared" si="38"/>
        <v>9.9999999999999978E-2</v>
      </c>
    </row>
    <row r="2461" spans="1:30" x14ac:dyDescent="0.25">
      <c r="A2461" t="s">
        <v>29</v>
      </c>
      <c r="B2461" s="1">
        <v>307800000</v>
      </c>
      <c r="C2461" t="s">
        <v>30</v>
      </c>
      <c r="D2461" t="s">
        <v>31</v>
      </c>
      <c r="E2461">
        <v>3252</v>
      </c>
      <c r="F2461" s="1">
        <v>8548950000</v>
      </c>
      <c r="G2461" s="1">
        <v>2628828</v>
      </c>
      <c r="H2461" s="1">
        <v>2000000</v>
      </c>
      <c r="I2461">
        <v>3252</v>
      </c>
      <c r="J2461" s="1">
        <v>8548950000</v>
      </c>
      <c r="K2461" s="1">
        <v>2628828</v>
      </c>
      <c r="L2461" s="1">
        <v>2000000</v>
      </c>
      <c r="M2461">
        <v>3252</v>
      </c>
      <c r="N2461" t="s">
        <v>1636</v>
      </c>
      <c r="O2461">
        <v>14500</v>
      </c>
      <c r="P2461" t="s">
        <v>741</v>
      </c>
      <c r="Q2461" t="s">
        <v>3809</v>
      </c>
      <c r="R2461" s="2">
        <v>43889</v>
      </c>
      <c r="S2461" t="s">
        <v>3810</v>
      </c>
      <c r="T2461">
        <v>2</v>
      </c>
      <c r="U2461" s="1">
        <v>2000000</v>
      </c>
      <c r="V2461" t="s">
        <v>71</v>
      </c>
      <c r="W2461" t="s">
        <v>36</v>
      </c>
      <c r="X2461" t="s">
        <v>37</v>
      </c>
      <c r="Y2461" t="s">
        <v>850</v>
      </c>
      <c r="Z2461" t="s">
        <v>31</v>
      </c>
      <c r="AA2461">
        <v>1</v>
      </c>
      <c r="AB2461" t="s">
        <v>39</v>
      </c>
      <c r="AC2461">
        <v>0.97</v>
      </c>
      <c r="AD2461">
        <f t="shared" si="38"/>
        <v>1.03</v>
      </c>
    </row>
    <row r="2462" spans="1:30" x14ac:dyDescent="0.25">
      <c r="A2462" t="s">
        <v>29</v>
      </c>
      <c r="B2462" s="1">
        <v>307800000</v>
      </c>
      <c r="C2462" t="s">
        <v>30</v>
      </c>
      <c r="D2462" t="s">
        <v>31</v>
      </c>
      <c r="E2462">
        <v>3252</v>
      </c>
      <c r="F2462" s="1">
        <v>8548950000</v>
      </c>
      <c r="G2462" s="1">
        <v>2628828</v>
      </c>
      <c r="H2462" s="1">
        <v>2000000</v>
      </c>
      <c r="I2462">
        <v>3252</v>
      </c>
      <c r="J2462" s="1">
        <v>8548950000</v>
      </c>
      <c r="K2462" s="1">
        <v>2628828</v>
      </c>
      <c r="L2462" s="1">
        <v>2000000</v>
      </c>
      <c r="M2462">
        <v>3252</v>
      </c>
      <c r="N2462" t="s">
        <v>1636</v>
      </c>
      <c r="O2462">
        <v>16540</v>
      </c>
      <c r="P2462" t="s">
        <v>1650</v>
      </c>
      <c r="Q2462" t="s">
        <v>3071</v>
      </c>
      <c r="R2462" s="2">
        <v>43915</v>
      </c>
      <c r="S2462" t="s">
        <v>3072</v>
      </c>
      <c r="T2462">
        <v>0.5</v>
      </c>
      <c r="U2462" t="s">
        <v>52</v>
      </c>
      <c r="V2462" t="s">
        <v>2041</v>
      </c>
      <c r="W2462" t="s">
        <v>77</v>
      </c>
      <c r="X2462" t="s">
        <v>219</v>
      </c>
      <c r="Y2462" t="s">
        <v>1649</v>
      </c>
      <c r="Z2462" t="s">
        <v>31</v>
      </c>
      <c r="AA2462">
        <v>1</v>
      </c>
      <c r="AB2462" t="s">
        <v>48</v>
      </c>
      <c r="AC2462">
        <v>0.56999999999999995</v>
      </c>
      <c r="AD2462">
        <f t="shared" si="38"/>
        <v>6.9999999999999951E-2</v>
      </c>
    </row>
    <row r="2463" spans="1:30" x14ac:dyDescent="0.25">
      <c r="A2463" t="s">
        <v>29</v>
      </c>
      <c r="B2463" s="1">
        <v>307800000</v>
      </c>
      <c r="C2463" t="s">
        <v>30</v>
      </c>
      <c r="D2463" t="s">
        <v>31</v>
      </c>
      <c r="E2463">
        <v>3252</v>
      </c>
      <c r="F2463" s="1">
        <v>8548950000</v>
      </c>
      <c r="G2463" s="1">
        <v>2628828</v>
      </c>
      <c r="H2463" s="1">
        <v>2000000</v>
      </c>
      <c r="I2463">
        <v>3252</v>
      </c>
      <c r="J2463" s="1">
        <v>8548950000</v>
      </c>
      <c r="K2463" s="1">
        <v>2628828</v>
      </c>
      <c r="L2463" s="1">
        <v>2000000</v>
      </c>
      <c r="M2463">
        <v>3252</v>
      </c>
      <c r="N2463" t="s">
        <v>1636</v>
      </c>
      <c r="O2463">
        <v>11673</v>
      </c>
      <c r="P2463" t="s">
        <v>1649</v>
      </c>
      <c r="Q2463" t="s">
        <v>3294</v>
      </c>
      <c r="R2463" s="2">
        <v>43830</v>
      </c>
      <c r="S2463" t="s">
        <v>3295</v>
      </c>
      <c r="T2463">
        <v>6</v>
      </c>
      <c r="U2463" s="1">
        <v>6000000</v>
      </c>
      <c r="V2463" t="s">
        <v>1752</v>
      </c>
      <c r="W2463" t="s">
        <v>36</v>
      </c>
      <c r="X2463" t="s">
        <v>53</v>
      </c>
      <c r="Y2463" t="s">
        <v>1649</v>
      </c>
      <c r="Z2463" t="s">
        <v>31</v>
      </c>
      <c r="AA2463">
        <v>1</v>
      </c>
      <c r="AB2463" t="s">
        <v>39</v>
      </c>
      <c r="AC2463">
        <v>4.18</v>
      </c>
      <c r="AD2463">
        <f t="shared" si="38"/>
        <v>1.8200000000000003</v>
      </c>
    </row>
    <row r="2464" spans="1:30" x14ac:dyDescent="0.25">
      <c r="A2464" t="s">
        <v>29</v>
      </c>
      <c r="B2464" s="1">
        <v>307800000</v>
      </c>
      <c r="C2464" t="s">
        <v>30</v>
      </c>
      <c r="D2464" t="s">
        <v>31</v>
      </c>
      <c r="E2464">
        <v>3252</v>
      </c>
      <c r="F2464" s="1">
        <v>8548950000</v>
      </c>
      <c r="G2464" s="1">
        <v>2628828</v>
      </c>
      <c r="H2464" s="1">
        <v>2000000</v>
      </c>
      <c r="I2464">
        <v>3252</v>
      </c>
      <c r="J2464" s="1">
        <v>8548950000</v>
      </c>
      <c r="K2464" s="1">
        <v>2628828</v>
      </c>
      <c r="L2464" s="1">
        <v>2000000</v>
      </c>
      <c r="M2464">
        <v>3252</v>
      </c>
      <c r="N2464" t="s">
        <v>1636</v>
      </c>
      <c r="O2464">
        <v>11674</v>
      </c>
      <c r="P2464" t="s">
        <v>1649</v>
      </c>
      <c r="Q2464" t="s">
        <v>3294</v>
      </c>
      <c r="R2464" s="2">
        <v>43829</v>
      </c>
      <c r="S2464" t="s">
        <v>3295</v>
      </c>
      <c r="T2464">
        <v>8</v>
      </c>
      <c r="U2464" s="1">
        <v>8000000</v>
      </c>
      <c r="V2464" t="s">
        <v>1752</v>
      </c>
      <c r="W2464" t="s">
        <v>36</v>
      </c>
      <c r="X2464" t="s">
        <v>113</v>
      </c>
      <c r="Y2464" t="s">
        <v>1649</v>
      </c>
      <c r="Z2464" t="s">
        <v>31</v>
      </c>
      <c r="AA2464">
        <v>1</v>
      </c>
      <c r="AB2464" t="s">
        <v>39</v>
      </c>
      <c r="AC2464">
        <v>4.18</v>
      </c>
      <c r="AD2464">
        <f t="shared" si="38"/>
        <v>3.8200000000000003</v>
      </c>
    </row>
    <row r="2465" spans="1:30" x14ac:dyDescent="0.25">
      <c r="A2465" t="s">
        <v>29</v>
      </c>
      <c r="B2465" s="1">
        <v>307800000</v>
      </c>
      <c r="C2465" t="s">
        <v>30</v>
      </c>
      <c r="D2465" t="s">
        <v>31</v>
      </c>
      <c r="E2465">
        <v>3252</v>
      </c>
      <c r="F2465" s="1">
        <v>8548950000</v>
      </c>
      <c r="G2465" s="1">
        <v>2628828</v>
      </c>
      <c r="H2465" s="1">
        <v>2000000</v>
      </c>
      <c r="I2465">
        <v>3252</v>
      </c>
      <c r="J2465" s="1">
        <v>8548950000</v>
      </c>
      <c r="K2465" s="1">
        <v>2628828</v>
      </c>
      <c r="L2465" s="1">
        <v>2000000</v>
      </c>
      <c r="M2465">
        <v>3252</v>
      </c>
      <c r="N2465" t="s">
        <v>1636</v>
      </c>
      <c r="O2465">
        <v>11537</v>
      </c>
      <c r="P2465" t="s">
        <v>168</v>
      </c>
      <c r="Q2465" t="s">
        <v>3337</v>
      </c>
      <c r="R2465" s="2">
        <v>43837</v>
      </c>
      <c r="S2465" t="s">
        <v>3338</v>
      </c>
      <c r="T2465">
        <v>1</v>
      </c>
      <c r="U2465" s="1">
        <v>1000000</v>
      </c>
      <c r="V2465" t="s">
        <v>3339</v>
      </c>
      <c r="W2465" t="s">
        <v>36</v>
      </c>
      <c r="X2465" t="s">
        <v>3811</v>
      </c>
      <c r="Y2465" t="s">
        <v>1649</v>
      </c>
      <c r="Z2465" t="s">
        <v>31</v>
      </c>
      <c r="AA2465">
        <v>5</v>
      </c>
      <c r="AB2465" t="s">
        <v>48</v>
      </c>
      <c r="AC2465">
        <v>1.32</v>
      </c>
      <c r="AD2465">
        <f t="shared" si="38"/>
        <v>0.32000000000000006</v>
      </c>
    </row>
    <row r="2466" spans="1:30" x14ac:dyDescent="0.25">
      <c r="A2466" t="s">
        <v>29</v>
      </c>
      <c r="B2466" s="1">
        <v>307800000</v>
      </c>
      <c r="C2466" t="s">
        <v>30</v>
      </c>
      <c r="D2466" t="s">
        <v>31</v>
      </c>
      <c r="E2466">
        <v>3252</v>
      </c>
      <c r="F2466" s="1">
        <v>8548950000</v>
      </c>
      <c r="G2466" s="1">
        <v>2628828</v>
      </c>
      <c r="H2466" s="1">
        <v>2000000</v>
      </c>
      <c r="I2466">
        <v>3252</v>
      </c>
      <c r="J2466" s="1">
        <v>8548950000</v>
      </c>
      <c r="K2466" s="1">
        <v>2628828</v>
      </c>
      <c r="L2466" s="1">
        <v>2000000</v>
      </c>
      <c r="M2466">
        <v>3252</v>
      </c>
      <c r="N2466" t="s">
        <v>1636</v>
      </c>
      <c r="O2466">
        <v>11535</v>
      </c>
      <c r="P2466" t="s">
        <v>168</v>
      </c>
      <c r="Q2466" t="s">
        <v>3337</v>
      </c>
      <c r="R2466" s="2">
        <v>43833</v>
      </c>
      <c r="S2466" t="s">
        <v>3338</v>
      </c>
      <c r="T2466">
        <v>2.5</v>
      </c>
      <c r="U2466" s="1">
        <v>2500000</v>
      </c>
      <c r="V2466" t="s">
        <v>3339</v>
      </c>
      <c r="W2466" t="s">
        <v>36</v>
      </c>
      <c r="X2466" t="s">
        <v>1180</v>
      </c>
      <c r="Y2466" t="s">
        <v>1649</v>
      </c>
      <c r="Z2466" t="s">
        <v>31</v>
      </c>
      <c r="AA2466">
        <v>1</v>
      </c>
      <c r="AB2466" t="s">
        <v>48</v>
      </c>
      <c r="AC2466">
        <v>1.1200000000000001</v>
      </c>
      <c r="AD2466">
        <f t="shared" si="38"/>
        <v>1.38</v>
      </c>
    </row>
    <row r="2467" spans="1:30" x14ac:dyDescent="0.25">
      <c r="A2467" t="s">
        <v>29</v>
      </c>
      <c r="B2467" s="1">
        <v>307800000</v>
      </c>
      <c r="C2467" t="s">
        <v>30</v>
      </c>
      <c r="D2467" t="s">
        <v>31</v>
      </c>
      <c r="E2467">
        <v>3252</v>
      </c>
      <c r="F2467" s="1">
        <v>8548950000</v>
      </c>
      <c r="G2467" s="1">
        <v>2628828</v>
      </c>
      <c r="H2467" s="1">
        <v>2000000</v>
      </c>
      <c r="I2467">
        <v>3252</v>
      </c>
      <c r="J2467" s="1">
        <v>8548950000</v>
      </c>
      <c r="K2467" s="1">
        <v>2628828</v>
      </c>
      <c r="L2467" s="1">
        <v>2000000</v>
      </c>
      <c r="M2467">
        <v>3252</v>
      </c>
      <c r="N2467" t="s">
        <v>1017</v>
      </c>
      <c r="O2467">
        <v>9880</v>
      </c>
      <c r="P2467" t="s">
        <v>120</v>
      </c>
      <c r="Q2467" t="s">
        <v>3812</v>
      </c>
      <c r="R2467" s="2">
        <v>43752</v>
      </c>
      <c r="S2467" t="s">
        <v>3813</v>
      </c>
      <c r="T2467">
        <v>3</v>
      </c>
      <c r="U2467" s="1">
        <v>3000000</v>
      </c>
      <c r="V2467" t="s">
        <v>1784</v>
      </c>
      <c r="W2467" t="s">
        <v>36</v>
      </c>
      <c r="X2467" t="s">
        <v>3814</v>
      </c>
      <c r="Y2467" t="s">
        <v>1022</v>
      </c>
      <c r="Z2467" t="s">
        <v>31</v>
      </c>
      <c r="AA2467">
        <v>10</v>
      </c>
      <c r="AB2467" t="s">
        <v>48</v>
      </c>
      <c r="AC2467">
        <v>0.78</v>
      </c>
      <c r="AD2467">
        <f t="shared" si="38"/>
        <v>2.2199999999999998</v>
      </c>
    </row>
    <row r="2468" spans="1:30" x14ac:dyDescent="0.25">
      <c r="A2468" t="s">
        <v>29</v>
      </c>
      <c r="B2468" s="1">
        <v>307800000</v>
      </c>
      <c r="C2468" t="s">
        <v>30</v>
      </c>
      <c r="D2468" t="s">
        <v>31</v>
      </c>
      <c r="E2468">
        <v>3252</v>
      </c>
      <c r="F2468" s="1">
        <v>8548950000</v>
      </c>
      <c r="G2468" s="1">
        <v>2628828</v>
      </c>
      <c r="H2468" s="1">
        <v>2000000</v>
      </c>
      <c r="I2468">
        <v>3252</v>
      </c>
      <c r="J2468" s="1">
        <v>8548950000</v>
      </c>
      <c r="K2468" s="1">
        <v>2628828</v>
      </c>
      <c r="L2468" s="1">
        <v>2000000</v>
      </c>
      <c r="M2468">
        <v>3252</v>
      </c>
      <c r="N2468" t="s">
        <v>1017</v>
      </c>
      <c r="O2468">
        <v>5162</v>
      </c>
      <c r="P2468" t="s">
        <v>120</v>
      </c>
      <c r="Q2468" t="s">
        <v>3815</v>
      </c>
      <c r="R2468" s="2">
        <v>43641</v>
      </c>
      <c r="S2468" t="s">
        <v>3816</v>
      </c>
      <c r="T2468">
        <v>0.5</v>
      </c>
      <c r="U2468" t="s">
        <v>52</v>
      </c>
      <c r="V2468" t="s">
        <v>2191</v>
      </c>
      <c r="W2468" t="s">
        <v>77</v>
      </c>
      <c r="X2468" t="s">
        <v>3817</v>
      </c>
      <c r="Y2468" t="s">
        <v>1022</v>
      </c>
      <c r="Z2468" t="s">
        <v>31</v>
      </c>
      <c r="AA2468">
        <v>6</v>
      </c>
      <c r="AB2468" t="s">
        <v>48</v>
      </c>
      <c r="AC2468">
        <v>1.29</v>
      </c>
      <c r="AD2468">
        <f t="shared" si="38"/>
        <v>0.79</v>
      </c>
    </row>
    <row r="2469" spans="1:30" x14ac:dyDescent="0.25">
      <c r="A2469" t="s">
        <v>29</v>
      </c>
      <c r="B2469" s="1">
        <v>307800000</v>
      </c>
      <c r="C2469" t="s">
        <v>30</v>
      </c>
      <c r="D2469" t="s">
        <v>31</v>
      </c>
      <c r="E2469">
        <v>3252</v>
      </c>
      <c r="F2469" s="1">
        <v>8548950000</v>
      </c>
      <c r="G2469" s="1">
        <v>2628828</v>
      </c>
      <c r="H2469" s="1">
        <v>2000000</v>
      </c>
      <c r="I2469">
        <v>3252</v>
      </c>
      <c r="J2469" s="1">
        <v>8548950000</v>
      </c>
      <c r="K2469" s="1">
        <v>2628828</v>
      </c>
      <c r="L2469" s="1">
        <v>2000000</v>
      </c>
      <c r="M2469">
        <v>3252</v>
      </c>
      <c r="N2469" t="s">
        <v>1017</v>
      </c>
      <c r="O2469">
        <v>7637</v>
      </c>
      <c r="P2469" t="s">
        <v>149</v>
      </c>
      <c r="Q2469" t="s">
        <v>3818</v>
      </c>
      <c r="R2469" s="2">
        <v>43739</v>
      </c>
      <c r="S2469" t="s">
        <v>3819</v>
      </c>
      <c r="T2469">
        <v>2</v>
      </c>
      <c r="U2469" s="1">
        <v>2000000</v>
      </c>
      <c r="V2469" t="s">
        <v>1680</v>
      </c>
      <c r="W2469" t="s">
        <v>36</v>
      </c>
      <c r="X2469" t="s">
        <v>3820</v>
      </c>
      <c r="Y2469" t="s">
        <v>144</v>
      </c>
      <c r="Z2469" t="s">
        <v>31</v>
      </c>
      <c r="AA2469">
        <v>3</v>
      </c>
      <c r="AB2469" t="s">
        <v>39</v>
      </c>
      <c r="AC2469">
        <v>2.1</v>
      </c>
      <c r="AD2469">
        <f t="shared" si="38"/>
        <v>0.10000000000000009</v>
      </c>
    </row>
    <row r="2470" spans="1:30" x14ac:dyDescent="0.25">
      <c r="A2470" t="s">
        <v>29</v>
      </c>
      <c r="B2470" s="1">
        <v>307800000</v>
      </c>
      <c r="C2470" t="s">
        <v>30</v>
      </c>
      <c r="D2470" t="s">
        <v>31</v>
      </c>
      <c r="E2470">
        <v>3252</v>
      </c>
      <c r="F2470" s="1">
        <v>8548950000</v>
      </c>
      <c r="G2470" s="1">
        <v>2628828</v>
      </c>
      <c r="H2470" s="1">
        <v>2000000</v>
      </c>
      <c r="I2470">
        <v>3252</v>
      </c>
      <c r="J2470" s="1">
        <v>8548950000</v>
      </c>
      <c r="K2470" s="1">
        <v>2628828</v>
      </c>
      <c r="L2470" s="1">
        <v>2000000</v>
      </c>
      <c r="M2470">
        <v>3252</v>
      </c>
      <c r="N2470" t="s">
        <v>1636</v>
      </c>
      <c r="O2470">
        <v>11534</v>
      </c>
      <c r="P2470" t="s">
        <v>109</v>
      </c>
      <c r="Q2470" t="s">
        <v>3345</v>
      </c>
      <c r="R2470" s="2">
        <v>43833</v>
      </c>
      <c r="S2470" t="s">
        <v>3346</v>
      </c>
      <c r="T2470">
        <v>3</v>
      </c>
      <c r="U2470" s="1">
        <v>3000000</v>
      </c>
      <c r="V2470" t="s">
        <v>1752</v>
      </c>
      <c r="W2470" t="s">
        <v>36</v>
      </c>
      <c r="X2470" t="s">
        <v>3821</v>
      </c>
      <c r="Y2470" t="s">
        <v>1649</v>
      </c>
      <c r="Z2470" t="s">
        <v>31</v>
      </c>
      <c r="AA2470">
        <v>2</v>
      </c>
      <c r="AB2470" t="s">
        <v>39</v>
      </c>
      <c r="AC2470">
        <v>2.91</v>
      </c>
      <c r="AD2470">
        <f t="shared" si="38"/>
        <v>8.9999999999999858E-2</v>
      </c>
    </row>
    <row r="2471" spans="1:30" x14ac:dyDescent="0.25">
      <c r="A2471" t="s">
        <v>29</v>
      </c>
      <c r="B2471" s="1">
        <v>307800000</v>
      </c>
      <c r="C2471" t="s">
        <v>30</v>
      </c>
      <c r="D2471" t="s">
        <v>31</v>
      </c>
      <c r="E2471">
        <v>3252</v>
      </c>
      <c r="F2471" s="1">
        <v>8548950000</v>
      </c>
      <c r="G2471" s="1">
        <v>2628828</v>
      </c>
      <c r="H2471" s="1">
        <v>2000000</v>
      </c>
      <c r="I2471">
        <v>3252</v>
      </c>
      <c r="J2471" s="1">
        <v>8548950000</v>
      </c>
      <c r="K2471" s="1">
        <v>2628828</v>
      </c>
      <c r="L2471" s="1">
        <v>2000000</v>
      </c>
      <c r="M2471">
        <v>3252</v>
      </c>
      <c r="N2471" t="s">
        <v>1636</v>
      </c>
      <c r="O2471">
        <v>11533</v>
      </c>
      <c r="P2471" t="s">
        <v>109</v>
      </c>
      <c r="Q2471" t="s">
        <v>3345</v>
      </c>
      <c r="R2471" s="2">
        <v>43837</v>
      </c>
      <c r="S2471" t="s">
        <v>3346</v>
      </c>
      <c r="T2471">
        <v>3</v>
      </c>
      <c r="U2471" s="1">
        <v>3000000</v>
      </c>
      <c r="V2471" t="s">
        <v>1752</v>
      </c>
      <c r="W2471" t="s">
        <v>36</v>
      </c>
      <c r="X2471" t="s">
        <v>3822</v>
      </c>
      <c r="Y2471" t="s">
        <v>1649</v>
      </c>
      <c r="Z2471" t="s">
        <v>31</v>
      </c>
      <c r="AA2471">
        <v>6</v>
      </c>
      <c r="AB2471" t="s">
        <v>39</v>
      </c>
      <c r="AC2471">
        <v>3.1</v>
      </c>
      <c r="AD2471">
        <f t="shared" si="38"/>
        <v>0.10000000000000009</v>
      </c>
    </row>
    <row r="2472" spans="1:30" x14ac:dyDescent="0.25">
      <c r="A2472" t="s">
        <v>29</v>
      </c>
      <c r="B2472" s="1">
        <v>307800000</v>
      </c>
      <c r="C2472" t="s">
        <v>30</v>
      </c>
      <c r="D2472" t="s">
        <v>31</v>
      </c>
      <c r="E2472">
        <v>3252</v>
      </c>
      <c r="F2472" s="1">
        <v>8548950000</v>
      </c>
      <c r="G2472" s="1">
        <v>2628828</v>
      </c>
      <c r="H2472" s="1">
        <v>2000000</v>
      </c>
      <c r="I2472">
        <v>3252</v>
      </c>
      <c r="J2472" s="1">
        <v>8548950000</v>
      </c>
      <c r="K2472" s="1">
        <v>2628828</v>
      </c>
      <c r="L2472" s="1">
        <v>2000000</v>
      </c>
      <c r="M2472">
        <v>3252</v>
      </c>
      <c r="N2472" t="s">
        <v>1017</v>
      </c>
      <c r="O2472">
        <v>7638</v>
      </c>
      <c r="P2472" t="s">
        <v>149</v>
      </c>
      <c r="Q2472" t="s">
        <v>2182</v>
      </c>
      <c r="R2472" s="2">
        <v>43739</v>
      </c>
      <c r="S2472" t="s">
        <v>2183</v>
      </c>
      <c r="T2472">
        <v>6</v>
      </c>
      <c r="U2472" s="1">
        <v>6000000</v>
      </c>
      <c r="V2472" t="s">
        <v>1784</v>
      </c>
      <c r="W2472" t="s">
        <v>36</v>
      </c>
      <c r="X2472" t="s">
        <v>3823</v>
      </c>
      <c r="Y2472" t="s">
        <v>1022</v>
      </c>
      <c r="Z2472" t="s">
        <v>31</v>
      </c>
      <c r="AA2472">
        <v>5</v>
      </c>
      <c r="AB2472" t="s">
        <v>39</v>
      </c>
      <c r="AC2472">
        <v>2.81</v>
      </c>
      <c r="AD2472">
        <f t="shared" si="38"/>
        <v>3.19</v>
      </c>
    </row>
    <row r="2473" spans="1:30" x14ac:dyDescent="0.25">
      <c r="A2473" t="s">
        <v>29</v>
      </c>
      <c r="B2473" s="1">
        <v>307800000</v>
      </c>
      <c r="C2473" t="s">
        <v>30</v>
      </c>
      <c r="D2473" t="s">
        <v>31</v>
      </c>
      <c r="E2473">
        <v>3252</v>
      </c>
      <c r="F2473" s="1">
        <v>8548950000</v>
      </c>
      <c r="G2473" s="1">
        <v>2628828</v>
      </c>
      <c r="H2473" s="1">
        <v>2000000</v>
      </c>
      <c r="I2473">
        <v>3252</v>
      </c>
      <c r="J2473" s="1">
        <v>8548950000</v>
      </c>
      <c r="K2473" s="1">
        <v>2628828</v>
      </c>
      <c r="L2473" s="1">
        <v>2000000</v>
      </c>
      <c r="M2473">
        <v>3252</v>
      </c>
      <c r="N2473" t="s">
        <v>1636</v>
      </c>
      <c r="O2473">
        <v>19359</v>
      </c>
      <c r="P2473" t="s">
        <v>1649</v>
      </c>
      <c r="Q2473" t="s">
        <v>3512</v>
      </c>
      <c r="R2473" s="2">
        <v>43935</v>
      </c>
      <c r="S2473" t="s">
        <v>3513</v>
      </c>
      <c r="T2473">
        <v>0.5</v>
      </c>
      <c r="U2473" t="s">
        <v>52</v>
      </c>
      <c r="V2473" t="s">
        <v>2041</v>
      </c>
      <c r="W2473" t="s">
        <v>77</v>
      </c>
      <c r="X2473" t="s">
        <v>113</v>
      </c>
      <c r="Y2473" t="s">
        <v>1649</v>
      </c>
      <c r="Z2473" t="s">
        <v>31</v>
      </c>
      <c r="AA2473">
        <v>1</v>
      </c>
      <c r="AB2473" t="s">
        <v>39</v>
      </c>
      <c r="AC2473">
        <v>1.6</v>
      </c>
      <c r="AD2473">
        <f t="shared" si="38"/>
        <v>1.1000000000000001</v>
      </c>
    </row>
    <row r="2474" spans="1:30" x14ac:dyDescent="0.25">
      <c r="A2474" t="s">
        <v>29</v>
      </c>
      <c r="B2474" s="1">
        <v>307800000</v>
      </c>
      <c r="C2474" t="s">
        <v>30</v>
      </c>
      <c r="D2474" t="s">
        <v>31</v>
      </c>
      <c r="E2474">
        <v>3252</v>
      </c>
      <c r="F2474" s="1">
        <v>8548950000</v>
      </c>
      <c r="G2474" s="1">
        <v>2628828</v>
      </c>
      <c r="H2474" s="1">
        <v>2000000</v>
      </c>
      <c r="I2474">
        <v>3252</v>
      </c>
      <c r="J2474" s="1">
        <v>8548950000</v>
      </c>
      <c r="K2474" s="1">
        <v>2628828</v>
      </c>
      <c r="L2474" s="1">
        <v>2000000</v>
      </c>
      <c r="M2474">
        <v>3252</v>
      </c>
      <c r="N2474" t="s">
        <v>1636</v>
      </c>
      <c r="O2474">
        <v>19357</v>
      </c>
      <c r="P2474" t="s">
        <v>105</v>
      </c>
      <c r="Q2474" t="s">
        <v>3824</v>
      </c>
      <c r="R2474" s="2">
        <v>43935</v>
      </c>
      <c r="S2474" t="s">
        <v>3825</v>
      </c>
      <c r="T2474">
        <v>1</v>
      </c>
      <c r="U2474" s="1">
        <v>1000000</v>
      </c>
      <c r="V2474" t="s">
        <v>1938</v>
      </c>
      <c r="W2474" t="s">
        <v>77</v>
      </c>
      <c r="X2474" t="s">
        <v>3826</v>
      </c>
      <c r="Y2474" t="s">
        <v>1649</v>
      </c>
      <c r="Z2474" t="s">
        <v>31</v>
      </c>
      <c r="AA2474">
        <v>4</v>
      </c>
      <c r="AB2474" t="s">
        <v>39</v>
      </c>
      <c r="AC2474">
        <v>1.01</v>
      </c>
      <c r="AD2474">
        <f t="shared" si="38"/>
        <v>1.0000000000000009E-2</v>
      </c>
    </row>
    <row r="2475" spans="1:30" x14ac:dyDescent="0.25">
      <c r="A2475" t="s">
        <v>29</v>
      </c>
      <c r="B2475" s="1">
        <v>307800000</v>
      </c>
      <c r="C2475" t="s">
        <v>30</v>
      </c>
      <c r="D2475" t="s">
        <v>31</v>
      </c>
      <c r="E2475">
        <v>3252</v>
      </c>
      <c r="F2475" s="1">
        <v>8548950000</v>
      </c>
      <c r="G2475" s="1">
        <v>2628828</v>
      </c>
      <c r="H2475" s="1">
        <v>2000000</v>
      </c>
      <c r="I2475">
        <v>3252</v>
      </c>
      <c r="J2475" s="1">
        <v>8548950000</v>
      </c>
      <c r="K2475" s="1">
        <v>2628828</v>
      </c>
      <c r="L2475" s="1">
        <v>2000000</v>
      </c>
      <c r="M2475">
        <v>3252</v>
      </c>
      <c r="N2475" t="s">
        <v>1636</v>
      </c>
      <c r="O2475">
        <v>19353</v>
      </c>
      <c r="P2475" t="s">
        <v>1649</v>
      </c>
      <c r="Q2475" t="s">
        <v>3827</v>
      </c>
      <c r="R2475" s="2">
        <v>43935</v>
      </c>
      <c r="S2475" t="s">
        <v>3828</v>
      </c>
      <c r="T2475">
        <v>1</v>
      </c>
      <c r="U2475" s="1">
        <v>1000000</v>
      </c>
      <c r="V2475" t="s">
        <v>2041</v>
      </c>
      <c r="W2475" t="s">
        <v>77</v>
      </c>
      <c r="X2475" t="s">
        <v>113</v>
      </c>
      <c r="Y2475" t="s">
        <v>1649</v>
      </c>
      <c r="Z2475" t="s">
        <v>31</v>
      </c>
      <c r="AA2475">
        <v>1</v>
      </c>
      <c r="AB2475" t="s">
        <v>48</v>
      </c>
      <c r="AC2475">
        <v>1.6</v>
      </c>
      <c r="AD2475">
        <f t="shared" si="38"/>
        <v>0.60000000000000009</v>
      </c>
    </row>
    <row r="2476" spans="1:30" x14ac:dyDescent="0.25">
      <c r="A2476" t="s">
        <v>29</v>
      </c>
      <c r="B2476" s="1">
        <v>307800000</v>
      </c>
      <c r="C2476" t="s">
        <v>30</v>
      </c>
      <c r="D2476" t="s">
        <v>31</v>
      </c>
      <c r="E2476">
        <v>3252</v>
      </c>
      <c r="F2476" s="1">
        <v>8548950000</v>
      </c>
      <c r="G2476" s="1">
        <v>2628828</v>
      </c>
      <c r="H2476" s="1">
        <v>2000000</v>
      </c>
      <c r="I2476">
        <v>3252</v>
      </c>
      <c r="J2476" s="1">
        <v>8548950000</v>
      </c>
      <c r="K2476" s="1">
        <v>2628828</v>
      </c>
      <c r="L2476" s="1">
        <v>2000000</v>
      </c>
      <c r="M2476">
        <v>3252</v>
      </c>
      <c r="N2476" t="s">
        <v>1636</v>
      </c>
      <c r="O2476">
        <v>14474</v>
      </c>
      <c r="P2476" t="s">
        <v>741</v>
      </c>
      <c r="Q2476" t="s">
        <v>3829</v>
      </c>
      <c r="R2476" s="2">
        <v>43889</v>
      </c>
      <c r="S2476" t="s">
        <v>3830</v>
      </c>
      <c r="T2476">
        <v>1</v>
      </c>
      <c r="U2476" s="1">
        <v>1000000</v>
      </c>
      <c r="V2476" t="s">
        <v>71</v>
      </c>
      <c r="W2476" t="s">
        <v>36</v>
      </c>
      <c r="X2476" t="s">
        <v>3831</v>
      </c>
      <c r="Y2476" t="s">
        <v>850</v>
      </c>
      <c r="Z2476" t="s">
        <v>31</v>
      </c>
      <c r="AA2476">
        <v>16</v>
      </c>
      <c r="AB2476" t="s">
        <v>39</v>
      </c>
      <c r="AC2476">
        <v>1.21</v>
      </c>
      <c r="AD2476">
        <f t="shared" si="38"/>
        <v>0.20999999999999996</v>
      </c>
    </row>
    <row r="2477" spans="1:30" x14ac:dyDescent="0.25">
      <c r="A2477" t="s">
        <v>29</v>
      </c>
      <c r="B2477" s="1">
        <v>307800000</v>
      </c>
      <c r="C2477" t="s">
        <v>30</v>
      </c>
      <c r="D2477" t="s">
        <v>31</v>
      </c>
      <c r="E2477">
        <v>3252</v>
      </c>
      <c r="F2477" s="1">
        <v>8548950000</v>
      </c>
      <c r="G2477" s="1">
        <v>2628828</v>
      </c>
      <c r="H2477" s="1">
        <v>2000000</v>
      </c>
      <c r="I2477">
        <v>3252</v>
      </c>
      <c r="J2477" s="1">
        <v>8548950000</v>
      </c>
      <c r="K2477" s="1">
        <v>2628828</v>
      </c>
      <c r="L2477" s="1">
        <v>2000000</v>
      </c>
      <c r="M2477">
        <v>3252</v>
      </c>
      <c r="N2477" t="s">
        <v>1636</v>
      </c>
      <c r="O2477">
        <v>11696</v>
      </c>
      <c r="P2477" t="s">
        <v>1650</v>
      </c>
      <c r="Q2477" t="s">
        <v>3498</v>
      </c>
      <c r="R2477" s="2">
        <v>43830</v>
      </c>
      <c r="S2477" t="s">
        <v>3499</v>
      </c>
      <c r="T2477">
        <v>0.3</v>
      </c>
      <c r="U2477" t="s">
        <v>3832</v>
      </c>
      <c r="V2477" t="s">
        <v>1771</v>
      </c>
      <c r="W2477" t="s">
        <v>36</v>
      </c>
      <c r="Y2477" t="s">
        <v>1649</v>
      </c>
      <c r="Z2477" t="s">
        <v>31</v>
      </c>
      <c r="AA2477">
        <v>1</v>
      </c>
      <c r="AB2477" t="s">
        <v>39</v>
      </c>
      <c r="AC2477">
        <v>0.2</v>
      </c>
      <c r="AD2477">
        <f t="shared" si="38"/>
        <v>9.9999999999999978E-2</v>
      </c>
    </row>
    <row r="2478" spans="1:30" x14ac:dyDescent="0.25">
      <c r="A2478" t="s">
        <v>29</v>
      </c>
      <c r="B2478" s="1">
        <v>307800000</v>
      </c>
      <c r="C2478" t="s">
        <v>30</v>
      </c>
      <c r="D2478" t="s">
        <v>31</v>
      </c>
      <c r="E2478">
        <v>3252</v>
      </c>
      <c r="F2478" s="1">
        <v>8548950000</v>
      </c>
      <c r="G2478" s="1">
        <v>2628828</v>
      </c>
      <c r="H2478" s="1">
        <v>2000000</v>
      </c>
      <c r="I2478">
        <v>3252</v>
      </c>
      <c r="J2478" s="1">
        <v>8548950000</v>
      </c>
      <c r="K2478" s="1">
        <v>2628828</v>
      </c>
      <c r="L2478" s="1">
        <v>2000000</v>
      </c>
      <c r="M2478">
        <v>3252</v>
      </c>
      <c r="N2478" t="s">
        <v>1017</v>
      </c>
      <c r="O2478">
        <v>15287</v>
      </c>
      <c r="P2478" t="s">
        <v>120</v>
      </c>
      <c r="Q2478" t="s">
        <v>1918</v>
      </c>
      <c r="R2478" s="2">
        <v>43875</v>
      </c>
      <c r="S2478" t="s">
        <v>1919</v>
      </c>
      <c r="T2478">
        <v>0.5</v>
      </c>
      <c r="U2478" t="s">
        <v>52</v>
      </c>
      <c r="V2478" t="s">
        <v>1789</v>
      </c>
      <c r="W2478" t="s">
        <v>77</v>
      </c>
      <c r="X2478" t="s">
        <v>3833</v>
      </c>
      <c r="Y2478" t="s">
        <v>1022</v>
      </c>
      <c r="Z2478" t="s">
        <v>31</v>
      </c>
      <c r="AA2478">
        <v>7</v>
      </c>
      <c r="AB2478" t="s">
        <v>39</v>
      </c>
      <c r="AC2478">
        <v>0.88</v>
      </c>
      <c r="AD2478">
        <f t="shared" si="38"/>
        <v>0.38</v>
      </c>
    </row>
    <row r="2479" spans="1:30" x14ac:dyDescent="0.25">
      <c r="A2479" t="s">
        <v>29</v>
      </c>
      <c r="B2479" s="1">
        <v>307800000</v>
      </c>
      <c r="C2479" t="s">
        <v>30</v>
      </c>
      <c r="D2479" t="s">
        <v>31</v>
      </c>
      <c r="E2479">
        <v>3252</v>
      </c>
      <c r="F2479" s="1">
        <v>8548950000</v>
      </c>
      <c r="G2479" s="1">
        <v>2628828</v>
      </c>
      <c r="H2479" s="1">
        <v>2000000</v>
      </c>
      <c r="I2479">
        <v>3252</v>
      </c>
      <c r="J2479" s="1">
        <v>8548950000</v>
      </c>
      <c r="K2479" s="1">
        <v>2628828</v>
      </c>
      <c r="L2479" s="1">
        <v>2000000</v>
      </c>
      <c r="M2479">
        <v>3252</v>
      </c>
      <c r="N2479" t="s">
        <v>1636</v>
      </c>
      <c r="O2479">
        <v>13000</v>
      </c>
      <c r="P2479" t="s">
        <v>1649</v>
      </c>
      <c r="Q2479" t="s">
        <v>3062</v>
      </c>
      <c r="R2479" s="2">
        <v>43859</v>
      </c>
      <c r="S2479" t="s">
        <v>3063</v>
      </c>
      <c r="T2479">
        <v>2</v>
      </c>
      <c r="U2479" s="1">
        <v>2000000</v>
      </c>
      <c r="V2479" t="s">
        <v>71</v>
      </c>
      <c r="W2479" t="s">
        <v>36</v>
      </c>
      <c r="X2479" t="s">
        <v>1003</v>
      </c>
      <c r="Y2479" t="s">
        <v>1649</v>
      </c>
      <c r="Z2479" t="s">
        <v>31</v>
      </c>
      <c r="AA2479">
        <v>1</v>
      </c>
      <c r="AB2479" t="s">
        <v>39</v>
      </c>
      <c r="AC2479">
        <v>2.0499999999999998</v>
      </c>
      <c r="AD2479">
        <f t="shared" si="38"/>
        <v>4.9999999999999822E-2</v>
      </c>
    </row>
    <row r="2480" spans="1:30" x14ac:dyDescent="0.25">
      <c r="A2480" t="s">
        <v>29</v>
      </c>
      <c r="B2480" s="1">
        <v>307800000</v>
      </c>
      <c r="C2480" t="s">
        <v>30</v>
      </c>
      <c r="D2480" t="s">
        <v>31</v>
      </c>
      <c r="E2480">
        <v>3252</v>
      </c>
      <c r="F2480" s="1">
        <v>8548950000</v>
      </c>
      <c r="G2480" s="1">
        <v>2628828</v>
      </c>
      <c r="H2480" s="1">
        <v>2000000</v>
      </c>
      <c r="I2480">
        <v>3252</v>
      </c>
      <c r="J2480" s="1">
        <v>8548950000</v>
      </c>
      <c r="K2480" s="1">
        <v>2628828</v>
      </c>
      <c r="L2480" s="1">
        <v>2000000</v>
      </c>
      <c r="M2480">
        <v>3252</v>
      </c>
      <c r="N2480" t="s">
        <v>1636</v>
      </c>
      <c r="O2480">
        <v>12999</v>
      </c>
      <c r="P2480" t="s">
        <v>1649</v>
      </c>
      <c r="Q2480" t="s">
        <v>3062</v>
      </c>
      <c r="R2480" s="2">
        <v>43860</v>
      </c>
      <c r="S2480" t="s">
        <v>3063</v>
      </c>
      <c r="T2480">
        <v>1</v>
      </c>
      <c r="U2480" s="1">
        <v>1000000</v>
      </c>
      <c r="V2480" t="s">
        <v>71</v>
      </c>
      <c r="W2480" t="s">
        <v>36</v>
      </c>
      <c r="X2480" t="s">
        <v>113</v>
      </c>
      <c r="Y2480" t="s">
        <v>1649</v>
      </c>
      <c r="Z2480" t="s">
        <v>31</v>
      </c>
      <c r="AA2480">
        <v>1</v>
      </c>
      <c r="AB2480" t="s">
        <v>48</v>
      </c>
      <c r="AC2480">
        <v>2.0499999999999998</v>
      </c>
      <c r="AD2480">
        <f t="shared" si="38"/>
        <v>1.0499999999999998</v>
      </c>
    </row>
    <row r="2481" spans="1:30" x14ac:dyDescent="0.25">
      <c r="A2481" t="s">
        <v>29</v>
      </c>
      <c r="B2481" s="1">
        <v>307800000</v>
      </c>
      <c r="C2481" t="s">
        <v>30</v>
      </c>
      <c r="D2481" t="s">
        <v>31</v>
      </c>
      <c r="E2481">
        <v>3252</v>
      </c>
      <c r="F2481" s="1">
        <v>8548950000</v>
      </c>
      <c r="G2481" s="1">
        <v>2628828</v>
      </c>
      <c r="H2481" s="1">
        <v>2000000</v>
      </c>
      <c r="I2481">
        <v>3252</v>
      </c>
      <c r="J2481" s="1">
        <v>8548950000</v>
      </c>
      <c r="K2481" s="1">
        <v>2628828</v>
      </c>
      <c r="L2481" s="1">
        <v>2000000</v>
      </c>
      <c r="M2481">
        <v>3252</v>
      </c>
      <c r="N2481" t="s">
        <v>1636</v>
      </c>
      <c r="O2481">
        <v>14463</v>
      </c>
      <c r="P2481" t="s">
        <v>741</v>
      </c>
      <c r="Q2481" t="s">
        <v>3188</v>
      </c>
      <c r="R2481" s="2">
        <v>43889</v>
      </c>
      <c r="S2481" t="s">
        <v>3189</v>
      </c>
      <c r="T2481">
        <v>1</v>
      </c>
      <c r="U2481" s="1">
        <v>1000000</v>
      </c>
      <c r="V2481" t="s">
        <v>71</v>
      </c>
      <c r="W2481" t="s">
        <v>36</v>
      </c>
      <c r="X2481" t="s">
        <v>3834</v>
      </c>
      <c r="Y2481" t="s">
        <v>1649</v>
      </c>
      <c r="Z2481" t="s">
        <v>52</v>
      </c>
      <c r="AA2481">
        <v>3</v>
      </c>
      <c r="AB2481" t="s">
        <v>48</v>
      </c>
      <c r="AC2481">
        <v>1.37</v>
      </c>
      <c r="AD2481">
        <f t="shared" si="38"/>
        <v>0.37000000000000011</v>
      </c>
    </row>
    <row r="2482" spans="1:30" x14ac:dyDescent="0.25">
      <c r="A2482" t="s">
        <v>29</v>
      </c>
      <c r="B2482" s="1">
        <v>307800000</v>
      </c>
      <c r="C2482" t="s">
        <v>30</v>
      </c>
      <c r="D2482" t="s">
        <v>31</v>
      </c>
      <c r="E2482">
        <v>3252</v>
      </c>
      <c r="F2482" s="1">
        <v>8548950000</v>
      </c>
      <c r="G2482" s="1">
        <v>2628828</v>
      </c>
      <c r="H2482" s="1">
        <v>2000000</v>
      </c>
      <c r="I2482">
        <v>3252</v>
      </c>
      <c r="J2482" s="1">
        <v>8548950000</v>
      </c>
      <c r="K2482" s="1">
        <v>2628828</v>
      </c>
      <c r="L2482" s="1">
        <v>2000000</v>
      </c>
      <c r="M2482">
        <v>3252</v>
      </c>
      <c r="N2482" t="s">
        <v>1636</v>
      </c>
      <c r="O2482">
        <v>12997</v>
      </c>
      <c r="P2482" t="s">
        <v>56</v>
      </c>
      <c r="Q2482" t="s">
        <v>3163</v>
      </c>
      <c r="R2482" s="2">
        <v>43860</v>
      </c>
      <c r="S2482" t="s">
        <v>3164</v>
      </c>
      <c r="T2482">
        <v>4</v>
      </c>
      <c r="U2482" s="1">
        <v>4000000</v>
      </c>
      <c r="V2482" t="s">
        <v>71</v>
      </c>
      <c r="W2482" t="s">
        <v>36</v>
      </c>
      <c r="X2482" t="s">
        <v>60</v>
      </c>
      <c r="Y2482" t="s">
        <v>1649</v>
      </c>
      <c r="Z2482" t="s">
        <v>31</v>
      </c>
      <c r="AA2482">
        <v>1</v>
      </c>
      <c r="AB2482" t="s">
        <v>39</v>
      </c>
      <c r="AC2482">
        <v>2.1800000000000002</v>
      </c>
      <c r="AD2482">
        <f t="shared" si="38"/>
        <v>1.8199999999999998</v>
      </c>
    </row>
    <row r="2483" spans="1:30" x14ac:dyDescent="0.25">
      <c r="A2483" t="s">
        <v>29</v>
      </c>
      <c r="B2483" s="1">
        <v>307800000</v>
      </c>
      <c r="C2483" t="s">
        <v>30</v>
      </c>
      <c r="D2483" t="s">
        <v>31</v>
      </c>
      <c r="E2483">
        <v>3252</v>
      </c>
      <c r="F2483" s="1">
        <v>8548950000</v>
      </c>
      <c r="G2483" s="1">
        <v>2628828</v>
      </c>
      <c r="H2483" s="1">
        <v>2000000</v>
      </c>
      <c r="I2483">
        <v>3252</v>
      </c>
      <c r="J2483" s="1">
        <v>8548950000</v>
      </c>
      <c r="K2483" s="1">
        <v>2628828</v>
      </c>
      <c r="L2483" s="1">
        <v>2000000</v>
      </c>
      <c r="M2483">
        <v>3252</v>
      </c>
      <c r="N2483" t="s">
        <v>1636</v>
      </c>
      <c r="O2483">
        <v>12995</v>
      </c>
      <c r="P2483" t="s">
        <v>1664</v>
      </c>
      <c r="Q2483" t="s">
        <v>3835</v>
      </c>
      <c r="R2483" s="2">
        <v>43860</v>
      </c>
      <c r="S2483" t="s">
        <v>3836</v>
      </c>
      <c r="T2483">
        <v>5</v>
      </c>
      <c r="U2483" s="1">
        <v>5000000</v>
      </c>
      <c r="V2483" t="s">
        <v>71</v>
      </c>
      <c r="W2483" t="s">
        <v>36</v>
      </c>
      <c r="X2483" t="s">
        <v>1839</v>
      </c>
      <c r="Y2483" t="s">
        <v>1649</v>
      </c>
      <c r="Z2483" t="s">
        <v>31</v>
      </c>
      <c r="AA2483">
        <v>2</v>
      </c>
      <c r="AB2483" t="s">
        <v>39</v>
      </c>
      <c r="AC2483">
        <v>3.02</v>
      </c>
      <c r="AD2483">
        <f t="shared" si="38"/>
        <v>1.98</v>
      </c>
    </row>
    <row r="2484" spans="1:30" x14ac:dyDescent="0.25">
      <c r="A2484" t="s">
        <v>29</v>
      </c>
      <c r="B2484" s="1">
        <v>307800000</v>
      </c>
      <c r="C2484" t="s">
        <v>30</v>
      </c>
      <c r="D2484" t="s">
        <v>31</v>
      </c>
      <c r="E2484">
        <v>3252</v>
      </c>
      <c r="F2484" s="1">
        <v>8548950000</v>
      </c>
      <c r="G2484" s="1">
        <v>2628828</v>
      </c>
      <c r="H2484" s="1">
        <v>2000000</v>
      </c>
      <c r="I2484">
        <v>3252</v>
      </c>
      <c r="J2484" s="1">
        <v>8548950000</v>
      </c>
      <c r="K2484" s="1">
        <v>2628828</v>
      </c>
      <c r="L2484" s="1">
        <v>2000000</v>
      </c>
      <c r="M2484">
        <v>3252</v>
      </c>
      <c r="N2484" t="s">
        <v>1017</v>
      </c>
      <c r="O2484">
        <v>14288</v>
      </c>
      <c r="P2484" t="s">
        <v>120</v>
      </c>
      <c r="Q2484" t="s">
        <v>3837</v>
      </c>
      <c r="R2484" s="2">
        <v>43893</v>
      </c>
      <c r="S2484" t="s">
        <v>3838</v>
      </c>
      <c r="T2484">
        <v>2</v>
      </c>
      <c r="U2484" s="1">
        <v>2000000</v>
      </c>
      <c r="V2484" t="s">
        <v>1020</v>
      </c>
      <c r="W2484" t="s">
        <v>77</v>
      </c>
      <c r="X2484" t="s">
        <v>3839</v>
      </c>
      <c r="Y2484" t="s">
        <v>120</v>
      </c>
      <c r="Z2484" t="s">
        <v>31</v>
      </c>
      <c r="AA2484">
        <v>4</v>
      </c>
      <c r="AB2484" t="s">
        <v>39</v>
      </c>
      <c r="AC2484">
        <v>2.1</v>
      </c>
      <c r="AD2484">
        <f t="shared" si="38"/>
        <v>0.10000000000000009</v>
      </c>
    </row>
    <row r="2485" spans="1:30" x14ac:dyDescent="0.25">
      <c r="A2485" t="s">
        <v>29</v>
      </c>
      <c r="B2485" s="1">
        <v>307800000</v>
      </c>
      <c r="C2485" t="s">
        <v>30</v>
      </c>
      <c r="D2485" t="s">
        <v>31</v>
      </c>
      <c r="E2485">
        <v>3252</v>
      </c>
      <c r="F2485" s="1">
        <v>8548950000</v>
      </c>
      <c r="G2485" s="1">
        <v>2628828</v>
      </c>
      <c r="H2485" s="1">
        <v>2000000</v>
      </c>
      <c r="I2485">
        <v>3252</v>
      </c>
      <c r="J2485" s="1">
        <v>8548950000</v>
      </c>
      <c r="K2485" s="1">
        <v>2628828</v>
      </c>
      <c r="L2485" s="1">
        <v>2000000</v>
      </c>
      <c r="M2485">
        <v>3252</v>
      </c>
      <c r="N2485" t="s">
        <v>1636</v>
      </c>
      <c r="O2485">
        <v>12527</v>
      </c>
      <c r="P2485" t="s">
        <v>1650</v>
      </c>
      <c r="Q2485" t="s">
        <v>3329</v>
      </c>
      <c r="R2485" s="2">
        <v>43867</v>
      </c>
      <c r="S2485" t="s">
        <v>3330</v>
      </c>
      <c r="T2485">
        <v>0.5</v>
      </c>
      <c r="U2485" t="s">
        <v>52</v>
      </c>
      <c r="V2485" t="s">
        <v>71</v>
      </c>
      <c r="W2485" t="s">
        <v>36</v>
      </c>
      <c r="X2485" t="s">
        <v>219</v>
      </c>
      <c r="Y2485" t="s">
        <v>68</v>
      </c>
      <c r="Z2485" t="s">
        <v>31</v>
      </c>
      <c r="AA2485">
        <v>1</v>
      </c>
      <c r="AB2485" t="s">
        <v>39</v>
      </c>
      <c r="AC2485">
        <v>0.33</v>
      </c>
      <c r="AD2485">
        <f t="shared" si="38"/>
        <v>0.16999999999999998</v>
      </c>
    </row>
    <row r="2486" spans="1:30" x14ac:dyDescent="0.25">
      <c r="A2486" t="s">
        <v>29</v>
      </c>
      <c r="B2486" s="1">
        <v>307800000</v>
      </c>
      <c r="C2486" t="s">
        <v>30</v>
      </c>
      <c r="D2486" t="s">
        <v>31</v>
      </c>
      <c r="E2486">
        <v>3252</v>
      </c>
      <c r="F2486" s="1">
        <v>8548950000</v>
      </c>
      <c r="G2486" s="1">
        <v>2628828</v>
      </c>
      <c r="H2486" s="1">
        <v>2000000</v>
      </c>
      <c r="I2486">
        <v>3252</v>
      </c>
      <c r="J2486" s="1">
        <v>8548950000</v>
      </c>
      <c r="K2486" s="1">
        <v>2628828</v>
      </c>
      <c r="L2486" s="1">
        <v>2000000</v>
      </c>
      <c r="M2486">
        <v>3252</v>
      </c>
      <c r="N2486" t="s">
        <v>1017</v>
      </c>
      <c r="O2486">
        <v>14109</v>
      </c>
      <c r="P2486" t="s">
        <v>168</v>
      </c>
      <c r="Q2486" t="s">
        <v>3840</v>
      </c>
      <c r="R2486" s="2">
        <v>43895</v>
      </c>
      <c r="S2486" t="s">
        <v>3841</v>
      </c>
      <c r="T2486">
        <v>5</v>
      </c>
      <c r="U2486" s="1">
        <v>5000000</v>
      </c>
      <c r="V2486" t="s">
        <v>2143</v>
      </c>
      <c r="W2486" t="s">
        <v>138</v>
      </c>
      <c r="X2486" t="s">
        <v>1180</v>
      </c>
      <c r="Y2486" t="s">
        <v>1022</v>
      </c>
      <c r="Z2486" t="s">
        <v>31</v>
      </c>
      <c r="AA2486">
        <v>1</v>
      </c>
      <c r="AB2486" t="s">
        <v>48</v>
      </c>
      <c r="AC2486">
        <v>3.75</v>
      </c>
      <c r="AD2486">
        <f t="shared" si="38"/>
        <v>1.25</v>
      </c>
    </row>
    <row r="2487" spans="1:30" x14ac:dyDescent="0.25">
      <c r="A2487" t="s">
        <v>29</v>
      </c>
      <c r="B2487" s="1">
        <v>307800000</v>
      </c>
      <c r="C2487" t="s">
        <v>30</v>
      </c>
      <c r="D2487" t="s">
        <v>31</v>
      </c>
      <c r="E2487">
        <v>3252</v>
      </c>
      <c r="F2487" s="1">
        <v>8548950000</v>
      </c>
      <c r="G2487" s="1">
        <v>2628828</v>
      </c>
      <c r="H2487" s="1">
        <v>2000000</v>
      </c>
      <c r="I2487">
        <v>3252</v>
      </c>
      <c r="J2487" s="1">
        <v>8548950000</v>
      </c>
      <c r="K2487" s="1">
        <v>2628828</v>
      </c>
      <c r="L2487" s="1">
        <v>2000000</v>
      </c>
      <c r="M2487">
        <v>3252</v>
      </c>
      <c r="N2487" t="s">
        <v>1017</v>
      </c>
      <c r="O2487">
        <v>4684</v>
      </c>
      <c r="P2487" t="s">
        <v>168</v>
      </c>
      <c r="Q2487" t="s">
        <v>1678</v>
      </c>
      <c r="R2487" s="2">
        <v>43649</v>
      </c>
      <c r="S2487" t="s">
        <v>1679</v>
      </c>
      <c r="T2487">
        <v>4</v>
      </c>
      <c r="U2487" s="1">
        <v>4000000</v>
      </c>
      <c r="V2487" t="s">
        <v>1680</v>
      </c>
      <c r="W2487" t="s">
        <v>36</v>
      </c>
      <c r="X2487" t="s">
        <v>3842</v>
      </c>
      <c r="Y2487" t="s">
        <v>1022</v>
      </c>
      <c r="Z2487" t="s">
        <v>31</v>
      </c>
      <c r="AA2487">
        <v>6</v>
      </c>
      <c r="AB2487" t="s">
        <v>39</v>
      </c>
      <c r="AC2487">
        <v>2.2400000000000002</v>
      </c>
      <c r="AD2487">
        <f t="shared" si="38"/>
        <v>1.7599999999999998</v>
      </c>
    </row>
    <row r="2488" spans="1:30" x14ac:dyDescent="0.25">
      <c r="A2488" t="s">
        <v>29</v>
      </c>
      <c r="B2488" s="1">
        <v>307800000</v>
      </c>
      <c r="C2488" t="s">
        <v>30</v>
      </c>
      <c r="D2488" t="s">
        <v>31</v>
      </c>
      <c r="E2488">
        <v>3252</v>
      </c>
      <c r="F2488" s="1">
        <v>8548950000</v>
      </c>
      <c r="G2488" s="1">
        <v>2628828</v>
      </c>
      <c r="H2488" s="1">
        <v>2000000</v>
      </c>
      <c r="I2488">
        <v>3252</v>
      </c>
      <c r="J2488" s="1">
        <v>8548950000</v>
      </c>
      <c r="K2488" s="1">
        <v>2628828</v>
      </c>
      <c r="L2488" s="1">
        <v>2000000</v>
      </c>
      <c r="M2488">
        <v>3252</v>
      </c>
      <c r="N2488" t="s">
        <v>1636</v>
      </c>
      <c r="O2488">
        <v>12986</v>
      </c>
      <c r="P2488" t="s">
        <v>56</v>
      </c>
      <c r="Q2488" t="s">
        <v>3060</v>
      </c>
      <c r="R2488" s="2">
        <v>43860</v>
      </c>
      <c r="S2488" t="s">
        <v>3061</v>
      </c>
      <c r="T2488">
        <v>2</v>
      </c>
      <c r="U2488" s="1">
        <v>2000000</v>
      </c>
      <c r="V2488" t="s">
        <v>71</v>
      </c>
      <c r="W2488" t="s">
        <v>36</v>
      </c>
      <c r="X2488" t="s">
        <v>60</v>
      </c>
      <c r="Y2488" t="s">
        <v>1649</v>
      </c>
      <c r="Z2488" t="s">
        <v>31</v>
      </c>
      <c r="AA2488">
        <v>1</v>
      </c>
      <c r="AB2488" t="s">
        <v>39</v>
      </c>
      <c r="AC2488">
        <v>2.1800000000000002</v>
      </c>
      <c r="AD2488">
        <f t="shared" si="38"/>
        <v>0.18000000000000016</v>
      </c>
    </row>
    <row r="2489" spans="1:30" x14ac:dyDescent="0.25">
      <c r="A2489" t="s">
        <v>29</v>
      </c>
      <c r="B2489" s="1">
        <v>307800000</v>
      </c>
      <c r="C2489" t="s">
        <v>30</v>
      </c>
      <c r="D2489" t="s">
        <v>31</v>
      </c>
      <c r="E2489">
        <v>3252</v>
      </c>
      <c r="F2489" s="1">
        <v>8548950000</v>
      </c>
      <c r="G2489" s="1">
        <v>2628828</v>
      </c>
      <c r="H2489" s="1">
        <v>2000000</v>
      </c>
      <c r="I2489">
        <v>3252</v>
      </c>
      <c r="J2489" s="1">
        <v>8548950000</v>
      </c>
      <c r="K2489" s="1">
        <v>2628828</v>
      </c>
      <c r="L2489" s="1">
        <v>2000000</v>
      </c>
      <c r="M2489">
        <v>3252</v>
      </c>
      <c r="N2489" t="s">
        <v>1636</v>
      </c>
      <c r="O2489">
        <v>11711</v>
      </c>
      <c r="P2489" t="s">
        <v>1649</v>
      </c>
      <c r="Q2489" t="s">
        <v>3399</v>
      </c>
      <c r="R2489" s="2">
        <v>43826</v>
      </c>
      <c r="S2489" t="s">
        <v>3400</v>
      </c>
      <c r="T2489">
        <v>5</v>
      </c>
      <c r="U2489" s="1">
        <v>5000000</v>
      </c>
      <c r="V2489" t="s">
        <v>1752</v>
      </c>
      <c r="W2489" t="s">
        <v>36</v>
      </c>
      <c r="X2489" t="s">
        <v>2033</v>
      </c>
      <c r="Y2489" t="s">
        <v>1649</v>
      </c>
      <c r="Z2489" t="s">
        <v>31</v>
      </c>
      <c r="AA2489">
        <v>1</v>
      </c>
      <c r="AB2489" t="s">
        <v>48</v>
      </c>
      <c r="AC2489">
        <v>4.18</v>
      </c>
      <c r="AD2489">
        <f t="shared" si="38"/>
        <v>0.82000000000000028</v>
      </c>
    </row>
    <row r="2490" spans="1:30" x14ac:dyDescent="0.25">
      <c r="A2490" t="s">
        <v>29</v>
      </c>
      <c r="B2490" s="1">
        <v>307800000</v>
      </c>
      <c r="C2490" t="s">
        <v>30</v>
      </c>
      <c r="D2490" t="s">
        <v>31</v>
      </c>
      <c r="E2490">
        <v>3252</v>
      </c>
      <c r="F2490" s="1">
        <v>8548950000</v>
      </c>
      <c r="G2490" s="1">
        <v>2628828</v>
      </c>
      <c r="H2490" s="1">
        <v>2000000</v>
      </c>
      <c r="I2490">
        <v>3252</v>
      </c>
      <c r="J2490" s="1">
        <v>8548950000</v>
      </c>
      <c r="K2490" s="1">
        <v>2628828</v>
      </c>
      <c r="L2490" s="1">
        <v>2000000</v>
      </c>
      <c r="M2490">
        <v>3252</v>
      </c>
      <c r="N2490" t="s">
        <v>1636</v>
      </c>
      <c r="O2490">
        <v>14419</v>
      </c>
      <c r="P2490" t="s">
        <v>741</v>
      </c>
      <c r="Q2490" t="s">
        <v>3047</v>
      </c>
      <c r="R2490" s="2">
        <v>43892</v>
      </c>
      <c r="S2490" t="s">
        <v>3048</v>
      </c>
      <c r="T2490">
        <v>2</v>
      </c>
      <c r="U2490" s="1">
        <v>2000000</v>
      </c>
      <c r="V2490" t="s">
        <v>71</v>
      </c>
      <c r="W2490" t="s">
        <v>36</v>
      </c>
      <c r="X2490" t="s">
        <v>3843</v>
      </c>
      <c r="Y2490" t="s">
        <v>850</v>
      </c>
      <c r="Z2490" t="s">
        <v>31</v>
      </c>
      <c r="AA2490">
        <v>20</v>
      </c>
      <c r="AB2490" t="s">
        <v>48</v>
      </c>
      <c r="AC2490">
        <v>1.28</v>
      </c>
      <c r="AD2490">
        <f t="shared" si="38"/>
        <v>0.72</v>
      </c>
    </row>
    <row r="2491" spans="1:30" x14ac:dyDescent="0.25">
      <c r="A2491" t="s">
        <v>29</v>
      </c>
      <c r="B2491" s="1">
        <v>307800000</v>
      </c>
      <c r="C2491" t="s">
        <v>30</v>
      </c>
      <c r="D2491" t="s">
        <v>31</v>
      </c>
      <c r="E2491">
        <v>3252</v>
      </c>
      <c r="F2491" s="1">
        <v>8548950000</v>
      </c>
      <c r="G2491" s="1">
        <v>2628828</v>
      </c>
      <c r="H2491" s="1">
        <v>2000000</v>
      </c>
      <c r="I2491">
        <v>3252</v>
      </c>
      <c r="J2491" s="1">
        <v>8548950000</v>
      </c>
      <c r="K2491" s="1">
        <v>2628828</v>
      </c>
      <c r="L2491" s="1">
        <v>2000000</v>
      </c>
      <c r="M2491">
        <v>3252</v>
      </c>
      <c r="N2491" t="s">
        <v>1636</v>
      </c>
      <c r="O2491">
        <v>12418</v>
      </c>
      <c r="P2491" t="s">
        <v>56</v>
      </c>
      <c r="Q2491" t="s">
        <v>1712</v>
      </c>
      <c r="R2491" s="2">
        <v>43868</v>
      </c>
      <c r="S2491" t="s">
        <v>1713</v>
      </c>
      <c r="T2491">
        <v>2</v>
      </c>
      <c r="U2491" s="1">
        <v>2000000</v>
      </c>
      <c r="V2491" t="s">
        <v>71</v>
      </c>
      <c r="W2491" t="s">
        <v>36</v>
      </c>
      <c r="X2491" t="s">
        <v>60</v>
      </c>
      <c r="Y2491" t="s">
        <v>850</v>
      </c>
      <c r="Z2491" t="s">
        <v>31</v>
      </c>
      <c r="AA2491">
        <v>1</v>
      </c>
      <c r="AB2491" t="s">
        <v>48</v>
      </c>
      <c r="AC2491">
        <v>1.1000000000000001</v>
      </c>
      <c r="AD2491">
        <f t="shared" si="38"/>
        <v>0.89999999999999991</v>
      </c>
    </row>
    <row r="2492" spans="1:30" x14ac:dyDescent="0.25">
      <c r="A2492" t="s">
        <v>29</v>
      </c>
      <c r="B2492" s="1">
        <v>307800000</v>
      </c>
      <c r="C2492" t="s">
        <v>30</v>
      </c>
      <c r="D2492" t="s">
        <v>31</v>
      </c>
      <c r="E2492">
        <v>3252</v>
      </c>
      <c r="F2492" s="1">
        <v>8548950000</v>
      </c>
      <c r="G2492" s="1">
        <v>2628828</v>
      </c>
      <c r="H2492" s="1">
        <v>2000000</v>
      </c>
      <c r="I2492">
        <v>3252</v>
      </c>
      <c r="J2492" s="1">
        <v>8548950000</v>
      </c>
      <c r="K2492" s="1">
        <v>2628828</v>
      </c>
      <c r="L2492" s="1">
        <v>2000000</v>
      </c>
      <c r="M2492">
        <v>3252</v>
      </c>
      <c r="N2492" t="s">
        <v>1636</v>
      </c>
      <c r="O2492">
        <v>14414</v>
      </c>
      <c r="P2492" t="s">
        <v>1649</v>
      </c>
      <c r="Q2492" t="s">
        <v>3844</v>
      </c>
      <c r="R2492" s="2">
        <v>43892</v>
      </c>
      <c r="S2492" t="s">
        <v>3845</v>
      </c>
      <c r="T2492">
        <v>4</v>
      </c>
      <c r="U2492" s="1">
        <v>4000000</v>
      </c>
      <c r="V2492" t="s">
        <v>1654</v>
      </c>
      <c r="W2492" t="s">
        <v>138</v>
      </c>
      <c r="X2492" t="s">
        <v>3223</v>
      </c>
      <c r="Y2492" t="s">
        <v>1649</v>
      </c>
      <c r="Z2492" t="s">
        <v>31</v>
      </c>
      <c r="AA2492">
        <v>5</v>
      </c>
      <c r="AB2492" t="s">
        <v>39</v>
      </c>
      <c r="AC2492">
        <v>3.9</v>
      </c>
      <c r="AD2492">
        <f t="shared" si="38"/>
        <v>0.10000000000000009</v>
      </c>
    </row>
    <row r="2493" spans="1:30" x14ac:dyDescent="0.25">
      <c r="A2493" t="s">
        <v>29</v>
      </c>
      <c r="B2493" s="1">
        <v>307800000</v>
      </c>
      <c r="C2493" t="s">
        <v>30</v>
      </c>
      <c r="D2493" t="s">
        <v>31</v>
      </c>
      <c r="E2493">
        <v>3252</v>
      </c>
      <c r="F2493" s="1">
        <v>8548950000</v>
      </c>
      <c r="G2493" s="1">
        <v>2628828</v>
      </c>
      <c r="H2493" s="1">
        <v>2000000</v>
      </c>
      <c r="I2493">
        <v>3252</v>
      </c>
      <c r="J2493" s="1">
        <v>8548950000</v>
      </c>
      <c r="K2493" s="1">
        <v>2628828</v>
      </c>
      <c r="L2493" s="1">
        <v>2000000</v>
      </c>
      <c r="M2493">
        <v>3252</v>
      </c>
      <c r="N2493" t="s">
        <v>1017</v>
      </c>
      <c r="O2493">
        <v>4384</v>
      </c>
      <c r="P2493" t="s">
        <v>1814</v>
      </c>
      <c r="Q2493" t="s">
        <v>3373</v>
      </c>
      <c r="R2493" s="2">
        <v>43593</v>
      </c>
      <c r="S2493" t="s">
        <v>3374</v>
      </c>
      <c r="T2493">
        <v>1.25</v>
      </c>
      <c r="U2493" s="1">
        <v>1250000</v>
      </c>
      <c r="V2493" t="s">
        <v>2297</v>
      </c>
      <c r="W2493" t="s">
        <v>36</v>
      </c>
      <c r="X2493" t="s">
        <v>2298</v>
      </c>
      <c r="Y2493" t="s">
        <v>1022</v>
      </c>
      <c r="Z2493" t="s">
        <v>31</v>
      </c>
      <c r="AA2493">
        <v>3</v>
      </c>
      <c r="AB2493" t="s">
        <v>48</v>
      </c>
      <c r="AC2493">
        <v>0.85</v>
      </c>
      <c r="AD2493">
        <f t="shared" si="38"/>
        <v>0.4</v>
      </c>
    </row>
    <row r="2494" spans="1:30" x14ac:dyDescent="0.25">
      <c r="A2494" t="s">
        <v>29</v>
      </c>
      <c r="B2494" s="1">
        <v>307800000</v>
      </c>
      <c r="C2494" t="s">
        <v>30</v>
      </c>
      <c r="D2494" t="s">
        <v>31</v>
      </c>
      <c r="E2494">
        <v>3252</v>
      </c>
      <c r="F2494" s="1">
        <v>8548950000</v>
      </c>
      <c r="G2494" s="1">
        <v>2628828</v>
      </c>
      <c r="H2494" s="1">
        <v>2000000</v>
      </c>
      <c r="I2494">
        <v>3252</v>
      </c>
      <c r="J2494" s="1">
        <v>8548950000</v>
      </c>
      <c r="K2494" s="1">
        <v>2628828</v>
      </c>
      <c r="L2494" s="1">
        <v>2000000</v>
      </c>
      <c r="M2494">
        <v>3252</v>
      </c>
      <c r="N2494" t="s">
        <v>1636</v>
      </c>
      <c r="O2494">
        <v>11730</v>
      </c>
      <c r="P2494" t="s">
        <v>1649</v>
      </c>
      <c r="Q2494" t="s">
        <v>3294</v>
      </c>
      <c r="R2494" s="2">
        <v>43826</v>
      </c>
      <c r="S2494" t="s">
        <v>3295</v>
      </c>
      <c r="T2494">
        <v>3</v>
      </c>
      <c r="U2494" s="1">
        <v>3000000</v>
      </c>
      <c r="V2494" t="s">
        <v>1752</v>
      </c>
      <c r="W2494" t="s">
        <v>36</v>
      </c>
      <c r="X2494" t="s">
        <v>113</v>
      </c>
      <c r="Y2494" t="s">
        <v>1649</v>
      </c>
      <c r="Z2494" t="s">
        <v>31</v>
      </c>
      <c r="AA2494">
        <v>1</v>
      </c>
      <c r="AB2494" t="s">
        <v>39</v>
      </c>
      <c r="AC2494">
        <v>4.18</v>
      </c>
      <c r="AD2494">
        <f t="shared" si="38"/>
        <v>1.1799999999999997</v>
      </c>
    </row>
    <row r="2495" spans="1:30" x14ac:dyDescent="0.25">
      <c r="A2495" t="s">
        <v>29</v>
      </c>
      <c r="B2495" s="1">
        <v>307800000</v>
      </c>
      <c r="C2495" t="s">
        <v>30</v>
      </c>
      <c r="D2495" t="s">
        <v>31</v>
      </c>
      <c r="E2495">
        <v>3252</v>
      </c>
      <c r="F2495" s="1">
        <v>8548950000</v>
      </c>
      <c r="G2495" s="1">
        <v>2628828</v>
      </c>
      <c r="H2495" s="1">
        <v>2000000</v>
      </c>
      <c r="I2495">
        <v>3252</v>
      </c>
      <c r="J2495" s="1">
        <v>8548950000</v>
      </c>
      <c r="K2495" s="1">
        <v>2628828</v>
      </c>
      <c r="L2495" s="1">
        <v>2000000</v>
      </c>
      <c r="M2495">
        <v>3252</v>
      </c>
      <c r="N2495" t="s">
        <v>1636</v>
      </c>
      <c r="O2495">
        <v>19275</v>
      </c>
      <c r="P2495" t="s">
        <v>1649</v>
      </c>
      <c r="Q2495" t="s">
        <v>3588</v>
      </c>
      <c r="R2495" s="2">
        <v>43936</v>
      </c>
      <c r="S2495" t="s">
        <v>3589</v>
      </c>
      <c r="T2495">
        <v>0.5</v>
      </c>
      <c r="U2495" t="s">
        <v>52</v>
      </c>
      <c r="V2495" t="s">
        <v>2041</v>
      </c>
      <c r="W2495" t="s">
        <v>77</v>
      </c>
      <c r="X2495" t="s">
        <v>53</v>
      </c>
      <c r="Y2495" t="s">
        <v>1649</v>
      </c>
      <c r="Z2495" t="s">
        <v>31</v>
      </c>
      <c r="AA2495">
        <v>1</v>
      </c>
      <c r="AB2495" t="s">
        <v>48</v>
      </c>
      <c r="AC2495">
        <v>1.6</v>
      </c>
      <c r="AD2495">
        <f t="shared" si="38"/>
        <v>1.1000000000000001</v>
      </c>
    </row>
    <row r="2496" spans="1:30" x14ac:dyDescent="0.25">
      <c r="A2496" t="s">
        <v>29</v>
      </c>
      <c r="B2496" s="1">
        <v>307800000</v>
      </c>
      <c r="C2496" t="s">
        <v>30</v>
      </c>
      <c r="D2496" t="s">
        <v>31</v>
      </c>
      <c r="E2496">
        <v>3252</v>
      </c>
      <c r="F2496" s="1">
        <v>8548950000</v>
      </c>
      <c r="G2496" s="1">
        <v>2628828</v>
      </c>
      <c r="H2496" s="1">
        <v>2000000</v>
      </c>
      <c r="I2496">
        <v>3252</v>
      </c>
      <c r="J2496" s="1">
        <v>8548950000</v>
      </c>
      <c r="K2496" s="1">
        <v>2628828</v>
      </c>
      <c r="L2496" s="1">
        <v>2000000</v>
      </c>
      <c r="M2496">
        <v>3252</v>
      </c>
      <c r="N2496" t="s">
        <v>1017</v>
      </c>
      <c r="O2496">
        <v>7917</v>
      </c>
      <c r="P2496" t="s">
        <v>149</v>
      </c>
      <c r="Q2496" t="s">
        <v>3818</v>
      </c>
      <c r="R2496" s="2">
        <v>43733</v>
      </c>
      <c r="S2496" t="s">
        <v>3819</v>
      </c>
      <c r="T2496">
        <v>1</v>
      </c>
      <c r="U2496" s="1">
        <v>1000000</v>
      </c>
      <c r="V2496" t="s">
        <v>1680</v>
      </c>
      <c r="W2496" t="s">
        <v>36</v>
      </c>
      <c r="X2496" t="s">
        <v>327</v>
      </c>
      <c r="Y2496" t="s">
        <v>144</v>
      </c>
      <c r="Z2496" t="s">
        <v>31</v>
      </c>
      <c r="AA2496">
        <v>2</v>
      </c>
      <c r="AB2496" t="s">
        <v>48</v>
      </c>
      <c r="AC2496">
        <v>2.06</v>
      </c>
      <c r="AD2496">
        <f t="shared" si="38"/>
        <v>1.06</v>
      </c>
    </row>
    <row r="2497" spans="1:30" x14ac:dyDescent="0.25">
      <c r="A2497" t="s">
        <v>29</v>
      </c>
      <c r="B2497" s="1">
        <v>307800000</v>
      </c>
      <c r="C2497" t="s">
        <v>30</v>
      </c>
      <c r="D2497" t="s">
        <v>31</v>
      </c>
      <c r="E2497">
        <v>3252</v>
      </c>
      <c r="F2497" s="1">
        <v>8548950000</v>
      </c>
      <c r="G2497" s="1">
        <v>2628828</v>
      </c>
      <c r="H2497" s="1">
        <v>2000000</v>
      </c>
      <c r="I2497">
        <v>3252</v>
      </c>
      <c r="J2497" s="1">
        <v>8548950000</v>
      </c>
      <c r="K2497" s="1">
        <v>2628828</v>
      </c>
      <c r="L2497" s="1">
        <v>2000000</v>
      </c>
      <c r="M2497">
        <v>3252</v>
      </c>
      <c r="N2497" t="s">
        <v>1636</v>
      </c>
      <c r="O2497">
        <v>12969</v>
      </c>
      <c r="P2497" t="s">
        <v>1664</v>
      </c>
      <c r="Q2497" t="s">
        <v>3171</v>
      </c>
      <c r="R2497" s="2">
        <v>43860</v>
      </c>
      <c r="S2497" t="s">
        <v>3172</v>
      </c>
      <c r="T2497">
        <v>3</v>
      </c>
      <c r="U2497" s="1">
        <v>3000000</v>
      </c>
      <c r="V2497" t="s">
        <v>71</v>
      </c>
      <c r="W2497" t="s">
        <v>36</v>
      </c>
      <c r="X2497" t="s">
        <v>3408</v>
      </c>
      <c r="Y2497" t="s">
        <v>1649</v>
      </c>
      <c r="Z2497" t="s">
        <v>31</v>
      </c>
      <c r="AA2497">
        <v>3</v>
      </c>
      <c r="AB2497" t="s">
        <v>39</v>
      </c>
      <c r="AC2497">
        <v>3.06</v>
      </c>
      <c r="AD2497">
        <f t="shared" si="38"/>
        <v>6.0000000000000053E-2</v>
      </c>
    </row>
    <row r="2498" spans="1:30" x14ac:dyDescent="0.25">
      <c r="A2498" t="s">
        <v>29</v>
      </c>
      <c r="B2498" s="1">
        <v>307800000</v>
      </c>
      <c r="C2498" t="s">
        <v>30</v>
      </c>
      <c r="D2498" t="s">
        <v>31</v>
      </c>
      <c r="E2498">
        <v>3252</v>
      </c>
      <c r="F2498" s="1">
        <v>8548950000</v>
      </c>
      <c r="G2498" s="1">
        <v>2628828</v>
      </c>
      <c r="H2498" s="1">
        <v>2000000</v>
      </c>
      <c r="I2498">
        <v>3252</v>
      </c>
      <c r="J2498" s="1">
        <v>8548950000</v>
      </c>
      <c r="K2498" s="1">
        <v>2628828</v>
      </c>
      <c r="L2498" s="1">
        <v>2000000</v>
      </c>
      <c r="M2498">
        <v>3252</v>
      </c>
      <c r="N2498" t="s">
        <v>1017</v>
      </c>
      <c r="O2498">
        <v>14287</v>
      </c>
      <c r="P2498" t="s">
        <v>120</v>
      </c>
      <c r="Q2498" t="s">
        <v>3837</v>
      </c>
      <c r="R2498" s="2">
        <v>43894</v>
      </c>
      <c r="S2498" t="s">
        <v>3838</v>
      </c>
      <c r="T2498">
        <v>5</v>
      </c>
      <c r="U2498" s="1">
        <v>5000000</v>
      </c>
      <c r="V2498" t="s">
        <v>1020</v>
      </c>
      <c r="W2498" t="s">
        <v>77</v>
      </c>
      <c r="X2498" t="s">
        <v>3846</v>
      </c>
      <c r="Y2498" t="s">
        <v>120</v>
      </c>
      <c r="Z2498" t="s">
        <v>31</v>
      </c>
      <c r="AA2498">
        <v>19</v>
      </c>
      <c r="AB2498" t="s">
        <v>39</v>
      </c>
      <c r="AC2498">
        <v>2.82</v>
      </c>
      <c r="AD2498">
        <f t="shared" si="38"/>
        <v>2.1800000000000002</v>
      </c>
    </row>
    <row r="2499" spans="1:30" x14ac:dyDescent="0.25">
      <c r="A2499" t="s">
        <v>29</v>
      </c>
      <c r="B2499" s="1">
        <v>307800000</v>
      </c>
      <c r="C2499" t="s">
        <v>30</v>
      </c>
      <c r="D2499" t="s">
        <v>31</v>
      </c>
      <c r="E2499">
        <v>3252</v>
      </c>
      <c r="F2499" s="1">
        <v>8548950000</v>
      </c>
      <c r="G2499" s="1">
        <v>2628828</v>
      </c>
      <c r="H2499" s="1">
        <v>2000000</v>
      </c>
      <c r="I2499">
        <v>3252</v>
      </c>
      <c r="J2499" s="1">
        <v>8548950000</v>
      </c>
      <c r="K2499" s="1">
        <v>2628828</v>
      </c>
      <c r="L2499" s="1">
        <v>2000000</v>
      </c>
      <c r="M2499">
        <v>3252</v>
      </c>
      <c r="N2499" t="s">
        <v>1636</v>
      </c>
      <c r="O2499">
        <v>12968</v>
      </c>
      <c r="P2499" t="s">
        <v>1664</v>
      </c>
      <c r="Q2499" t="s">
        <v>3171</v>
      </c>
      <c r="R2499" s="2">
        <v>43859</v>
      </c>
      <c r="S2499" t="s">
        <v>3172</v>
      </c>
      <c r="T2499">
        <v>3</v>
      </c>
      <c r="U2499" s="1">
        <v>3000000</v>
      </c>
      <c r="V2499" t="s">
        <v>71</v>
      </c>
      <c r="W2499" t="s">
        <v>36</v>
      </c>
      <c r="X2499" t="s">
        <v>3408</v>
      </c>
      <c r="Y2499" t="s">
        <v>1649</v>
      </c>
      <c r="Z2499" t="s">
        <v>31</v>
      </c>
      <c r="AA2499">
        <v>3</v>
      </c>
      <c r="AB2499" t="s">
        <v>48</v>
      </c>
      <c r="AC2499">
        <v>3.06</v>
      </c>
      <c r="AD2499">
        <f t="shared" si="38"/>
        <v>6.0000000000000053E-2</v>
      </c>
    </row>
    <row r="2500" spans="1:30" x14ac:dyDescent="0.25">
      <c r="A2500" t="s">
        <v>29</v>
      </c>
      <c r="B2500" s="1">
        <v>307800000</v>
      </c>
      <c r="C2500" t="s">
        <v>30</v>
      </c>
      <c r="D2500" t="s">
        <v>31</v>
      </c>
      <c r="E2500">
        <v>3252</v>
      </c>
      <c r="F2500" s="1">
        <v>8548950000</v>
      </c>
      <c r="G2500" s="1">
        <v>2628828</v>
      </c>
      <c r="H2500" s="1">
        <v>2000000</v>
      </c>
      <c r="I2500">
        <v>3252</v>
      </c>
      <c r="J2500" s="1">
        <v>8548950000</v>
      </c>
      <c r="K2500" s="1">
        <v>2628828</v>
      </c>
      <c r="L2500" s="1">
        <v>2000000</v>
      </c>
      <c r="M2500">
        <v>3252</v>
      </c>
      <c r="N2500" t="s">
        <v>1017</v>
      </c>
      <c r="O2500">
        <v>5200</v>
      </c>
      <c r="P2500" t="s">
        <v>741</v>
      </c>
      <c r="Q2500" t="s">
        <v>3847</v>
      </c>
      <c r="R2500" s="2">
        <v>43640</v>
      </c>
      <c r="S2500" t="s">
        <v>3848</v>
      </c>
      <c r="T2500">
        <v>4</v>
      </c>
      <c r="U2500" s="1">
        <v>4000000</v>
      </c>
      <c r="V2500" t="s">
        <v>2191</v>
      </c>
      <c r="W2500" t="s">
        <v>36</v>
      </c>
      <c r="X2500" t="s">
        <v>3849</v>
      </c>
      <c r="Y2500" t="s">
        <v>167</v>
      </c>
      <c r="Z2500" t="s">
        <v>31</v>
      </c>
      <c r="AA2500">
        <v>4</v>
      </c>
      <c r="AB2500" t="s">
        <v>39</v>
      </c>
      <c r="AC2500">
        <v>3.51</v>
      </c>
      <c r="AD2500">
        <f t="shared" si="38"/>
        <v>0.49000000000000021</v>
      </c>
    </row>
    <row r="2501" spans="1:30" x14ac:dyDescent="0.25">
      <c r="A2501" t="s">
        <v>29</v>
      </c>
      <c r="B2501" s="1">
        <v>307800000</v>
      </c>
      <c r="C2501" t="s">
        <v>30</v>
      </c>
      <c r="D2501" t="s">
        <v>31</v>
      </c>
      <c r="E2501">
        <v>3252</v>
      </c>
      <c r="F2501" s="1">
        <v>8548950000</v>
      </c>
      <c r="G2501" s="1">
        <v>2628828</v>
      </c>
      <c r="H2501" s="1">
        <v>2000000</v>
      </c>
      <c r="I2501">
        <v>3252</v>
      </c>
      <c r="J2501" s="1">
        <v>8548950000</v>
      </c>
      <c r="K2501" s="1">
        <v>2628828</v>
      </c>
      <c r="L2501" s="1">
        <v>2000000</v>
      </c>
      <c r="M2501">
        <v>3252</v>
      </c>
      <c r="N2501" t="s">
        <v>1017</v>
      </c>
      <c r="O2501">
        <v>4782</v>
      </c>
      <c r="P2501" t="s">
        <v>120</v>
      </c>
      <c r="Q2501" t="s">
        <v>3850</v>
      </c>
      <c r="R2501" s="2">
        <v>43650</v>
      </c>
      <c r="S2501" t="s">
        <v>3851</v>
      </c>
      <c r="T2501">
        <v>0.25</v>
      </c>
      <c r="U2501" t="s">
        <v>62</v>
      </c>
      <c r="V2501" t="s">
        <v>2191</v>
      </c>
      <c r="W2501" t="s">
        <v>36</v>
      </c>
      <c r="X2501" t="s">
        <v>3852</v>
      </c>
      <c r="Y2501" t="s">
        <v>1022</v>
      </c>
      <c r="Z2501" t="s">
        <v>31</v>
      </c>
      <c r="AA2501">
        <v>3</v>
      </c>
      <c r="AB2501" t="s">
        <v>39</v>
      </c>
      <c r="AC2501">
        <v>1.03</v>
      </c>
      <c r="AD2501">
        <f t="shared" si="38"/>
        <v>0.78</v>
      </c>
    </row>
    <row r="2502" spans="1:30" x14ac:dyDescent="0.25">
      <c r="A2502" t="s">
        <v>29</v>
      </c>
      <c r="B2502" s="1">
        <v>307800000</v>
      </c>
      <c r="C2502" t="s">
        <v>30</v>
      </c>
      <c r="D2502" t="s">
        <v>31</v>
      </c>
      <c r="E2502">
        <v>3252</v>
      </c>
      <c r="F2502" s="1">
        <v>8548950000</v>
      </c>
      <c r="G2502" s="1">
        <v>2628828</v>
      </c>
      <c r="H2502" s="1">
        <v>2000000</v>
      </c>
      <c r="I2502">
        <v>3252</v>
      </c>
      <c r="J2502" s="1">
        <v>8548950000</v>
      </c>
      <c r="K2502" s="1">
        <v>2628828</v>
      </c>
      <c r="L2502" s="1">
        <v>2000000</v>
      </c>
      <c r="M2502">
        <v>3252</v>
      </c>
      <c r="N2502" t="s">
        <v>1017</v>
      </c>
      <c r="O2502">
        <v>4163</v>
      </c>
      <c r="P2502" t="s">
        <v>49</v>
      </c>
      <c r="Q2502" t="s">
        <v>2292</v>
      </c>
      <c r="R2502" s="2">
        <v>43601</v>
      </c>
      <c r="S2502" t="s">
        <v>2293</v>
      </c>
      <c r="T2502">
        <v>5</v>
      </c>
      <c r="U2502" s="1">
        <v>5000000</v>
      </c>
      <c r="V2502" t="s">
        <v>1789</v>
      </c>
      <c r="W2502" t="s">
        <v>36</v>
      </c>
      <c r="X2502" t="s">
        <v>3853</v>
      </c>
      <c r="Y2502" t="s">
        <v>1022</v>
      </c>
      <c r="Z2502" t="s">
        <v>31</v>
      </c>
      <c r="AA2502">
        <v>5</v>
      </c>
      <c r="AB2502" t="s">
        <v>39</v>
      </c>
      <c r="AC2502">
        <v>4.47</v>
      </c>
      <c r="AD2502">
        <f t="shared" si="38"/>
        <v>0.53000000000000025</v>
      </c>
    </row>
    <row r="2503" spans="1:30" x14ac:dyDescent="0.25">
      <c r="A2503" t="s">
        <v>29</v>
      </c>
      <c r="B2503" s="1">
        <v>307800000</v>
      </c>
      <c r="C2503" t="s">
        <v>30</v>
      </c>
      <c r="D2503" t="s">
        <v>31</v>
      </c>
      <c r="E2503">
        <v>3252</v>
      </c>
      <c r="F2503" s="1">
        <v>8548950000</v>
      </c>
      <c r="G2503" s="1">
        <v>2628828</v>
      </c>
      <c r="H2503" s="1">
        <v>2000000</v>
      </c>
      <c r="I2503">
        <v>3252</v>
      </c>
      <c r="J2503" s="1">
        <v>8548950000</v>
      </c>
      <c r="K2503" s="1">
        <v>2628828</v>
      </c>
      <c r="L2503" s="1">
        <v>2000000</v>
      </c>
      <c r="M2503">
        <v>3252</v>
      </c>
      <c r="N2503" t="s">
        <v>1636</v>
      </c>
      <c r="O2503">
        <v>14744</v>
      </c>
      <c r="P2503" t="s">
        <v>741</v>
      </c>
      <c r="Q2503" t="s">
        <v>3854</v>
      </c>
      <c r="R2503" s="2">
        <v>43886</v>
      </c>
      <c r="S2503" t="s">
        <v>3855</v>
      </c>
      <c r="T2503">
        <v>3</v>
      </c>
      <c r="U2503" s="1">
        <v>3000000</v>
      </c>
      <c r="V2503" t="s">
        <v>71</v>
      </c>
      <c r="W2503" t="s">
        <v>36</v>
      </c>
      <c r="X2503" t="s">
        <v>3856</v>
      </c>
      <c r="Y2503" t="s">
        <v>1650</v>
      </c>
      <c r="Z2503" t="s">
        <v>31</v>
      </c>
      <c r="AA2503">
        <v>8</v>
      </c>
      <c r="AB2503" t="s">
        <v>39</v>
      </c>
      <c r="AC2503">
        <v>1.33</v>
      </c>
      <c r="AD2503">
        <f t="shared" ref="AD2503:AD2566" si="39">ABS(T2503-AC2503)</f>
        <v>1.67</v>
      </c>
    </row>
    <row r="2504" spans="1:30" x14ac:dyDescent="0.25">
      <c r="A2504" t="s">
        <v>29</v>
      </c>
      <c r="B2504" s="1">
        <v>307800000</v>
      </c>
      <c r="C2504" t="s">
        <v>30</v>
      </c>
      <c r="D2504" t="s">
        <v>31</v>
      </c>
      <c r="E2504">
        <v>3252</v>
      </c>
      <c r="F2504" s="1">
        <v>8548950000</v>
      </c>
      <c r="G2504" s="1">
        <v>2628828</v>
      </c>
      <c r="H2504" s="1">
        <v>2000000</v>
      </c>
      <c r="I2504">
        <v>3252</v>
      </c>
      <c r="J2504" s="1">
        <v>8548950000</v>
      </c>
      <c r="K2504" s="1">
        <v>2628828</v>
      </c>
      <c r="L2504" s="1">
        <v>2000000</v>
      </c>
      <c r="M2504">
        <v>3252</v>
      </c>
      <c r="N2504" t="s">
        <v>1636</v>
      </c>
      <c r="O2504">
        <v>9598</v>
      </c>
      <c r="P2504" t="s">
        <v>741</v>
      </c>
      <c r="Q2504" t="s">
        <v>3577</v>
      </c>
      <c r="R2504" s="2">
        <v>43759</v>
      </c>
      <c r="S2504" t="s">
        <v>3578</v>
      </c>
      <c r="T2504">
        <v>2</v>
      </c>
      <c r="U2504" s="1">
        <v>2000000</v>
      </c>
      <c r="V2504" t="s">
        <v>1729</v>
      </c>
      <c r="W2504" t="s">
        <v>36</v>
      </c>
      <c r="X2504" t="s">
        <v>3857</v>
      </c>
      <c r="Y2504" t="s">
        <v>105</v>
      </c>
      <c r="Z2504" t="s">
        <v>31</v>
      </c>
      <c r="AA2504">
        <v>16</v>
      </c>
      <c r="AB2504" t="s">
        <v>48</v>
      </c>
      <c r="AC2504">
        <v>1.91</v>
      </c>
      <c r="AD2504">
        <f t="shared" si="39"/>
        <v>9.000000000000008E-2</v>
      </c>
    </row>
    <row r="2505" spans="1:30" x14ac:dyDescent="0.25">
      <c r="A2505" t="s">
        <v>29</v>
      </c>
      <c r="B2505" s="1">
        <v>307800000</v>
      </c>
      <c r="C2505" t="s">
        <v>30</v>
      </c>
      <c r="D2505" t="s">
        <v>31</v>
      </c>
      <c r="E2505">
        <v>3252</v>
      </c>
      <c r="F2505" s="1">
        <v>8548950000</v>
      </c>
      <c r="G2505" s="1">
        <v>2628828</v>
      </c>
      <c r="H2505" s="1">
        <v>2000000</v>
      </c>
      <c r="I2505">
        <v>3252</v>
      </c>
      <c r="J2505" s="1">
        <v>8548950000</v>
      </c>
      <c r="K2505" s="1">
        <v>2628828</v>
      </c>
      <c r="L2505" s="1">
        <v>2000000</v>
      </c>
      <c r="M2505">
        <v>3252</v>
      </c>
      <c r="N2505" t="s">
        <v>1636</v>
      </c>
      <c r="O2505">
        <v>19242</v>
      </c>
      <c r="P2505" t="s">
        <v>105</v>
      </c>
      <c r="Q2505" t="s">
        <v>3858</v>
      </c>
      <c r="R2505" s="2">
        <v>43936</v>
      </c>
      <c r="S2505" t="s">
        <v>3859</v>
      </c>
      <c r="T2505">
        <v>3</v>
      </c>
      <c r="U2505" s="1">
        <v>3000000</v>
      </c>
      <c r="V2505" t="s">
        <v>1654</v>
      </c>
      <c r="W2505" t="s">
        <v>77</v>
      </c>
      <c r="X2505" t="s">
        <v>37</v>
      </c>
      <c r="Y2505" t="s">
        <v>850</v>
      </c>
      <c r="Z2505" t="s">
        <v>31</v>
      </c>
      <c r="AA2505">
        <v>1</v>
      </c>
      <c r="AB2505" t="s">
        <v>48</v>
      </c>
      <c r="AC2505">
        <v>1.35</v>
      </c>
      <c r="AD2505">
        <f t="shared" si="39"/>
        <v>1.65</v>
      </c>
    </row>
    <row r="2506" spans="1:30" x14ac:dyDescent="0.25">
      <c r="A2506" t="s">
        <v>29</v>
      </c>
      <c r="B2506" s="1">
        <v>307800000</v>
      </c>
      <c r="C2506" t="s">
        <v>30</v>
      </c>
      <c r="D2506" t="s">
        <v>31</v>
      </c>
      <c r="E2506">
        <v>3252</v>
      </c>
      <c r="F2506" s="1">
        <v>8548950000</v>
      </c>
      <c r="G2506" s="1">
        <v>2628828</v>
      </c>
      <c r="H2506" s="1">
        <v>2000000</v>
      </c>
      <c r="I2506">
        <v>3252</v>
      </c>
      <c r="J2506" s="1">
        <v>8548950000</v>
      </c>
      <c r="K2506" s="1">
        <v>2628828</v>
      </c>
      <c r="L2506" s="1">
        <v>2000000</v>
      </c>
      <c r="M2506">
        <v>3252</v>
      </c>
      <c r="N2506" t="s">
        <v>1636</v>
      </c>
      <c r="O2506">
        <v>13211</v>
      </c>
      <c r="P2506" t="s">
        <v>1650</v>
      </c>
      <c r="Q2506" t="s">
        <v>1901</v>
      </c>
      <c r="R2506" s="2">
        <v>43857</v>
      </c>
      <c r="S2506" t="s">
        <v>1902</v>
      </c>
      <c r="T2506">
        <v>0.25</v>
      </c>
      <c r="U2506" t="s">
        <v>62</v>
      </c>
      <c r="V2506" t="s">
        <v>1706</v>
      </c>
      <c r="W2506" t="s">
        <v>36</v>
      </c>
      <c r="X2506" t="s">
        <v>219</v>
      </c>
      <c r="Y2506" t="s">
        <v>1650</v>
      </c>
      <c r="Z2506" t="s">
        <v>31</v>
      </c>
      <c r="AA2506">
        <v>1</v>
      </c>
      <c r="AB2506" t="s">
        <v>48</v>
      </c>
      <c r="AC2506">
        <v>0.4</v>
      </c>
      <c r="AD2506">
        <f t="shared" si="39"/>
        <v>0.15000000000000002</v>
      </c>
    </row>
    <row r="2507" spans="1:30" x14ac:dyDescent="0.25">
      <c r="A2507" t="s">
        <v>29</v>
      </c>
      <c r="B2507" s="1">
        <v>307800000</v>
      </c>
      <c r="C2507" t="s">
        <v>30</v>
      </c>
      <c r="D2507" t="s">
        <v>31</v>
      </c>
      <c r="E2507">
        <v>3252</v>
      </c>
      <c r="F2507" s="1">
        <v>8548950000</v>
      </c>
      <c r="G2507" s="1">
        <v>2628828</v>
      </c>
      <c r="H2507" s="1">
        <v>2000000</v>
      </c>
      <c r="I2507">
        <v>3252</v>
      </c>
      <c r="J2507" s="1">
        <v>8548950000</v>
      </c>
      <c r="K2507" s="1">
        <v>2628828</v>
      </c>
      <c r="L2507" s="1">
        <v>2000000</v>
      </c>
      <c r="M2507">
        <v>3252</v>
      </c>
      <c r="N2507" t="s">
        <v>1636</v>
      </c>
      <c r="O2507">
        <v>9593</v>
      </c>
      <c r="P2507" t="s">
        <v>105</v>
      </c>
      <c r="Q2507" t="s">
        <v>3860</v>
      </c>
      <c r="R2507" s="2">
        <v>43759</v>
      </c>
      <c r="S2507" t="s">
        <v>3861</v>
      </c>
      <c r="T2507">
        <v>0.5</v>
      </c>
      <c r="U2507" t="s">
        <v>52</v>
      </c>
      <c r="V2507" t="s">
        <v>1729</v>
      </c>
      <c r="W2507" t="s">
        <v>36</v>
      </c>
      <c r="X2507" t="s">
        <v>37</v>
      </c>
      <c r="Y2507" t="s">
        <v>105</v>
      </c>
      <c r="Z2507" t="s">
        <v>31</v>
      </c>
      <c r="AA2507">
        <v>1</v>
      </c>
      <c r="AB2507" t="s">
        <v>48</v>
      </c>
      <c r="AC2507">
        <v>1.37</v>
      </c>
      <c r="AD2507">
        <f t="shared" si="39"/>
        <v>0.87000000000000011</v>
      </c>
    </row>
    <row r="2508" spans="1:30" x14ac:dyDescent="0.25">
      <c r="A2508" t="s">
        <v>29</v>
      </c>
      <c r="B2508" s="1">
        <v>307800000</v>
      </c>
      <c r="C2508" t="s">
        <v>30</v>
      </c>
      <c r="D2508" t="s">
        <v>31</v>
      </c>
      <c r="E2508">
        <v>3252</v>
      </c>
      <c r="F2508" s="1">
        <v>8548950000</v>
      </c>
      <c r="G2508" s="1">
        <v>2628828</v>
      </c>
      <c r="H2508" s="1">
        <v>2000000</v>
      </c>
      <c r="I2508">
        <v>3252</v>
      </c>
      <c r="J2508" s="1">
        <v>8548950000</v>
      </c>
      <c r="K2508" s="1">
        <v>2628828</v>
      </c>
      <c r="L2508" s="1">
        <v>2000000</v>
      </c>
      <c r="M2508">
        <v>3252</v>
      </c>
      <c r="N2508" t="s">
        <v>1017</v>
      </c>
      <c r="O2508">
        <v>5207</v>
      </c>
      <c r="P2508" t="s">
        <v>42</v>
      </c>
      <c r="Q2508" t="s">
        <v>3847</v>
      </c>
      <c r="R2508" s="2">
        <v>43637</v>
      </c>
      <c r="S2508" t="s">
        <v>3848</v>
      </c>
      <c r="T2508">
        <v>2.5</v>
      </c>
      <c r="U2508" s="1">
        <v>2500000</v>
      </c>
      <c r="V2508" t="s">
        <v>2191</v>
      </c>
      <c r="W2508" t="s">
        <v>36</v>
      </c>
      <c r="X2508" t="s">
        <v>3862</v>
      </c>
      <c r="Y2508" t="s">
        <v>167</v>
      </c>
      <c r="Z2508" t="s">
        <v>31</v>
      </c>
      <c r="AA2508">
        <v>31</v>
      </c>
      <c r="AB2508" t="s">
        <v>39</v>
      </c>
      <c r="AC2508">
        <v>2.6</v>
      </c>
      <c r="AD2508">
        <f t="shared" si="39"/>
        <v>0.10000000000000009</v>
      </c>
    </row>
    <row r="2509" spans="1:30" x14ac:dyDescent="0.25">
      <c r="A2509" t="s">
        <v>29</v>
      </c>
      <c r="B2509" s="1">
        <v>307800000</v>
      </c>
      <c r="C2509" t="s">
        <v>30</v>
      </c>
      <c r="D2509" t="s">
        <v>31</v>
      </c>
      <c r="E2509">
        <v>3252</v>
      </c>
      <c r="F2509" s="1">
        <v>8548950000</v>
      </c>
      <c r="G2509" s="1">
        <v>2628828</v>
      </c>
      <c r="H2509" s="1">
        <v>2000000</v>
      </c>
      <c r="I2509">
        <v>3252</v>
      </c>
      <c r="J2509" s="1">
        <v>8548950000</v>
      </c>
      <c r="K2509" s="1">
        <v>2628828</v>
      </c>
      <c r="L2509" s="1">
        <v>2000000</v>
      </c>
      <c r="M2509">
        <v>3252</v>
      </c>
      <c r="N2509" t="s">
        <v>1017</v>
      </c>
      <c r="O2509">
        <v>14265</v>
      </c>
      <c r="P2509" t="s">
        <v>120</v>
      </c>
      <c r="Q2509" t="s">
        <v>3863</v>
      </c>
      <c r="R2509" s="2">
        <v>43894</v>
      </c>
      <c r="S2509" t="s">
        <v>3864</v>
      </c>
      <c r="T2509">
        <v>1</v>
      </c>
      <c r="U2509" s="1">
        <v>1000000</v>
      </c>
      <c r="V2509" t="s">
        <v>1789</v>
      </c>
      <c r="W2509" t="s">
        <v>77</v>
      </c>
      <c r="X2509" t="s">
        <v>3865</v>
      </c>
      <c r="Y2509" t="s">
        <v>1022</v>
      </c>
      <c r="Z2509" t="s">
        <v>31</v>
      </c>
      <c r="AA2509">
        <v>6</v>
      </c>
      <c r="AB2509" t="s">
        <v>48</v>
      </c>
      <c r="AC2509">
        <v>0.85</v>
      </c>
      <c r="AD2509">
        <f t="shared" si="39"/>
        <v>0.15000000000000002</v>
      </c>
    </row>
    <row r="2510" spans="1:30" x14ac:dyDescent="0.25">
      <c r="A2510" t="s">
        <v>29</v>
      </c>
      <c r="B2510" s="1">
        <v>307800000</v>
      </c>
      <c r="C2510" t="s">
        <v>30</v>
      </c>
      <c r="D2510" t="s">
        <v>31</v>
      </c>
      <c r="E2510">
        <v>3252</v>
      </c>
      <c r="F2510" s="1">
        <v>8548950000</v>
      </c>
      <c r="G2510" s="1">
        <v>2628828</v>
      </c>
      <c r="H2510" s="1">
        <v>2000000</v>
      </c>
      <c r="I2510">
        <v>3252</v>
      </c>
      <c r="J2510" s="1">
        <v>8548950000</v>
      </c>
      <c r="K2510" s="1">
        <v>2628828</v>
      </c>
      <c r="L2510" s="1">
        <v>2000000</v>
      </c>
      <c r="M2510">
        <v>3252</v>
      </c>
      <c r="N2510" t="s">
        <v>1636</v>
      </c>
      <c r="O2510">
        <v>14737</v>
      </c>
      <c r="P2510" t="s">
        <v>741</v>
      </c>
      <c r="Q2510" t="s">
        <v>1869</v>
      </c>
      <c r="R2510" s="2">
        <v>43886</v>
      </c>
      <c r="S2510" t="s">
        <v>1870</v>
      </c>
      <c r="T2510">
        <v>3</v>
      </c>
      <c r="U2510" s="1">
        <v>3000000</v>
      </c>
      <c r="V2510" t="s">
        <v>1654</v>
      </c>
      <c r="W2510" t="s">
        <v>77</v>
      </c>
      <c r="X2510" t="s">
        <v>1000</v>
      </c>
      <c r="Y2510" t="s">
        <v>1650</v>
      </c>
      <c r="Z2510" t="s">
        <v>31</v>
      </c>
      <c r="AA2510">
        <v>1</v>
      </c>
      <c r="AB2510" t="s">
        <v>48</v>
      </c>
      <c r="AC2510">
        <v>0.85</v>
      </c>
      <c r="AD2510">
        <f t="shared" si="39"/>
        <v>2.15</v>
      </c>
    </row>
    <row r="2511" spans="1:30" x14ac:dyDescent="0.25">
      <c r="A2511" t="s">
        <v>29</v>
      </c>
      <c r="B2511" s="1">
        <v>307800000</v>
      </c>
      <c r="C2511" t="s">
        <v>30</v>
      </c>
      <c r="D2511" t="s">
        <v>31</v>
      </c>
      <c r="E2511">
        <v>3252</v>
      </c>
      <c r="F2511" s="1">
        <v>8548950000</v>
      </c>
      <c r="G2511" s="1">
        <v>2628828</v>
      </c>
      <c r="H2511" s="1">
        <v>2000000</v>
      </c>
      <c r="I2511">
        <v>3252</v>
      </c>
      <c r="J2511" s="1">
        <v>8548950000</v>
      </c>
      <c r="K2511" s="1">
        <v>2628828</v>
      </c>
      <c r="L2511" s="1">
        <v>2000000</v>
      </c>
      <c r="M2511">
        <v>3252</v>
      </c>
      <c r="N2511" t="s">
        <v>1017</v>
      </c>
      <c r="O2511">
        <v>4683</v>
      </c>
      <c r="P2511" t="s">
        <v>168</v>
      </c>
      <c r="Q2511" t="s">
        <v>1678</v>
      </c>
      <c r="R2511" s="2">
        <v>43650</v>
      </c>
      <c r="S2511" t="s">
        <v>1679</v>
      </c>
      <c r="T2511">
        <v>1</v>
      </c>
      <c r="U2511" s="1">
        <v>1000000</v>
      </c>
      <c r="V2511" t="s">
        <v>1680</v>
      </c>
      <c r="W2511" t="s">
        <v>36</v>
      </c>
      <c r="X2511" t="s">
        <v>3842</v>
      </c>
      <c r="Y2511" t="s">
        <v>1022</v>
      </c>
      <c r="Z2511" t="s">
        <v>31</v>
      </c>
      <c r="AA2511">
        <v>6</v>
      </c>
      <c r="AB2511" t="s">
        <v>39</v>
      </c>
      <c r="AC2511">
        <v>2.2400000000000002</v>
      </c>
      <c r="AD2511">
        <f t="shared" si="39"/>
        <v>1.2400000000000002</v>
      </c>
    </row>
    <row r="2512" spans="1:30" x14ac:dyDescent="0.25">
      <c r="A2512" t="s">
        <v>29</v>
      </c>
      <c r="B2512" s="1">
        <v>307800000</v>
      </c>
      <c r="C2512" t="s">
        <v>30</v>
      </c>
      <c r="D2512" t="s">
        <v>31</v>
      </c>
      <c r="E2512">
        <v>3252</v>
      </c>
      <c r="F2512" s="1">
        <v>8548950000</v>
      </c>
      <c r="G2512" s="1">
        <v>2628828</v>
      </c>
      <c r="H2512" s="1">
        <v>2000000</v>
      </c>
      <c r="I2512">
        <v>3252</v>
      </c>
      <c r="J2512" s="1">
        <v>8548950000</v>
      </c>
      <c r="K2512" s="1">
        <v>2628828</v>
      </c>
      <c r="L2512" s="1">
        <v>2000000</v>
      </c>
      <c r="M2512">
        <v>3252</v>
      </c>
      <c r="N2512" t="s">
        <v>1636</v>
      </c>
      <c r="O2512">
        <v>13210</v>
      </c>
      <c r="P2512" t="s">
        <v>1664</v>
      </c>
      <c r="Q2512" t="s">
        <v>3866</v>
      </c>
      <c r="R2512" s="2">
        <v>43857</v>
      </c>
      <c r="S2512" t="s">
        <v>3867</v>
      </c>
      <c r="T2512">
        <v>1</v>
      </c>
      <c r="U2512" s="1">
        <v>1000000</v>
      </c>
      <c r="V2512" t="s">
        <v>71</v>
      </c>
      <c r="W2512" t="s">
        <v>36</v>
      </c>
      <c r="X2512" t="s">
        <v>3868</v>
      </c>
      <c r="Y2512" t="s">
        <v>1649</v>
      </c>
      <c r="Z2512" t="s">
        <v>31</v>
      </c>
      <c r="AA2512">
        <v>3</v>
      </c>
      <c r="AB2512" t="s">
        <v>39</v>
      </c>
      <c r="AC2512">
        <v>3.06</v>
      </c>
      <c r="AD2512">
        <f t="shared" si="39"/>
        <v>2.06</v>
      </c>
    </row>
    <row r="2513" spans="1:30" x14ac:dyDescent="0.25">
      <c r="A2513" t="s">
        <v>29</v>
      </c>
      <c r="B2513" s="1">
        <v>307800000</v>
      </c>
      <c r="C2513" t="s">
        <v>30</v>
      </c>
      <c r="D2513" t="s">
        <v>31</v>
      </c>
      <c r="E2513">
        <v>3252</v>
      </c>
      <c r="F2513" s="1">
        <v>8548950000</v>
      </c>
      <c r="G2513" s="1">
        <v>2628828</v>
      </c>
      <c r="H2513" s="1">
        <v>2000000</v>
      </c>
      <c r="I2513">
        <v>3252</v>
      </c>
      <c r="J2513" s="1">
        <v>8548950000</v>
      </c>
      <c r="K2513" s="1">
        <v>2628828</v>
      </c>
      <c r="L2513" s="1">
        <v>2000000</v>
      </c>
      <c r="M2513">
        <v>3252</v>
      </c>
      <c r="N2513" t="s">
        <v>1017</v>
      </c>
      <c r="O2513">
        <v>5216</v>
      </c>
      <c r="P2513" t="s">
        <v>168</v>
      </c>
      <c r="Q2513" t="s">
        <v>1678</v>
      </c>
      <c r="R2513" s="2">
        <v>43637</v>
      </c>
      <c r="S2513" t="s">
        <v>1679</v>
      </c>
      <c r="T2513">
        <v>0.5</v>
      </c>
      <c r="U2513" t="s">
        <v>52</v>
      </c>
      <c r="V2513" t="s">
        <v>1680</v>
      </c>
      <c r="W2513" t="s">
        <v>36</v>
      </c>
      <c r="X2513" t="s">
        <v>3869</v>
      </c>
      <c r="Y2513" t="s">
        <v>1022</v>
      </c>
      <c r="Z2513" t="s">
        <v>31</v>
      </c>
      <c r="AA2513">
        <v>12</v>
      </c>
      <c r="AB2513" t="s">
        <v>39</v>
      </c>
      <c r="AC2513">
        <v>2.4500000000000002</v>
      </c>
      <c r="AD2513">
        <f t="shared" si="39"/>
        <v>1.9500000000000002</v>
      </c>
    </row>
    <row r="2514" spans="1:30" x14ac:dyDescent="0.25">
      <c r="A2514" t="s">
        <v>29</v>
      </c>
      <c r="B2514" s="1">
        <v>307800000</v>
      </c>
      <c r="C2514" t="s">
        <v>30</v>
      </c>
      <c r="D2514" t="s">
        <v>31</v>
      </c>
      <c r="E2514">
        <v>3252</v>
      </c>
      <c r="F2514" s="1">
        <v>8548950000</v>
      </c>
      <c r="G2514" s="1">
        <v>2628828</v>
      </c>
      <c r="H2514" s="1">
        <v>2000000</v>
      </c>
      <c r="I2514">
        <v>3252</v>
      </c>
      <c r="J2514" s="1">
        <v>8548950000</v>
      </c>
      <c r="K2514" s="1">
        <v>2628828</v>
      </c>
      <c r="L2514" s="1">
        <v>2000000</v>
      </c>
      <c r="M2514">
        <v>3252</v>
      </c>
      <c r="N2514" t="s">
        <v>1636</v>
      </c>
      <c r="O2514">
        <v>19214</v>
      </c>
      <c r="P2514" t="s">
        <v>741</v>
      </c>
      <c r="Q2514" t="s">
        <v>3858</v>
      </c>
      <c r="R2514" s="2">
        <v>43936</v>
      </c>
      <c r="S2514" t="s">
        <v>3859</v>
      </c>
      <c r="T2514">
        <v>1</v>
      </c>
      <c r="U2514" s="1">
        <v>1000000</v>
      </c>
      <c r="V2514" t="s">
        <v>1654</v>
      </c>
      <c r="W2514" t="s">
        <v>77</v>
      </c>
      <c r="X2514" t="s">
        <v>3870</v>
      </c>
      <c r="Y2514" t="s">
        <v>850</v>
      </c>
      <c r="Z2514" t="s">
        <v>31</v>
      </c>
      <c r="AA2514">
        <v>3</v>
      </c>
      <c r="AB2514" t="s">
        <v>48</v>
      </c>
      <c r="AC2514">
        <v>1.18</v>
      </c>
      <c r="AD2514">
        <f t="shared" si="39"/>
        <v>0.17999999999999994</v>
      </c>
    </row>
    <row r="2515" spans="1:30" x14ac:dyDescent="0.25">
      <c r="A2515" t="s">
        <v>29</v>
      </c>
      <c r="B2515" s="1">
        <v>307800000</v>
      </c>
      <c r="C2515" t="s">
        <v>30</v>
      </c>
      <c r="D2515" t="s">
        <v>31</v>
      </c>
      <c r="E2515">
        <v>3252</v>
      </c>
      <c r="F2515" s="1">
        <v>8548950000</v>
      </c>
      <c r="G2515" s="1">
        <v>2628828</v>
      </c>
      <c r="H2515" s="1">
        <v>2000000</v>
      </c>
      <c r="I2515">
        <v>3252</v>
      </c>
      <c r="J2515" s="1">
        <v>8548950000</v>
      </c>
      <c r="K2515" s="1">
        <v>2628828</v>
      </c>
      <c r="L2515" s="1">
        <v>2000000</v>
      </c>
      <c r="M2515">
        <v>3252</v>
      </c>
      <c r="N2515" t="s">
        <v>1017</v>
      </c>
      <c r="O2515">
        <v>7949</v>
      </c>
      <c r="P2515" t="s">
        <v>120</v>
      </c>
      <c r="Q2515" t="s">
        <v>3871</v>
      </c>
      <c r="R2515" s="2">
        <v>43733</v>
      </c>
      <c r="S2515" t="s">
        <v>3872</v>
      </c>
      <c r="T2515">
        <v>0.5</v>
      </c>
      <c r="U2515" t="s">
        <v>52</v>
      </c>
      <c r="V2515" t="s">
        <v>1784</v>
      </c>
      <c r="W2515" t="s">
        <v>36</v>
      </c>
      <c r="X2515" t="s">
        <v>3873</v>
      </c>
      <c r="Y2515" t="s">
        <v>1022</v>
      </c>
      <c r="Z2515" t="s">
        <v>31</v>
      </c>
      <c r="AA2515">
        <v>4</v>
      </c>
      <c r="AB2515" t="s">
        <v>48</v>
      </c>
      <c r="AC2515">
        <v>0.51</v>
      </c>
      <c r="AD2515">
        <f t="shared" si="39"/>
        <v>1.0000000000000009E-2</v>
      </c>
    </row>
    <row r="2516" spans="1:30" x14ac:dyDescent="0.25">
      <c r="A2516" t="s">
        <v>29</v>
      </c>
      <c r="B2516" s="1">
        <v>307800000</v>
      </c>
      <c r="C2516" t="s">
        <v>30</v>
      </c>
      <c r="D2516" t="s">
        <v>31</v>
      </c>
      <c r="E2516">
        <v>3252</v>
      </c>
      <c r="F2516" s="1">
        <v>8548950000</v>
      </c>
      <c r="G2516" s="1">
        <v>2628828</v>
      </c>
      <c r="H2516" s="1">
        <v>2000000</v>
      </c>
      <c r="I2516">
        <v>3252</v>
      </c>
      <c r="J2516" s="1">
        <v>8548950000</v>
      </c>
      <c r="K2516" s="1">
        <v>2628828</v>
      </c>
      <c r="L2516" s="1">
        <v>2000000</v>
      </c>
      <c r="M2516">
        <v>3252</v>
      </c>
      <c r="N2516" t="s">
        <v>1636</v>
      </c>
      <c r="O2516">
        <v>13209</v>
      </c>
      <c r="P2516" t="s">
        <v>1650</v>
      </c>
      <c r="Q2516" t="s">
        <v>3866</v>
      </c>
      <c r="R2516" s="2">
        <v>43857</v>
      </c>
      <c r="S2516" t="s">
        <v>3867</v>
      </c>
      <c r="T2516">
        <v>0.5</v>
      </c>
      <c r="U2516" t="s">
        <v>52</v>
      </c>
      <c r="V2516" t="s">
        <v>71</v>
      </c>
      <c r="W2516" t="s">
        <v>36</v>
      </c>
      <c r="X2516" t="s">
        <v>219</v>
      </c>
      <c r="Y2516" t="s">
        <v>1649</v>
      </c>
      <c r="Z2516" t="s">
        <v>31</v>
      </c>
      <c r="AA2516">
        <v>1</v>
      </c>
      <c r="AB2516" t="s">
        <v>48</v>
      </c>
      <c r="AC2516">
        <v>0.4</v>
      </c>
      <c r="AD2516">
        <f t="shared" si="39"/>
        <v>9.9999999999999978E-2</v>
      </c>
    </row>
    <row r="2517" spans="1:30" x14ac:dyDescent="0.25">
      <c r="A2517" t="s">
        <v>29</v>
      </c>
      <c r="B2517" s="1">
        <v>307800000</v>
      </c>
      <c r="C2517" t="s">
        <v>30</v>
      </c>
      <c r="D2517" t="s">
        <v>31</v>
      </c>
      <c r="E2517">
        <v>3252</v>
      </c>
      <c r="F2517" s="1">
        <v>8548950000</v>
      </c>
      <c r="G2517" s="1">
        <v>2628828</v>
      </c>
      <c r="H2517" s="1">
        <v>2000000</v>
      </c>
      <c r="I2517">
        <v>3252</v>
      </c>
      <c r="J2517" s="1">
        <v>8548950000</v>
      </c>
      <c r="K2517" s="1">
        <v>2628828</v>
      </c>
      <c r="L2517" s="1">
        <v>2000000</v>
      </c>
      <c r="M2517">
        <v>3252</v>
      </c>
      <c r="N2517" t="s">
        <v>1017</v>
      </c>
      <c r="O2517">
        <v>9033</v>
      </c>
      <c r="P2517" t="s">
        <v>120</v>
      </c>
      <c r="Q2517" t="s">
        <v>3874</v>
      </c>
      <c r="R2517" s="2">
        <v>43769</v>
      </c>
      <c r="S2517" t="s">
        <v>3875</v>
      </c>
      <c r="T2517">
        <v>1</v>
      </c>
      <c r="U2517" s="1">
        <v>1000000</v>
      </c>
      <c r="V2517" t="s">
        <v>1784</v>
      </c>
      <c r="W2517" t="s">
        <v>36</v>
      </c>
      <c r="X2517" t="s">
        <v>3876</v>
      </c>
      <c r="Y2517" t="s">
        <v>1022</v>
      </c>
      <c r="Z2517" t="s">
        <v>31</v>
      </c>
      <c r="AA2517">
        <v>5</v>
      </c>
      <c r="AB2517" t="s">
        <v>48</v>
      </c>
      <c r="AC2517">
        <v>0.56000000000000005</v>
      </c>
      <c r="AD2517">
        <f t="shared" si="39"/>
        <v>0.43999999999999995</v>
      </c>
    </row>
    <row r="2518" spans="1:30" x14ac:dyDescent="0.25">
      <c r="A2518" t="s">
        <v>29</v>
      </c>
      <c r="B2518" s="1">
        <v>307800000</v>
      </c>
      <c r="C2518" t="s">
        <v>30</v>
      </c>
      <c r="D2518" t="s">
        <v>31</v>
      </c>
      <c r="E2518">
        <v>3252</v>
      </c>
      <c r="F2518" s="1">
        <v>8548950000</v>
      </c>
      <c r="G2518" s="1">
        <v>2628828</v>
      </c>
      <c r="H2518" s="1">
        <v>2000000</v>
      </c>
      <c r="I2518">
        <v>3252</v>
      </c>
      <c r="J2518" s="1">
        <v>8548950000</v>
      </c>
      <c r="K2518" s="1">
        <v>2628828</v>
      </c>
      <c r="L2518" s="1">
        <v>2000000</v>
      </c>
      <c r="M2518">
        <v>3252</v>
      </c>
      <c r="N2518" t="s">
        <v>1636</v>
      </c>
      <c r="O2518">
        <v>13192</v>
      </c>
      <c r="P2518" t="s">
        <v>1650</v>
      </c>
      <c r="Q2518" t="s">
        <v>1834</v>
      </c>
      <c r="R2518" s="2">
        <v>43857</v>
      </c>
      <c r="S2518" t="s">
        <v>1835</v>
      </c>
      <c r="T2518">
        <v>0.25</v>
      </c>
      <c r="U2518" t="s">
        <v>62</v>
      </c>
      <c r="V2518" t="s">
        <v>71</v>
      </c>
      <c r="W2518" t="s">
        <v>36</v>
      </c>
      <c r="X2518" t="s">
        <v>219</v>
      </c>
      <c r="Y2518" t="s">
        <v>1664</v>
      </c>
      <c r="Z2518" t="s">
        <v>31</v>
      </c>
      <c r="AA2518">
        <v>1</v>
      </c>
      <c r="AB2518" t="s">
        <v>39</v>
      </c>
      <c r="AC2518">
        <v>0.4</v>
      </c>
      <c r="AD2518">
        <f t="shared" si="39"/>
        <v>0.15000000000000002</v>
      </c>
    </row>
    <row r="2519" spans="1:30" x14ac:dyDescent="0.25">
      <c r="A2519" t="s">
        <v>29</v>
      </c>
      <c r="B2519" s="1">
        <v>307800000</v>
      </c>
      <c r="C2519" t="s">
        <v>30</v>
      </c>
      <c r="D2519" t="s">
        <v>31</v>
      </c>
      <c r="E2519">
        <v>3252</v>
      </c>
      <c r="F2519" s="1">
        <v>8548950000</v>
      </c>
      <c r="G2519" s="1">
        <v>2628828</v>
      </c>
      <c r="H2519" s="1">
        <v>2000000</v>
      </c>
      <c r="I2519">
        <v>3252</v>
      </c>
      <c r="J2519" s="1">
        <v>8548950000</v>
      </c>
      <c r="K2519" s="1">
        <v>2628828</v>
      </c>
      <c r="L2519" s="1">
        <v>2000000</v>
      </c>
      <c r="M2519">
        <v>3252</v>
      </c>
      <c r="N2519" t="s">
        <v>1017</v>
      </c>
      <c r="O2519">
        <v>2337</v>
      </c>
      <c r="P2519" t="s">
        <v>120</v>
      </c>
      <c r="Q2519" t="s">
        <v>2024</v>
      </c>
      <c r="R2519" s="2">
        <v>43529</v>
      </c>
      <c r="S2519" t="s">
        <v>2025</v>
      </c>
      <c r="T2519">
        <v>2</v>
      </c>
      <c r="U2519" s="1">
        <v>2000000</v>
      </c>
      <c r="V2519" t="s">
        <v>1680</v>
      </c>
      <c r="W2519" t="s">
        <v>36</v>
      </c>
      <c r="X2519" t="e">
        <f>-Changed date format.-date is showing up.</f>
        <v>#NAME?</v>
      </c>
      <c r="Y2519" t="s">
        <v>322</v>
      </c>
      <c r="Z2519" t="s">
        <v>31</v>
      </c>
      <c r="AA2519">
        <v>6</v>
      </c>
      <c r="AB2519" t="s">
        <v>39</v>
      </c>
      <c r="AC2519">
        <v>3.9</v>
      </c>
      <c r="AD2519">
        <f t="shared" si="39"/>
        <v>1.9</v>
      </c>
    </row>
    <row r="2520" spans="1:30" x14ac:dyDescent="0.25">
      <c r="A2520" t="s">
        <v>29</v>
      </c>
      <c r="B2520" s="1">
        <v>307800000</v>
      </c>
      <c r="C2520" t="s">
        <v>30</v>
      </c>
      <c r="D2520" t="s">
        <v>31</v>
      </c>
      <c r="E2520">
        <v>3252</v>
      </c>
      <c r="F2520" s="1">
        <v>8548950000</v>
      </c>
      <c r="G2520" s="1">
        <v>2628828</v>
      </c>
      <c r="H2520" s="1">
        <v>2000000</v>
      </c>
      <c r="I2520">
        <v>3252</v>
      </c>
      <c r="J2520" s="1">
        <v>8548950000</v>
      </c>
      <c r="K2520" s="1">
        <v>2628828</v>
      </c>
      <c r="L2520" s="1">
        <v>2000000</v>
      </c>
      <c r="M2520">
        <v>3252</v>
      </c>
      <c r="N2520" t="s">
        <v>1636</v>
      </c>
      <c r="O2520">
        <v>9432</v>
      </c>
      <c r="P2520" t="s">
        <v>68</v>
      </c>
      <c r="Q2520" t="s">
        <v>3877</v>
      </c>
      <c r="R2520" s="2">
        <v>43761</v>
      </c>
      <c r="S2520" t="s">
        <v>3878</v>
      </c>
      <c r="T2520">
        <v>7</v>
      </c>
      <c r="U2520" s="1">
        <v>7000000</v>
      </c>
      <c r="V2520" t="s">
        <v>71</v>
      </c>
      <c r="W2520" t="s">
        <v>36</v>
      </c>
      <c r="X2520" t="s">
        <v>3879</v>
      </c>
      <c r="Y2520" t="s">
        <v>68</v>
      </c>
      <c r="Z2520" t="s">
        <v>31</v>
      </c>
      <c r="AA2520">
        <v>1</v>
      </c>
      <c r="AB2520" t="s">
        <v>39</v>
      </c>
      <c r="AC2520">
        <v>2.06</v>
      </c>
      <c r="AD2520">
        <f t="shared" si="39"/>
        <v>4.9399999999999995</v>
      </c>
    </row>
    <row r="2521" spans="1:30" x14ac:dyDescent="0.25">
      <c r="A2521" t="s">
        <v>29</v>
      </c>
      <c r="B2521" s="1">
        <v>307800000</v>
      </c>
      <c r="C2521" t="s">
        <v>30</v>
      </c>
      <c r="D2521" t="s">
        <v>31</v>
      </c>
      <c r="E2521">
        <v>3252</v>
      </c>
      <c r="F2521" s="1">
        <v>8548950000</v>
      </c>
      <c r="G2521" s="1">
        <v>2628828</v>
      </c>
      <c r="H2521" s="1">
        <v>2000000</v>
      </c>
      <c r="I2521">
        <v>3252</v>
      </c>
      <c r="J2521" s="1">
        <v>8548950000</v>
      </c>
      <c r="K2521" s="1">
        <v>2628828</v>
      </c>
      <c r="L2521" s="1">
        <v>2000000</v>
      </c>
      <c r="M2521">
        <v>3252</v>
      </c>
      <c r="N2521" t="s">
        <v>1017</v>
      </c>
      <c r="O2521">
        <v>14237</v>
      </c>
      <c r="P2521" t="s">
        <v>168</v>
      </c>
      <c r="Q2521" t="s">
        <v>2212</v>
      </c>
      <c r="R2521" s="2">
        <v>43894</v>
      </c>
      <c r="S2521" t="s">
        <v>2213</v>
      </c>
      <c r="T2521">
        <v>8</v>
      </c>
      <c r="U2521" s="1">
        <v>8000000</v>
      </c>
      <c r="V2521" t="s">
        <v>2143</v>
      </c>
      <c r="W2521" t="s">
        <v>77</v>
      </c>
      <c r="X2521" t="s">
        <v>3880</v>
      </c>
      <c r="Y2521" t="s">
        <v>1022</v>
      </c>
      <c r="Z2521" t="s">
        <v>31</v>
      </c>
      <c r="AA2521">
        <v>4</v>
      </c>
      <c r="AB2521" t="s">
        <v>48</v>
      </c>
      <c r="AC2521">
        <v>3.78</v>
      </c>
      <c r="AD2521">
        <f t="shared" si="39"/>
        <v>4.2200000000000006</v>
      </c>
    </row>
    <row r="2522" spans="1:30" x14ac:dyDescent="0.25">
      <c r="A2522" t="s">
        <v>29</v>
      </c>
      <c r="B2522" s="1">
        <v>307800000</v>
      </c>
      <c r="C2522" t="s">
        <v>30</v>
      </c>
      <c r="D2522" t="s">
        <v>31</v>
      </c>
      <c r="E2522">
        <v>3252</v>
      </c>
      <c r="F2522" s="1">
        <v>8548950000</v>
      </c>
      <c r="G2522" s="1">
        <v>2628828</v>
      </c>
      <c r="H2522" s="1">
        <v>2000000</v>
      </c>
      <c r="I2522">
        <v>3252</v>
      </c>
      <c r="J2522" s="1">
        <v>8548950000</v>
      </c>
      <c r="K2522" s="1">
        <v>2628828</v>
      </c>
      <c r="L2522" s="1">
        <v>2000000</v>
      </c>
      <c r="M2522">
        <v>3252</v>
      </c>
      <c r="N2522" t="s">
        <v>1636</v>
      </c>
      <c r="O2522">
        <v>9431</v>
      </c>
      <c r="P2522" t="s">
        <v>741</v>
      </c>
      <c r="Q2522" t="s">
        <v>3881</v>
      </c>
      <c r="R2522" s="2">
        <v>43761</v>
      </c>
      <c r="S2522" t="s">
        <v>3882</v>
      </c>
      <c r="T2522">
        <v>2.5</v>
      </c>
      <c r="U2522" s="1">
        <v>2500000</v>
      </c>
      <c r="V2522" t="s">
        <v>1729</v>
      </c>
      <c r="W2522" t="s">
        <v>36</v>
      </c>
      <c r="X2522" t="s">
        <v>3883</v>
      </c>
      <c r="Y2522" t="s">
        <v>105</v>
      </c>
      <c r="Z2522" t="s">
        <v>31</v>
      </c>
      <c r="AA2522">
        <v>2</v>
      </c>
      <c r="AB2522" t="s">
        <v>39</v>
      </c>
      <c r="AC2522">
        <v>1.63</v>
      </c>
      <c r="AD2522">
        <f t="shared" si="39"/>
        <v>0.87000000000000011</v>
      </c>
    </row>
    <row r="2523" spans="1:30" x14ac:dyDescent="0.25">
      <c r="A2523" t="s">
        <v>29</v>
      </c>
      <c r="B2523" s="1">
        <v>307800000</v>
      </c>
      <c r="C2523" t="s">
        <v>30</v>
      </c>
      <c r="D2523" t="s">
        <v>31</v>
      </c>
      <c r="E2523">
        <v>3252</v>
      </c>
      <c r="F2523" s="1">
        <v>8548950000</v>
      </c>
      <c r="G2523" s="1">
        <v>2628828</v>
      </c>
      <c r="H2523" s="1">
        <v>2000000</v>
      </c>
      <c r="I2523">
        <v>3252</v>
      </c>
      <c r="J2523" s="1">
        <v>8548950000</v>
      </c>
      <c r="K2523" s="1">
        <v>2628828</v>
      </c>
      <c r="L2523" s="1">
        <v>2000000</v>
      </c>
      <c r="M2523">
        <v>3252</v>
      </c>
      <c r="N2523" t="s">
        <v>1636</v>
      </c>
      <c r="O2523">
        <v>9427</v>
      </c>
      <c r="P2523" t="s">
        <v>741</v>
      </c>
      <c r="Q2523" t="s">
        <v>3054</v>
      </c>
      <c r="R2523" s="2">
        <v>43760</v>
      </c>
      <c r="S2523" t="s">
        <v>3055</v>
      </c>
      <c r="T2523">
        <v>2.5</v>
      </c>
      <c r="U2523" s="1">
        <v>2500000</v>
      </c>
      <c r="V2523" t="s">
        <v>1729</v>
      </c>
      <c r="W2523" t="s">
        <v>36</v>
      </c>
      <c r="X2523" t="s">
        <v>3884</v>
      </c>
      <c r="Y2523" t="s">
        <v>105</v>
      </c>
      <c r="Z2523" t="s">
        <v>31</v>
      </c>
      <c r="AA2523">
        <v>3</v>
      </c>
      <c r="AB2523" t="s">
        <v>39</v>
      </c>
      <c r="AC2523">
        <v>1.65</v>
      </c>
      <c r="AD2523">
        <f t="shared" si="39"/>
        <v>0.85000000000000009</v>
      </c>
    </row>
    <row r="2524" spans="1:30" x14ac:dyDescent="0.25">
      <c r="A2524" t="s">
        <v>29</v>
      </c>
      <c r="B2524" s="1">
        <v>307800000</v>
      </c>
      <c r="C2524" t="s">
        <v>30</v>
      </c>
      <c r="D2524" t="s">
        <v>31</v>
      </c>
      <c r="E2524">
        <v>3252</v>
      </c>
      <c r="F2524" s="1">
        <v>8548950000</v>
      </c>
      <c r="G2524" s="1">
        <v>2628828</v>
      </c>
      <c r="H2524" s="1">
        <v>2000000</v>
      </c>
      <c r="I2524">
        <v>3252</v>
      </c>
      <c r="J2524" s="1">
        <v>8548950000</v>
      </c>
      <c r="K2524" s="1">
        <v>2628828</v>
      </c>
      <c r="L2524" s="1">
        <v>2000000</v>
      </c>
      <c r="M2524">
        <v>3252</v>
      </c>
      <c r="N2524" t="s">
        <v>1636</v>
      </c>
      <c r="O2524">
        <v>14356</v>
      </c>
      <c r="P2524" t="s">
        <v>1650</v>
      </c>
      <c r="Q2524" t="s">
        <v>3854</v>
      </c>
      <c r="R2524" s="2">
        <v>43893</v>
      </c>
      <c r="S2524" t="s">
        <v>3855</v>
      </c>
      <c r="T2524">
        <v>0.25</v>
      </c>
      <c r="U2524" t="s">
        <v>62</v>
      </c>
      <c r="V2524" t="s">
        <v>71</v>
      </c>
      <c r="W2524" t="s">
        <v>36</v>
      </c>
      <c r="X2524" t="s">
        <v>219</v>
      </c>
      <c r="Y2524" t="s">
        <v>1650</v>
      </c>
      <c r="Z2524" t="s">
        <v>31</v>
      </c>
      <c r="AA2524">
        <v>1</v>
      </c>
      <c r="AB2524" t="s">
        <v>39</v>
      </c>
      <c r="AC2524">
        <v>0.52</v>
      </c>
      <c r="AD2524">
        <f t="shared" si="39"/>
        <v>0.27</v>
      </c>
    </row>
    <row r="2525" spans="1:30" x14ac:dyDescent="0.25">
      <c r="A2525" t="s">
        <v>29</v>
      </c>
      <c r="B2525" s="1">
        <v>307800000</v>
      </c>
      <c r="C2525" t="s">
        <v>30</v>
      </c>
      <c r="D2525" t="s">
        <v>31</v>
      </c>
      <c r="E2525">
        <v>3252</v>
      </c>
      <c r="F2525" s="1">
        <v>8548950000</v>
      </c>
      <c r="G2525" s="1">
        <v>2628828</v>
      </c>
      <c r="H2525" s="1">
        <v>2000000</v>
      </c>
      <c r="I2525">
        <v>3252</v>
      </c>
      <c r="J2525" s="1">
        <v>8548950000</v>
      </c>
      <c r="K2525" s="1">
        <v>2628828</v>
      </c>
      <c r="L2525" s="1">
        <v>2000000</v>
      </c>
      <c r="M2525">
        <v>3252</v>
      </c>
      <c r="N2525" t="s">
        <v>1636</v>
      </c>
      <c r="O2525">
        <v>14354</v>
      </c>
      <c r="P2525" t="s">
        <v>1650</v>
      </c>
      <c r="Q2525" t="s">
        <v>3809</v>
      </c>
      <c r="R2525" s="2">
        <v>43893</v>
      </c>
      <c r="S2525" t="s">
        <v>3810</v>
      </c>
      <c r="T2525">
        <v>0.5</v>
      </c>
      <c r="U2525" t="s">
        <v>52</v>
      </c>
      <c r="V2525" t="s">
        <v>71</v>
      </c>
      <c r="W2525" t="s">
        <v>36</v>
      </c>
      <c r="X2525" t="s">
        <v>219</v>
      </c>
      <c r="Y2525" t="s">
        <v>850</v>
      </c>
      <c r="Z2525" t="s">
        <v>31</v>
      </c>
      <c r="AA2525">
        <v>1</v>
      </c>
      <c r="AB2525" t="s">
        <v>39</v>
      </c>
      <c r="AC2525">
        <v>0.4</v>
      </c>
      <c r="AD2525">
        <f t="shared" si="39"/>
        <v>9.9999999999999978E-2</v>
      </c>
    </row>
    <row r="2526" spans="1:30" x14ac:dyDescent="0.25">
      <c r="A2526" t="s">
        <v>29</v>
      </c>
      <c r="B2526" s="1">
        <v>307800000</v>
      </c>
      <c r="C2526" t="s">
        <v>30</v>
      </c>
      <c r="D2526" t="s">
        <v>31</v>
      </c>
      <c r="E2526">
        <v>3252</v>
      </c>
      <c r="F2526" s="1">
        <v>8548950000</v>
      </c>
      <c r="G2526" s="1">
        <v>2628828</v>
      </c>
      <c r="H2526" s="1">
        <v>2000000</v>
      </c>
      <c r="I2526">
        <v>3252</v>
      </c>
      <c r="J2526" s="1">
        <v>8548950000</v>
      </c>
      <c r="K2526" s="1">
        <v>2628828</v>
      </c>
      <c r="L2526" s="1">
        <v>2000000</v>
      </c>
      <c r="M2526">
        <v>3252</v>
      </c>
      <c r="N2526" t="s">
        <v>1017</v>
      </c>
      <c r="O2526">
        <v>10785</v>
      </c>
      <c r="P2526" t="s">
        <v>120</v>
      </c>
      <c r="Q2526" t="s">
        <v>2156</v>
      </c>
      <c r="R2526" s="2">
        <v>43795</v>
      </c>
      <c r="S2526" t="s">
        <v>2157</v>
      </c>
      <c r="T2526">
        <v>0.5</v>
      </c>
      <c r="U2526" t="s">
        <v>52</v>
      </c>
      <c r="V2526" t="s">
        <v>2048</v>
      </c>
      <c r="W2526" t="s">
        <v>77</v>
      </c>
      <c r="X2526" t="s">
        <v>3885</v>
      </c>
      <c r="Y2526" t="s">
        <v>1022</v>
      </c>
      <c r="Z2526" t="s">
        <v>31</v>
      </c>
      <c r="AA2526">
        <v>2</v>
      </c>
      <c r="AB2526" t="s">
        <v>39</v>
      </c>
      <c r="AC2526">
        <v>0.47</v>
      </c>
      <c r="AD2526">
        <f t="shared" si="39"/>
        <v>3.0000000000000027E-2</v>
      </c>
    </row>
    <row r="2527" spans="1:30" x14ac:dyDescent="0.25">
      <c r="A2527" t="s">
        <v>29</v>
      </c>
      <c r="B2527" s="1">
        <v>307800000</v>
      </c>
      <c r="C2527" t="s">
        <v>30</v>
      </c>
      <c r="D2527" t="s">
        <v>31</v>
      </c>
      <c r="E2527">
        <v>3252</v>
      </c>
      <c r="F2527" s="1">
        <v>8548950000</v>
      </c>
      <c r="G2527" s="1">
        <v>2628828</v>
      </c>
      <c r="H2527" s="1">
        <v>2000000</v>
      </c>
      <c r="I2527">
        <v>3252</v>
      </c>
      <c r="J2527" s="1">
        <v>8548950000</v>
      </c>
      <c r="K2527" s="1">
        <v>2628828</v>
      </c>
      <c r="L2527" s="1">
        <v>2000000</v>
      </c>
      <c r="M2527">
        <v>3252</v>
      </c>
      <c r="N2527" t="s">
        <v>1636</v>
      </c>
      <c r="O2527">
        <v>13187</v>
      </c>
      <c r="P2527" t="s">
        <v>1650</v>
      </c>
      <c r="Q2527" t="s">
        <v>2036</v>
      </c>
      <c r="R2527" s="2">
        <v>43857</v>
      </c>
      <c r="S2527" t="s">
        <v>2037</v>
      </c>
      <c r="T2527">
        <v>0.5</v>
      </c>
      <c r="U2527" t="s">
        <v>52</v>
      </c>
      <c r="V2527" t="s">
        <v>71</v>
      </c>
      <c r="W2527" t="s">
        <v>36</v>
      </c>
      <c r="X2527" t="s">
        <v>219</v>
      </c>
      <c r="Y2527" t="s">
        <v>1649</v>
      </c>
      <c r="Z2527" t="s">
        <v>31</v>
      </c>
      <c r="AA2527">
        <v>1</v>
      </c>
      <c r="AB2527" t="s">
        <v>48</v>
      </c>
      <c r="AC2527">
        <v>0.4</v>
      </c>
      <c r="AD2527">
        <f t="shared" si="39"/>
        <v>9.9999999999999978E-2</v>
      </c>
    </row>
    <row r="2528" spans="1:30" x14ac:dyDescent="0.25">
      <c r="A2528" t="s">
        <v>29</v>
      </c>
      <c r="B2528" s="1">
        <v>307800000</v>
      </c>
      <c r="C2528" t="s">
        <v>30</v>
      </c>
      <c r="D2528" t="s">
        <v>31</v>
      </c>
      <c r="E2528">
        <v>3252</v>
      </c>
      <c r="F2528" s="1">
        <v>8548950000</v>
      </c>
      <c r="G2528" s="1">
        <v>2628828</v>
      </c>
      <c r="H2528" s="1">
        <v>2000000</v>
      </c>
      <c r="I2528">
        <v>3252</v>
      </c>
      <c r="J2528" s="1">
        <v>8548950000</v>
      </c>
      <c r="K2528" s="1">
        <v>2628828</v>
      </c>
      <c r="L2528" s="1">
        <v>2000000</v>
      </c>
      <c r="M2528">
        <v>3252</v>
      </c>
      <c r="N2528" t="s">
        <v>1017</v>
      </c>
      <c r="O2528">
        <v>10784</v>
      </c>
      <c r="P2528" t="s">
        <v>120</v>
      </c>
      <c r="Q2528" t="s">
        <v>2193</v>
      </c>
      <c r="R2528" s="2">
        <v>43795</v>
      </c>
      <c r="S2528" t="s">
        <v>2194</v>
      </c>
      <c r="T2528">
        <v>0.5</v>
      </c>
      <c r="U2528" t="s">
        <v>52</v>
      </c>
      <c r="V2528" t="s">
        <v>1784</v>
      </c>
      <c r="W2528" t="s">
        <v>36</v>
      </c>
      <c r="X2528" t="s">
        <v>3885</v>
      </c>
      <c r="Y2528" t="s">
        <v>1022</v>
      </c>
      <c r="Z2528" t="s">
        <v>31</v>
      </c>
      <c r="AA2528">
        <v>2</v>
      </c>
      <c r="AB2528" t="s">
        <v>48</v>
      </c>
      <c r="AC2528">
        <v>0.43</v>
      </c>
      <c r="AD2528">
        <f t="shared" si="39"/>
        <v>7.0000000000000007E-2</v>
      </c>
    </row>
    <row r="2529" spans="1:30" x14ac:dyDescent="0.25">
      <c r="A2529" t="s">
        <v>29</v>
      </c>
      <c r="B2529" s="1">
        <v>307800000</v>
      </c>
      <c r="C2529" t="s">
        <v>30</v>
      </c>
      <c r="D2529" t="s">
        <v>31</v>
      </c>
      <c r="E2529">
        <v>3252</v>
      </c>
      <c r="F2529" s="1">
        <v>8548950000</v>
      </c>
      <c r="G2529" s="1">
        <v>2628828</v>
      </c>
      <c r="H2529" s="1">
        <v>2000000</v>
      </c>
      <c r="I2529">
        <v>3252</v>
      </c>
      <c r="J2529" s="1">
        <v>8548950000</v>
      </c>
      <c r="K2529" s="1">
        <v>2628828</v>
      </c>
      <c r="L2529" s="1">
        <v>2000000</v>
      </c>
      <c r="M2529">
        <v>3252</v>
      </c>
      <c r="N2529" t="s">
        <v>1017</v>
      </c>
      <c r="O2529">
        <v>10493</v>
      </c>
      <c r="P2529" t="s">
        <v>1875</v>
      </c>
      <c r="Q2529" t="s">
        <v>1805</v>
      </c>
      <c r="R2529" s="2">
        <v>43798</v>
      </c>
      <c r="S2529" t="s">
        <v>1806</v>
      </c>
      <c r="T2529">
        <v>7</v>
      </c>
      <c r="U2529" s="1">
        <v>7000000</v>
      </c>
      <c r="V2529" t="s">
        <v>1784</v>
      </c>
      <c r="W2529" t="s">
        <v>36</v>
      </c>
      <c r="Y2529" t="s">
        <v>1022</v>
      </c>
      <c r="Z2529" t="s">
        <v>31</v>
      </c>
      <c r="AA2529">
        <v>1</v>
      </c>
      <c r="AB2529" t="s">
        <v>39</v>
      </c>
      <c r="AC2529">
        <v>4.4000000000000004</v>
      </c>
      <c r="AD2529">
        <f t="shared" si="39"/>
        <v>2.5999999999999996</v>
      </c>
    </row>
    <row r="2530" spans="1:30" x14ac:dyDescent="0.25">
      <c r="A2530" t="s">
        <v>29</v>
      </c>
      <c r="B2530" s="1">
        <v>307800000</v>
      </c>
      <c r="C2530" t="s">
        <v>30</v>
      </c>
      <c r="D2530" t="s">
        <v>31</v>
      </c>
      <c r="E2530">
        <v>3252</v>
      </c>
      <c r="F2530" s="1">
        <v>8548950000</v>
      </c>
      <c r="G2530" s="1">
        <v>2628828</v>
      </c>
      <c r="H2530" s="1">
        <v>2000000</v>
      </c>
      <c r="I2530">
        <v>3252</v>
      </c>
      <c r="J2530" s="1">
        <v>8548950000</v>
      </c>
      <c r="K2530" s="1">
        <v>2628828</v>
      </c>
      <c r="L2530" s="1">
        <v>2000000</v>
      </c>
      <c r="M2530">
        <v>3252</v>
      </c>
      <c r="N2530" t="s">
        <v>1636</v>
      </c>
      <c r="O2530">
        <v>14352</v>
      </c>
      <c r="P2530" t="s">
        <v>741</v>
      </c>
      <c r="Q2530" t="s">
        <v>3809</v>
      </c>
      <c r="R2530" s="2">
        <v>43893</v>
      </c>
      <c r="S2530" t="s">
        <v>3810</v>
      </c>
      <c r="T2530">
        <v>0.5</v>
      </c>
      <c r="U2530" t="s">
        <v>52</v>
      </c>
      <c r="V2530" t="s">
        <v>71</v>
      </c>
      <c r="W2530" t="s">
        <v>36</v>
      </c>
      <c r="X2530" t="s">
        <v>3886</v>
      </c>
      <c r="Y2530" t="s">
        <v>850</v>
      </c>
      <c r="Z2530" t="s">
        <v>31</v>
      </c>
      <c r="AA2530">
        <v>18</v>
      </c>
      <c r="AB2530" t="s">
        <v>48</v>
      </c>
      <c r="AC2530">
        <v>1.24</v>
      </c>
      <c r="AD2530">
        <f t="shared" si="39"/>
        <v>0.74</v>
      </c>
    </row>
    <row r="2531" spans="1:30" x14ac:dyDescent="0.25">
      <c r="A2531" t="s">
        <v>29</v>
      </c>
      <c r="B2531" s="1">
        <v>307800000</v>
      </c>
      <c r="C2531" t="s">
        <v>30</v>
      </c>
      <c r="D2531" t="s">
        <v>31</v>
      </c>
      <c r="E2531">
        <v>3252</v>
      </c>
      <c r="F2531" s="1">
        <v>8548950000</v>
      </c>
      <c r="G2531" s="1">
        <v>2628828</v>
      </c>
      <c r="H2531" s="1">
        <v>2000000</v>
      </c>
      <c r="I2531">
        <v>3252</v>
      </c>
      <c r="J2531" s="1">
        <v>8548950000</v>
      </c>
      <c r="K2531" s="1">
        <v>2628828</v>
      </c>
      <c r="L2531" s="1">
        <v>2000000</v>
      </c>
      <c r="M2531">
        <v>3252</v>
      </c>
      <c r="N2531" t="s">
        <v>1636</v>
      </c>
      <c r="O2531">
        <v>14351</v>
      </c>
      <c r="P2531" t="s">
        <v>1650</v>
      </c>
      <c r="Q2531" t="s">
        <v>3014</v>
      </c>
      <c r="R2531" s="2">
        <v>43893</v>
      </c>
      <c r="S2531" t="s">
        <v>3015</v>
      </c>
      <c r="T2531">
        <v>0.25</v>
      </c>
      <c r="U2531" t="s">
        <v>62</v>
      </c>
      <c r="V2531" t="s">
        <v>71</v>
      </c>
      <c r="W2531" t="s">
        <v>36</v>
      </c>
      <c r="X2531" t="s">
        <v>219</v>
      </c>
      <c r="Y2531" t="s">
        <v>1649</v>
      </c>
      <c r="Z2531" t="s">
        <v>62</v>
      </c>
      <c r="AA2531">
        <v>1</v>
      </c>
      <c r="AB2531" t="s">
        <v>39</v>
      </c>
      <c r="AC2531">
        <v>0.44</v>
      </c>
      <c r="AD2531">
        <f t="shared" si="39"/>
        <v>0.19</v>
      </c>
    </row>
    <row r="2532" spans="1:30" x14ac:dyDescent="0.25">
      <c r="A2532" t="s">
        <v>29</v>
      </c>
      <c r="B2532" s="1">
        <v>307800000</v>
      </c>
      <c r="C2532" t="s">
        <v>30</v>
      </c>
      <c r="D2532" t="s">
        <v>31</v>
      </c>
      <c r="E2532">
        <v>3252</v>
      </c>
      <c r="F2532" s="1">
        <v>8548950000</v>
      </c>
      <c r="G2532" s="1">
        <v>2628828</v>
      </c>
      <c r="H2532" s="1">
        <v>2000000</v>
      </c>
      <c r="I2532">
        <v>3252</v>
      </c>
      <c r="J2532" s="1">
        <v>8548950000</v>
      </c>
      <c r="K2532" s="1">
        <v>2628828</v>
      </c>
      <c r="L2532" s="1">
        <v>2000000</v>
      </c>
      <c r="M2532">
        <v>3252</v>
      </c>
      <c r="N2532" t="s">
        <v>1017</v>
      </c>
      <c r="O2532">
        <v>7649</v>
      </c>
      <c r="P2532" t="s">
        <v>120</v>
      </c>
      <c r="Q2532" t="s">
        <v>3887</v>
      </c>
      <c r="R2532" s="2">
        <v>43739</v>
      </c>
      <c r="S2532" t="s">
        <v>3888</v>
      </c>
      <c r="T2532">
        <v>1</v>
      </c>
      <c r="U2532" s="1">
        <v>1000000</v>
      </c>
      <c r="V2532" t="s">
        <v>1784</v>
      </c>
      <c r="W2532" t="s">
        <v>36</v>
      </c>
      <c r="X2532" t="s">
        <v>3889</v>
      </c>
      <c r="Y2532" t="s">
        <v>1022</v>
      </c>
      <c r="Z2532" t="s">
        <v>31</v>
      </c>
      <c r="AA2532">
        <v>3</v>
      </c>
      <c r="AB2532" t="s">
        <v>39</v>
      </c>
      <c r="AC2532">
        <v>0.47</v>
      </c>
      <c r="AD2532">
        <f t="shared" si="39"/>
        <v>0.53</v>
      </c>
    </row>
    <row r="2533" spans="1:30" x14ac:dyDescent="0.25">
      <c r="A2533" t="s">
        <v>29</v>
      </c>
      <c r="B2533" s="1">
        <v>307800000</v>
      </c>
      <c r="C2533" t="s">
        <v>30</v>
      </c>
      <c r="D2533" t="s">
        <v>31</v>
      </c>
      <c r="E2533">
        <v>3252</v>
      </c>
      <c r="F2533" s="1">
        <v>8548950000</v>
      </c>
      <c r="G2533" s="1">
        <v>2628828</v>
      </c>
      <c r="H2533" s="1">
        <v>2000000</v>
      </c>
      <c r="I2533">
        <v>3252</v>
      </c>
      <c r="J2533" s="1">
        <v>8548950000</v>
      </c>
      <c r="K2533" s="1">
        <v>2628828</v>
      </c>
      <c r="L2533" s="1">
        <v>2000000</v>
      </c>
      <c r="M2533">
        <v>3252</v>
      </c>
      <c r="N2533" t="s">
        <v>1636</v>
      </c>
      <c r="O2533">
        <v>16360</v>
      </c>
      <c r="P2533" t="s">
        <v>68</v>
      </c>
      <c r="Q2533" t="s">
        <v>3027</v>
      </c>
      <c r="R2533" s="2">
        <v>43917</v>
      </c>
      <c r="S2533" t="s">
        <v>3028</v>
      </c>
      <c r="T2533">
        <v>6</v>
      </c>
      <c r="U2533" s="1">
        <v>6000000</v>
      </c>
      <c r="V2533" t="s">
        <v>2041</v>
      </c>
      <c r="W2533" t="s">
        <v>77</v>
      </c>
      <c r="X2533" t="s">
        <v>3890</v>
      </c>
      <c r="Y2533" t="s">
        <v>850</v>
      </c>
      <c r="Z2533" t="s">
        <v>31</v>
      </c>
      <c r="AA2533">
        <v>1</v>
      </c>
      <c r="AB2533" t="s">
        <v>48</v>
      </c>
      <c r="AC2533">
        <v>2.19</v>
      </c>
      <c r="AD2533">
        <f t="shared" si="39"/>
        <v>3.81</v>
      </c>
    </row>
    <row r="2534" spans="1:30" x14ac:dyDescent="0.25">
      <c r="A2534" t="s">
        <v>29</v>
      </c>
      <c r="B2534" s="1">
        <v>307800000</v>
      </c>
      <c r="C2534" t="s">
        <v>30</v>
      </c>
      <c r="D2534" t="s">
        <v>31</v>
      </c>
      <c r="E2534">
        <v>3252</v>
      </c>
      <c r="F2534" s="1">
        <v>8548950000</v>
      </c>
      <c r="G2534" s="1">
        <v>2628828</v>
      </c>
      <c r="H2534" s="1">
        <v>2000000</v>
      </c>
      <c r="I2534">
        <v>3252</v>
      </c>
      <c r="J2534" s="1">
        <v>8548950000</v>
      </c>
      <c r="K2534" s="1">
        <v>2628828</v>
      </c>
      <c r="L2534" s="1">
        <v>2000000</v>
      </c>
      <c r="M2534">
        <v>3252</v>
      </c>
      <c r="N2534" t="s">
        <v>1636</v>
      </c>
      <c r="O2534">
        <v>14350</v>
      </c>
      <c r="P2534" t="s">
        <v>1650</v>
      </c>
      <c r="Q2534" t="s">
        <v>3829</v>
      </c>
      <c r="R2534" s="2">
        <v>43893</v>
      </c>
      <c r="S2534" t="s">
        <v>3830</v>
      </c>
      <c r="T2534">
        <v>0.25</v>
      </c>
      <c r="U2534" t="s">
        <v>62</v>
      </c>
      <c r="V2534" t="s">
        <v>71</v>
      </c>
      <c r="W2534" t="s">
        <v>36</v>
      </c>
      <c r="X2534" t="s">
        <v>219</v>
      </c>
      <c r="Y2534" t="s">
        <v>850</v>
      </c>
      <c r="Z2534" t="s">
        <v>31</v>
      </c>
      <c r="AA2534">
        <v>1</v>
      </c>
      <c r="AB2534" t="s">
        <v>48</v>
      </c>
      <c r="AC2534">
        <v>0.4</v>
      </c>
      <c r="AD2534">
        <f t="shared" si="39"/>
        <v>0.15000000000000002</v>
      </c>
    </row>
    <row r="2535" spans="1:30" x14ac:dyDescent="0.25">
      <c r="A2535" t="s">
        <v>29</v>
      </c>
      <c r="B2535" s="1">
        <v>307800000</v>
      </c>
      <c r="C2535" t="s">
        <v>30</v>
      </c>
      <c r="D2535" t="s">
        <v>31</v>
      </c>
      <c r="E2535">
        <v>3252</v>
      </c>
      <c r="F2535" s="1">
        <v>8548950000</v>
      </c>
      <c r="G2535" s="1">
        <v>2628828</v>
      </c>
      <c r="H2535" s="1">
        <v>2000000</v>
      </c>
      <c r="I2535">
        <v>3252</v>
      </c>
      <c r="J2535" s="1">
        <v>8548950000</v>
      </c>
      <c r="K2535" s="1">
        <v>2628828</v>
      </c>
      <c r="L2535" s="1">
        <v>2000000</v>
      </c>
      <c r="M2535">
        <v>3252</v>
      </c>
      <c r="N2535" t="s">
        <v>1636</v>
      </c>
      <c r="O2535">
        <v>16358</v>
      </c>
      <c r="P2535" t="s">
        <v>68</v>
      </c>
      <c r="Q2535" t="s">
        <v>3020</v>
      </c>
      <c r="R2535" s="2">
        <v>43916</v>
      </c>
      <c r="S2535" t="s">
        <v>3021</v>
      </c>
      <c r="T2535">
        <v>4</v>
      </c>
      <c r="U2535" s="1">
        <v>4000000</v>
      </c>
      <c r="V2535" t="s">
        <v>2041</v>
      </c>
      <c r="W2535" t="s">
        <v>77</v>
      </c>
      <c r="X2535" t="s">
        <v>3891</v>
      </c>
      <c r="Y2535" t="s">
        <v>850</v>
      </c>
      <c r="Z2535" t="s">
        <v>31</v>
      </c>
      <c r="AA2535">
        <v>1</v>
      </c>
      <c r="AB2535" t="s">
        <v>39</v>
      </c>
      <c r="AC2535">
        <v>2.19</v>
      </c>
      <c r="AD2535">
        <f t="shared" si="39"/>
        <v>1.81</v>
      </c>
    </row>
    <row r="2536" spans="1:30" x14ac:dyDescent="0.25">
      <c r="A2536" t="s">
        <v>29</v>
      </c>
      <c r="B2536" s="1">
        <v>307800000</v>
      </c>
      <c r="C2536" t="s">
        <v>30</v>
      </c>
      <c r="D2536" t="s">
        <v>31</v>
      </c>
      <c r="E2536">
        <v>3252</v>
      </c>
      <c r="F2536" s="1">
        <v>8548950000</v>
      </c>
      <c r="G2536" s="1">
        <v>2628828</v>
      </c>
      <c r="H2536" s="1">
        <v>2000000</v>
      </c>
      <c r="I2536">
        <v>3252</v>
      </c>
      <c r="J2536" s="1">
        <v>8548950000</v>
      </c>
      <c r="K2536" s="1">
        <v>2628828</v>
      </c>
      <c r="L2536" s="1">
        <v>2000000</v>
      </c>
      <c r="M2536">
        <v>3252</v>
      </c>
      <c r="N2536" t="s">
        <v>1017</v>
      </c>
      <c r="O2536">
        <v>14233</v>
      </c>
      <c r="P2536" t="s">
        <v>168</v>
      </c>
      <c r="Q2536" t="s">
        <v>2212</v>
      </c>
      <c r="R2536" s="2">
        <v>43892</v>
      </c>
      <c r="S2536" t="s">
        <v>2213</v>
      </c>
      <c r="T2536">
        <v>4</v>
      </c>
      <c r="U2536" s="1">
        <v>4000000</v>
      </c>
      <c r="V2536" t="s">
        <v>2143</v>
      </c>
      <c r="W2536" t="s">
        <v>77</v>
      </c>
      <c r="X2536" t="s">
        <v>3892</v>
      </c>
      <c r="Y2536" t="s">
        <v>1022</v>
      </c>
      <c r="Z2536" t="s">
        <v>31</v>
      </c>
      <c r="AA2536">
        <v>7</v>
      </c>
      <c r="AB2536" t="s">
        <v>39</v>
      </c>
      <c r="AC2536">
        <v>3.9</v>
      </c>
      <c r="AD2536">
        <f t="shared" si="39"/>
        <v>0.10000000000000009</v>
      </c>
    </row>
    <row r="2537" spans="1:30" x14ac:dyDescent="0.25">
      <c r="A2537" t="s">
        <v>29</v>
      </c>
      <c r="B2537" s="1">
        <v>307800000</v>
      </c>
      <c r="C2537" t="s">
        <v>30</v>
      </c>
      <c r="D2537" t="s">
        <v>31</v>
      </c>
      <c r="E2537">
        <v>3252</v>
      </c>
      <c r="F2537" s="1">
        <v>8548950000</v>
      </c>
      <c r="G2537" s="1">
        <v>2628828</v>
      </c>
      <c r="H2537" s="1">
        <v>2000000</v>
      </c>
      <c r="I2537">
        <v>3252</v>
      </c>
      <c r="J2537" s="1">
        <v>8548950000</v>
      </c>
      <c r="K2537" s="1">
        <v>2628828</v>
      </c>
      <c r="L2537" s="1">
        <v>2000000</v>
      </c>
      <c r="M2537">
        <v>3252</v>
      </c>
      <c r="N2537" t="s">
        <v>1636</v>
      </c>
      <c r="O2537">
        <v>16357</v>
      </c>
      <c r="P2537" t="s">
        <v>68</v>
      </c>
      <c r="Q2537" t="s">
        <v>3027</v>
      </c>
      <c r="R2537" s="2">
        <v>43916</v>
      </c>
      <c r="S2537" t="s">
        <v>3028</v>
      </c>
      <c r="T2537">
        <v>4</v>
      </c>
      <c r="U2537" s="1">
        <v>4000000</v>
      </c>
      <c r="V2537" t="s">
        <v>2041</v>
      </c>
      <c r="W2537" t="s">
        <v>77</v>
      </c>
      <c r="X2537" t="s">
        <v>3891</v>
      </c>
      <c r="Y2537" t="s">
        <v>850</v>
      </c>
      <c r="Z2537" t="s">
        <v>31</v>
      </c>
      <c r="AA2537">
        <v>1</v>
      </c>
      <c r="AB2537" t="s">
        <v>48</v>
      </c>
      <c r="AC2537">
        <v>2.19</v>
      </c>
      <c r="AD2537">
        <f t="shared" si="39"/>
        <v>1.81</v>
      </c>
    </row>
    <row r="2538" spans="1:30" x14ac:dyDescent="0.25">
      <c r="A2538" t="s">
        <v>29</v>
      </c>
      <c r="B2538" s="1">
        <v>307800000</v>
      </c>
      <c r="C2538" t="s">
        <v>30</v>
      </c>
      <c r="D2538" t="s">
        <v>31</v>
      </c>
      <c r="E2538">
        <v>3252</v>
      </c>
      <c r="F2538" s="1">
        <v>8548950000</v>
      </c>
      <c r="G2538" s="1">
        <v>2628828</v>
      </c>
      <c r="H2538" s="1">
        <v>2000000</v>
      </c>
      <c r="I2538">
        <v>3252</v>
      </c>
      <c r="J2538" s="1">
        <v>8548950000</v>
      </c>
      <c r="K2538" s="1">
        <v>2628828</v>
      </c>
      <c r="L2538" s="1">
        <v>2000000</v>
      </c>
      <c r="M2538">
        <v>3252</v>
      </c>
      <c r="N2538" t="s">
        <v>1636</v>
      </c>
      <c r="O2538">
        <v>8775</v>
      </c>
      <c r="P2538" t="s">
        <v>68</v>
      </c>
      <c r="Q2538" t="s">
        <v>1757</v>
      </c>
      <c r="R2538" s="2">
        <v>43774</v>
      </c>
      <c r="S2538" t="s">
        <v>1758</v>
      </c>
      <c r="T2538">
        <v>8</v>
      </c>
      <c r="U2538" s="1">
        <v>8000000</v>
      </c>
      <c r="V2538" t="s">
        <v>71</v>
      </c>
      <c r="W2538" t="s">
        <v>36</v>
      </c>
      <c r="X2538" t="s">
        <v>3893</v>
      </c>
      <c r="Y2538" t="s">
        <v>105</v>
      </c>
      <c r="Z2538" t="s">
        <v>31</v>
      </c>
      <c r="AA2538">
        <v>1</v>
      </c>
      <c r="AB2538" t="s">
        <v>39</v>
      </c>
      <c r="AC2538">
        <v>4.0999999999999996</v>
      </c>
      <c r="AD2538">
        <f t="shared" si="39"/>
        <v>3.9000000000000004</v>
      </c>
    </row>
    <row r="2539" spans="1:30" x14ac:dyDescent="0.25">
      <c r="A2539" t="s">
        <v>29</v>
      </c>
      <c r="B2539" s="1">
        <v>307800000</v>
      </c>
      <c r="C2539" t="s">
        <v>30</v>
      </c>
      <c r="D2539" t="s">
        <v>31</v>
      </c>
      <c r="E2539">
        <v>3252</v>
      </c>
      <c r="F2539" s="1">
        <v>8548950000</v>
      </c>
      <c r="G2539" s="1">
        <v>2628828</v>
      </c>
      <c r="H2539" s="1">
        <v>2000000</v>
      </c>
      <c r="I2539">
        <v>3252</v>
      </c>
      <c r="J2539" s="1">
        <v>8548950000</v>
      </c>
      <c r="K2539" s="1">
        <v>2628828</v>
      </c>
      <c r="L2539" s="1">
        <v>2000000</v>
      </c>
      <c r="M2539">
        <v>3252</v>
      </c>
      <c r="N2539" t="s">
        <v>1636</v>
      </c>
      <c r="O2539">
        <v>12946</v>
      </c>
      <c r="P2539" t="s">
        <v>1649</v>
      </c>
      <c r="Q2539" t="s">
        <v>3894</v>
      </c>
      <c r="R2539" s="2">
        <v>43860</v>
      </c>
      <c r="S2539" t="s">
        <v>3895</v>
      </c>
      <c r="T2539">
        <v>5</v>
      </c>
      <c r="U2539" s="1">
        <v>5000000</v>
      </c>
      <c r="V2539" t="s">
        <v>1752</v>
      </c>
      <c r="W2539" t="s">
        <v>36</v>
      </c>
      <c r="X2539" t="s">
        <v>3896</v>
      </c>
      <c r="Y2539" t="s">
        <v>1649</v>
      </c>
      <c r="Z2539" t="s">
        <v>31</v>
      </c>
      <c r="AA2539">
        <v>4</v>
      </c>
      <c r="AB2539" t="s">
        <v>39</v>
      </c>
      <c r="AC2539">
        <v>4.33</v>
      </c>
      <c r="AD2539">
        <f t="shared" si="39"/>
        <v>0.66999999999999993</v>
      </c>
    </row>
    <row r="2540" spans="1:30" x14ac:dyDescent="0.25">
      <c r="A2540" t="s">
        <v>29</v>
      </c>
      <c r="B2540" s="1">
        <v>307800000</v>
      </c>
      <c r="C2540" t="s">
        <v>30</v>
      </c>
      <c r="D2540" t="s">
        <v>31</v>
      </c>
      <c r="E2540">
        <v>3252</v>
      </c>
      <c r="F2540" s="1">
        <v>8548950000</v>
      </c>
      <c r="G2540" s="1">
        <v>2628828</v>
      </c>
      <c r="H2540" s="1">
        <v>2000000</v>
      </c>
      <c r="I2540">
        <v>3252</v>
      </c>
      <c r="J2540" s="1">
        <v>8548950000</v>
      </c>
      <c r="K2540" s="1">
        <v>2628828</v>
      </c>
      <c r="L2540" s="1">
        <v>2000000</v>
      </c>
      <c r="M2540">
        <v>3252</v>
      </c>
      <c r="N2540" t="s">
        <v>1017</v>
      </c>
      <c r="O2540">
        <v>10584</v>
      </c>
      <c r="P2540" t="s">
        <v>120</v>
      </c>
      <c r="Q2540" t="s">
        <v>3897</v>
      </c>
      <c r="R2540" s="2">
        <v>43798</v>
      </c>
      <c r="S2540" t="s">
        <v>3898</v>
      </c>
      <c r="T2540">
        <v>7</v>
      </c>
      <c r="U2540" s="1">
        <v>7000000</v>
      </c>
      <c r="V2540" t="s">
        <v>1784</v>
      </c>
      <c r="W2540" t="s">
        <v>36</v>
      </c>
      <c r="X2540" t="s">
        <v>3899</v>
      </c>
      <c r="Y2540" t="s">
        <v>1022</v>
      </c>
      <c r="Z2540" t="s">
        <v>31</v>
      </c>
      <c r="AA2540">
        <v>8</v>
      </c>
      <c r="AB2540" t="s">
        <v>48</v>
      </c>
      <c r="AC2540">
        <v>0.69</v>
      </c>
      <c r="AD2540">
        <f t="shared" si="39"/>
        <v>6.3100000000000005</v>
      </c>
    </row>
    <row r="2541" spans="1:30" x14ac:dyDescent="0.25">
      <c r="A2541" t="s">
        <v>29</v>
      </c>
      <c r="B2541" s="1">
        <v>307800000</v>
      </c>
      <c r="C2541" t="s">
        <v>30</v>
      </c>
      <c r="D2541" t="s">
        <v>31</v>
      </c>
      <c r="E2541">
        <v>3252</v>
      </c>
      <c r="F2541" s="1">
        <v>8548950000</v>
      </c>
      <c r="G2541" s="1">
        <v>2628828</v>
      </c>
      <c r="H2541" s="1">
        <v>2000000</v>
      </c>
      <c r="I2541">
        <v>3252</v>
      </c>
      <c r="J2541" s="1">
        <v>8548950000</v>
      </c>
      <c r="K2541" s="1">
        <v>2628828</v>
      </c>
      <c r="L2541" s="1">
        <v>2000000</v>
      </c>
      <c r="M2541">
        <v>3252</v>
      </c>
      <c r="N2541" t="s">
        <v>1017</v>
      </c>
      <c r="O2541">
        <v>10582</v>
      </c>
      <c r="P2541" t="s">
        <v>120</v>
      </c>
      <c r="Q2541" t="s">
        <v>3897</v>
      </c>
      <c r="R2541" s="2">
        <v>43797</v>
      </c>
      <c r="S2541" t="s">
        <v>3898</v>
      </c>
      <c r="T2541">
        <v>5</v>
      </c>
      <c r="U2541" s="1">
        <v>5000000</v>
      </c>
      <c r="V2541" t="s">
        <v>1784</v>
      </c>
      <c r="W2541" t="s">
        <v>36</v>
      </c>
      <c r="X2541" t="s">
        <v>3900</v>
      </c>
      <c r="Y2541" t="s">
        <v>1022</v>
      </c>
      <c r="Z2541" t="s">
        <v>31</v>
      </c>
      <c r="AA2541">
        <v>6</v>
      </c>
      <c r="AB2541" t="s">
        <v>39</v>
      </c>
      <c r="AC2541">
        <v>0.6</v>
      </c>
      <c r="AD2541">
        <f t="shared" si="39"/>
        <v>4.4000000000000004</v>
      </c>
    </row>
    <row r="2542" spans="1:30" x14ac:dyDescent="0.25">
      <c r="A2542" t="s">
        <v>29</v>
      </c>
      <c r="B2542" s="1">
        <v>307800000</v>
      </c>
      <c r="C2542" t="s">
        <v>30</v>
      </c>
      <c r="D2542" t="s">
        <v>31</v>
      </c>
      <c r="E2542">
        <v>3252</v>
      </c>
      <c r="F2542" s="1">
        <v>8548950000</v>
      </c>
      <c r="G2542" s="1">
        <v>2628828</v>
      </c>
      <c r="H2542" s="1">
        <v>2000000</v>
      </c>
      <c r="I2542">
        <v>3252</v>
      </c>
      <c r="J2542" s="1">
        <v>8548950000</v>
      </c>
      <c r="K2542" s="1">
        <v>2628828</v>
      </c>
      <c r="L2542" s="1">
        <v>2000000</v>
      </c>
      <c r="M2542">
        <v>3252</v>
      </c>
      <c r="N2542" t="s">
        <v>1017</v>
      </c>
      <c r="O2542">
        <v>2363</v>
      </c>
      <c r="P2542" t="s">
        <v>120</v>
      </c>
      <c r="Q2542" t="s">
        <v>3901</v>
      </c>
      <c r="R2542" s="2">
        <v>43529</v>
      </c>
      <c r="S2542" t="s">
        <v>3902</v>
      </c>
      <c r="T2542">
        <v>2</v>
      </c>
      <c r="U2542" s="1">
        <v>2000000</v>
      </c>
      <c r="V2542" t="s">
        <v>1992</v>
      </c>
      <c r="W2542" t="s">
        <v>36</v>
      </c>
      <c r="X2542" t="s">
        <v>3903</v>
      </c>
      <c r="Y2542" t="s">
        <v>1022</v>
      </c>
      <c r="Z2542" t="s">
        <v>31</v>
      </c>
      <c r="AA2542">
        <v>10</v>
      </c>
      <c r="AB2542" t="s">
        <v>39</v>
      </c>
      <c r="AC2542">
        <v>1.9</v>
      </c>
      <c r="AD2542">
        <f t="shared" si="39"/>
        <v>0.10000000000000009</v>
      </c>
    </row>
    <row r="2543" spans="1:30" x14ac:dyDescent="0.25">
      <c r="A2543" t="s">
        <v>29</v>
      </c>
      <c r="B2543" s="1">
        <v>307800000</v>
      </c>
      <c r="C2543" t="s">
        <v>30</v>
      </c>
      <c r="D2543" t="s">
        <v>31</v>
      </c>
      <c r="E2543">
        <v>3252</v>
      </c>
      <c r="F2543" s="1">
        <v>8548950000</v>
      </c>
      <c r="G2543" s="1">
        <v>2628828</v>
      </c>
      <c r="H2543" s="1">
        <v>2000000</v>
      </c>
      <c r="I2543">
        <v>3252</v>
      </c>
      <c r="J2543" s="1">
        <v>8548950000</v>
      </c>
      <c r="K2543" s="1">
        <v>2628828</v>
      </c>
      <c r="L2543" s="1">
        <v>2000000</v>
      </c>
      <c r="M2543">
        <v>3252</v>
      </c>
      <c r="N2543" t="s">
        <v>1017</v>
      </c>
      <c r="O2543">
        <v>10581</v>
      </c>
      <c r="P2543" t="s">
        <v>120</v>
      </c>
      <c r="Q2543" t="s">
        <v>3897</v>
      </c>
      <c r="R2543" s="2">
        <v>43796</v>
      </c>
      <c r="S2543" t="s">
        <v>3898</v>
      </c>
      <c r="T2543">
        <v>7</v>
      </c>
      <c r="U2543" s="1">
        <v>7000000</v>
      </c>
      <c r="V2543" t="s">
        <v>1784</v>
      </c>
      <c r="W2543" t="s">
        <v>36</v>
      </c>
      <c r="X2543" t="s">
        <v>3904</v>
      </c>
      <c r="Y2543" t="s">
        <v>1022</v>
      </c>
      <c r="Z2543" t="s">
        <v>31</v>
      </c>
      <c r="AA2543">
        <v>5</v>
      </c>
      <c r="AB2543" t="s">
        <v>39</v>
      </c>
      <c r="AC2543">
        <v>0.56000000000000005</v>
      </c>
      <c r="AD2543">
        <f t="shared" si="39"/>
        <v>6.4399999999999995</v>
      </c>
    </row>
    <row r="2544" spans="1:30" x14ac:dyDescent="0.25">
      <c r="A2544" t="s">
        <v>29</v>
      </c>
      <c r="B2544" s="1">
        <v>307800000</v>
      </c>
      <c r="C2544" t="s">
        <v>30</v>
      </c>
      <c r="D2544" t="s">
        <v>31</v>
      </c>
      <c r="E2544">
        <v>3252</v>
      </c>
      <c r="F2544" s="1">
        <v>8548950000</v>
      </c>
      <c r="G2544" s="1">
        <v>2628828</v>
      </c>
      <c r="H2544" s="1">
        <v>2000000</v>
      </c>
      <c r="I2544">
        <v>3252</v>
      </c>
      <c r="J2544" s="1">
        <v>8548950000</v>
      </c>
      <c r="K2544" s="1">
        <v>2628828</v>
      </c>
      <c r="L2544" s="1">
        <v>2000000</v>
      </c>
      <c r="M2544">
        <v>3252</v>
      </c>
      <c r="N2544" t="s">
        <v>1636</v>
      </c>
      <c r="O2544">
        <v>9699</v>
      </c>
      <c r="P2544" t="s">
        <v>105</v>
      </c>
      <c r="Q2544" t="s">
        <v>3905</v>
      </c>
      <c r="R2544" s="2">
        <v>43755</v>
      </c>
      <c r="S2544" t="s">
        <v>3906</v>
      </c>
      <c r="T2544">
        <v>1</v>
      </c>
      <c r="U2544" s="1">
        <v>1000000</v>
      </c>
      <c r="V2544" t="s">
        <v>1729</v>
      </c>
      <c r="W2544" t="s">
        <v>36</v>
      </c>
      <c r="X2544" t="s">
        <v>37</v>
      </c>
      <c r="Y2544" t="s">
        <v>105</v>
      </c>
      <c r="Z2544" t="s">
        <v>31</v>
      </c>
      <c r="AA2544">
        <v>1</v>
      </c>
      <c r="AB2544" t="s">
        <v>39</v>
      </c>
      <c r="AC2544">
        <v>1.37</v>
      </c>
      <c r="AD2544">
        <f t="shared" si="39"/>
        <v>0.37000000000000011</v>
      </c>
    </row>
    <row r="2545" spans="1:30" x14ac:dyDescent="0.25">
      <c r="A2545" t="s">
        <v>29</v>
      </c>
      <c r="B2545" s="1">
        <v>307800000</v>
      </c>
      <c r="C2545" t="s">
        <v>30</v>
      </c>
      <c r="D2545" t="s">
        <v>31</v>
      </c>
      <c r="E2545">
        <v>3252</v>
      </c>
      <c r="F2545" s="1">
        <v>8548950000</v>
      </c>
      <c r="G2545" s="1">
        <v>2628828</v>
      </c>
      <c r="H2545" s="1">
        <v>2000000</v>
      </c>
      <c r="I2545">
        <v>3252</v>
      </c>
      <c r="J2545" s="1">
        <v>8548950000</v>
      </c>
      <c r="K2545" s="1">
        <v>2628828</v>
      </c>
      <c r="L2545" s="1">
        <v>2000000</v>
      </c>
      <c r="M2545">
        <v>3252</v>
      </c>
      <c r="N2545" t="s">
        <v>1017</v>
      </c>
      <c r="O2545">
        <v>14214</v>
      </c>
      <c r="P2545" t="s">
        <v>168</v>
      </c>
      <c r="Q2545" t="s">
        <v>3907</v>
      </c>
      <c r="R2545" s="2">
        <v>43895</v>
      </c>
      <c r="S2545" t="s">
        <v>3908</v>
      </c>
      <c r="T2545">
        <v>3</v>
      </c>
      <c r="U2545" s="1">
        <v>3000000</v>
      </c>
      <c r="V2545" t="s">
        <v>2143</v>
      </c>
      <c r="W2545" t="s">
        <v>77</v>
      </c>
      <c r="X2545" t="s">
        <v>3909</v>
      </c>
      <c r="Y2545" t="s">
        <v>1022</v>
      </c>
      <c r="Z2545" t="s">
        <v>31</v>
      </c>
      <c r="AA2545">
        <v>3</v>
      </c>
      <c r="AB2545" t="s">
        <v>48</v>
      </c>
      <c r="AC2545">
        <v>3.74</v>
      </c>
      <c r="AD2545">
        <f t="shared" si="39"/>
        <v>0.74000000000000021</v>
      </c>
    </row>
    <row r="2546" spans="1:30" x14ac:dyDescent="0.25">
      <c r="A2546" t="s">
        <v>29</v>
      </c>
      <c r="B2546" s="1">
        <v>307800000</v>
      </c>
      <c r="C2546" t="s">
        <v>30</v>
      </c>
      <c r="D2546" t="s">
        <v>31</v>
      </c>
      <c r="E2546">
        <v>3252</v>
      </c>
      <c r="F2546" s="1">
        <v>8548950000</v>
      </c>
      <c r="G2546" s="1">
        <v>2628828</v>
      </c>
      <c r="H2546" s="1">
        <v>2000000</v>
      </c>
      <c r="I2546">
        <v>3252</v>
      </c>
      <c r="J2546" s="1">
        <v>8548950000</v>
      </c>
      <c r="K2546" s="1">
        <v>2628828</v>
      </c>
      <c r="L2546" s="1">
        <v>2000000</v>
      </c>
      <c r="M2546">
        <v>3252</v>
      </c>
      <c r="N2546" t="s">
        <v>1017</v>
      </c>
      <c r="O2546">
        <v>2403</v>
      </c>
      <c r="P2546" t="s">
        <v>1814</v>
      </c>
      <c r="Q2546" t="s">
        <v>1815</v>
      </c>
      <c r="R2546" s="2">
        <v>43588</v>
      </c>
      <c r="S2546" t="s">
        <v>1816</v>
      </c>
      <c r="T2546">
        <v>0.25</v>
      </c>
      <c r="U2546" t="s">
        <v>62</v>
      </c>
      <c r="V2546" t="s">
        <v>1817</v>
      </c>
      <c r="W2546" t="s">
        <v>36</v>
      </c>
      <c r="X2546" t="s">
        <v>2445</v>
      </c>
      <c r="Y2546" t="s">
        <v>1022</v>
      </c>
      <c r="Z2546" t="s">
        <v>31</v>
      </c>
      <c r="AA2546">
        <v>1</v>
      </c>
      <c r="AB2546" t="s">
        <v>48</v>
      </c>
      <c r="AC2546">
        <v>0.6</v>
      </c>
      <c r="AD2546">
        <f t="shared" si="39"/>
        <v>0.35</v>
      </c>
    </row>
    <row r="2547" spans="1:30" x14ac:dyDescent="0.25">
      <c r="A2547" t="s">
        <v>29</v>
      </c>
      <c r="B2547" s="1">
        <v>307800000</v>
      </c>
      <c r="C2547" t="s">
        <v>30</v>
      </c>
      <c r="D2547" t="s">
        <v>31</v>
      </c>
      <c r="E2547">
        <v>3252</v>
      </c>
      <c r="F2547" s="1">
        <v>8548950000</v>
      </c>
      <c r="G2547" s="1">
        <v>2628828</v>
      </c>
      <c r="H2547" s="1">
        <v>2000000</v>
      </c>
      <c r="I2547">
        <v>3252</v>
      </c>
      <c r="J2547" s="1">
        <v>8548950000</v>
      </c>
      <c r="K2547" s="1">
        <v>2628828</v>
      </c>
      <c r="L2547" s="1">
        <v>2000000</v>
      </c>
      <c r="M2547">
        <v>3252</v>
      </c>
      <c r="N2547" t="s">
        <v>1017</v>
      </c>
      <c r="O2547">
        <v>2404</v>
      </c>
      <c r="P2547" t="s">
        <v>120</v>
      </c>
      <c r="Q2547" t="s">
        <v>3585</v>
      </c>
      <c r="R2547" s="2">
        <v>43588</v>
      </c>
      <c r="S2547" t="s">
        <v>3586</v>
      </c>
      <c r="T2547">
        <v>6</v>
      </c>
      <c r="U2547" s="1">
        <v>6000000</v>
      </c>
      <c r="V2547" t="s">
        <v>1789</v>
      </c>
      <c r="W2547" t="s">
        <v>36</v>
      </c>
      <c r="X2547" t="s">
        <v>3910</v>
      </c>
      <c r="Y2547" t="s">
        <v>1022</v>
      </c>
      <c r="Z2547" t="s">
        <v>31</v>
      </c>
      <c r="AA2547">
        <v>8</v>
      </c>
      <c r="AB2547" t="s">
        <v>39</v>
      </c>
      <c r="AC2547">
        <v>1.04</v>
      </c>
      <c r="AD2547">
        <f t="shared" si="39"/>
        <v>4.96</v>
      </c>
    </row>
    <row r="2548" spans="1:30" x14ac:dyDescent="0.25">
      <c r="A2548" t="s">
        <v>29</v>
      </c>
      <c r="B2548" s="1">
        <v>307800000</v>
      </c>
      <c r="C2548" t="s">
        <v>30</v>
      </c>
      <c r="D2548" t="s">
        <v>31</v>
      </c>
      <c r="E2548">
        <v>3252</v>
      </c>
      <c r="F2548" s="1">
        <v>8548950000</v>
      </c>
      <c r="G2548" s="1">
        <v>2628828</v>
      </c>
      <c r="H2548" s="1">
        <v>2000000</v>
      </c>
      <c r="I2548">
        <v>3252</v>
      </c>
      <c r="J2548" s="1">
        <v>8548950000</v>
      </c>
      <c r="K2548" s="1">
        <v>2628828</v>
      </c>
      <c r="L2548" s="1">
        <v>2000000</v>
      </c>
      <c r="M2548">
        <v>3252</v>
      </c>
      <c r="N2548" t="s">
        <v>1017</v>
      </c>
      <c r="O2548">
        <v>2405</v>
      </c>
      <c r="P2548" t="s">
        <v>1814</v>
      </c>
      <c r="Q2548" t="s">
        <v>1815</v>
      </c>
      <c r="R2548" s="2">
        <v>43588</v>
      </c>
      <c r="S2548" t="s">
        <v>1816</v>
      </c>
      <c r="T2548">
        <v>0.75</v>
      </c>
      <c r="U2548" t="s">
        <v>350</v>
      </c>
      <c r="V2548" t="s">
        <v>1817</v>
      </c>
      <c r="W2548" t="s">
        <v>36</v>
      </c>
      <c r="X2548" t="s">
        <v>2473</v>
      </c>
      <c r="Y2548" t="s">
        <v>1022</v>
      </c>
      <c r="Z2548" t="s">
        <v>31</v>
      </c>
      <c r="AA2548">
        <v>3</v>
      </c>
      <c r="AB2548" t="s">
        <v>39</v>
      </c>
      <c r="AC2548">
        <v>0.65</v>
      </c>
      <c r="AD2548">
        <f t="shared" si="39"/>
        <v>9.9999999999999978E-2</v>
      </c>
    </row>
    <row r="2549" spans="1:30" x14ac:dyDescent="0.25">
      <c r="A2549" t="s">
        <v>29</v>
      </c>
      <c r="B2549" s="1">
        <v>307800000</v>
      </c>
      <c r="C2549" t="s">
        <v>30</v>
      </c>
      <c r="D2549" t="s">
        <v>31</v>
      </c>
      <c r="E2549">
        <v>3252</v>
      </c>
      <c r="F2549" s="1">
        <v>8548950000</v>
      </c>
      <c r="G2549" s="1">
        <v>2628828</v>
      </c>
      <c r="H2549" s="1">
        <v>2000000</v>
      </c>
      <c r="I2549">
        <v>3252</v>
      </c>
      <c r="J2549" s="1">
        <v>8548950000</v>
      </c>
      <c r="K2549" s="1">
        <v>2628828</v>
      </c>
      <c r="L2549" s="1">
        <v>2000000</v>
      </c>
      <c r="M2549">
        <v>3252</v>
      </c>
      <c r="N2549" t="s">
        <v>1017</v>
      </c>
      <c r="O2549">
        <v>14207</v>
      </c>
      <c r="P2549" t="s">
        <v>120</v>
      </c>
      <c r="Q2549" t="s">
        <v>3911</v>
      </c>
      <c r="R2549" s="2">
        <v>43895</v>
      </c>
      <c r="S2549" t="s">
        <v>3912</v>
      </c>
      <c r="T2549">
        <v>5</v>
      </c>
      <c r="U2549" s="1">
        <v>5000000</v>
      </c>
      <c r="V2549" t="s">
        <v>1784</v>
      </c>
      <c r="W2549" t="s">
        <v>36</v>
      </c>
      <c r="X2549" t="s">
        <v>3913</v>
      </c>
      <c r="Y2549" t="s">
        <v>1022</v>
      </c>
      <c r="Z2549" t="s">
        <v>31</v>
      </c>
      <c r="AA2549">
        <v>13</v>
      </c>
      <c r="AB2549" t="s">
        <v>39</v>
      </c>
      <c r="AC2549">
        <v>0.91</v>
      </c>
      <c r="AD2549">
        <f t="shared" si="39"/>
        <v>4.09</v>
      </c>
    </row>
    <row r="2550" spans="1:30" x14ac:dyDescent="0.25">
      <c r="A2550" t="s">
        <v>29</v>
      </c>
      <c r="B2550" s="1">
        <v>307800000</v>
      </c>
      <c r="C2550" t="s">
        <v>30</v>
      </c>
      <c r="D2550" t="s">
        <v>31</v>
      </c>
      <c r="E2550">
        <v>3252</v>
      </c>
      <c r="F2550" s="1">
        <v>8548950000</v>
      </c>
      <c r="G2550" s="1">
        <v>2628828</v>
      </c>
      <c r="H2550" s="1">
        <v>2000000</v>
      </c>
      <c r="I2550">
        <v>3252</v>
      </c>
      <c r="J2550" s="1">
        <v>8548950000</v>
      </c>
      <c r="K2550" s="1">
        <v>2628828</v>
      </c>
      <c r="L2550" s="1">
        <v>2000000</v>
      </c>
      <c r="M2550">
        <v>3252</v>
      </c>
      <c r="N2550" t="s">
        <v>1017</v>
      </c>
      <c r="O2550">
        <v>6813</v>
      </c>
      <c r="P2550" t="s">
        <v>120</v>
      </c>
      <c r="Q2550" t="s">
        <v>3914</v>
      </c>
      <c r="R2550" s="2">
        <v>43700</v>
      </c>
      <c r="S2550" t="s">
        <v>3915</v>
      </c>
      <c r="T2550">
        <v>0.5</v>
      </c>
      <c r="U2550" t="s">
        <v>52</v>
      </c>
      <c r="V2550" t="s">
        <v>3178</v>
      </c>
      <c r="W2550" t="s">
        <v>86</v>
      </c>
      <c r="X2550" t="s">
        <v>3916</v>
      </c>
      <c r="Y2550" t="s">
        <v>1022</v>
      </c>
      <c r="Z2550" t="s">
        <v>31</v>
      </c>
      <c r="AA2550">
        <v>5</v>
      </c>
      <c r="AB2550" t="s">
        <v>39</v>
      </c>
      <c r="AC2550">
        <v>0.67</v>
      </c>
      <c r="AD2550">
        <f t="shared" si="39"/>
        <v>0.17000000000000004</v>
      </c>
    </row>
    <row r="2551" spans="1:30" x14ac:dyDescent="0.25">
      <c r="A2551" t="s">
        <v>29</v>
      </c>
      <c r="B2551" s="1">
        <v>307800000</v>
      </c>
      <c r="C2551" t="s">
        <v>30</v>
      </c>
      <c r="D2551" t="s">
        <v>31</v>
      </c>
      <c r="E2551">
        <v>3252</v>
      </c>
      <c r="F2551" s="1">
        <v>8548950000</v>
      </c>
      <c r="G2551" s="1">
        <v>2628828</v>
      </c>
      <c r="H2551" s="1">
        <v>2000000</v>
      </c>
      <c r="I2551">
        <v>3252</v>
      </c>
      <c r="J2551" s="1">
        <v>8548950000</v>
      </c>
      <c r="K2551" s="1">
        <v>2628828</v>
      </c>
      <c r="L2551" s="1">
        <v>2000000</v>
      </c>
      <c r="M2551">
        <v>3252</v>
      </c>
      <c r="N2551" t="s">
        <v>1017</v>
      </c>
      <c r="O2551">
        <v>6814</v>
      </c>
      <c r="P2551" t="s">
        <v>120</v>
      </c>
      <c r="Q2551" t="s">
        <v>3917</v>
      </c>
      <c r="R2551" s="2">
        <v>43700</v>
      </c>
      <c r="S2551" t="s">
        <v>3918</v>
      </c>
      <c r="T2551">
        <v>0.5</v>
      </c>
      <c r="U2551" t="s">
        <v>52</v>
      </c>
      <c r="V2551" t="s">
        <v>1784</v>
      </c>
      <c r="W2551" t="s">
        <v>36</v>
      </c>
      <c r="X2551" t="s">
        <v>3916</v>
      </c>
      <c r="Y2551" t="s">
        <v>1022</v>
      </c>
      <c r="Z2551" t="s">
        <v>31</v>
      </c>
      <c r="AA2551">
        <v>5</v>
      </c>
      <c r="AB2551" t="s">
        <v>48</v>
      </c>
      <c r="AC2551">
        <v>0.56000000000000005</v>
      </c>
      <c r="AD2551">
        <f t="shared" si="39"/>
        <v>6.0000000000000053E-2</v>
      </c>
    </row>
    <row r="2552" spans="1:30" x14ac:dyDescent="0.25">
      <c r="A2552" t="s">
        <v>29</v>
      </c>
      <c r="B2552" s="1">
        <v>307800000</v>
      </c>
      <c r="C2552" t="s">
        <v>30</v>
      </c>
      <c r="D2552" t="s">
        <v>31</v>
      </c>
      <c r="E2552">
        <v>3252</v>
      </c>
      <c r="F2552" s="1">
        <v>8548950000</v>
      </c>
      <c r="G2552" s="1">
        <v>2628828</v>
      </c>
      <c r="H2552" s="1">
        <v>2000000</v>
      </c>
      <c r="I2552">
        <v>3252</v>
      </c>
      <c r="J2552" s="1">
        <v>8548950000</v>
      </c>
      <c r="K2552" s="1">
        <v>2628828</v>
      </c>
      <c r="L2552" s="1">
        <v>2000000</v>
      </c>
      <c r="M2552">
        <v>3252</v>
      </c>
      <c r="N2552" t="s">
        <v>1017</v>
      </c>
      <c r="O2552">
        <v>6815</v>
      </c>
      <c r="P2552" t="s">
        <v>120</v>
      </c>
      <c r="Q2552" t="s">
        <v>3874</v>
      </c>
      <c r="R2552" s="2">
        <v>43700</v>
      </c>
      <c r="S2552" t="s">
        <v>3875</v>
      </c>
      <c r="T2552">
        <v>0.5</v>
      </c>
      <c r="U2552" t="s">
        <v>52</v>
      </c>
      <c r="V2552" t="s">
        <v>1784</v>
      </c>
      <c r="W2552" t="s">
        <v>36</v>
      </c>
      <c r="X2552" t="s">
        <v>3916</v>
      </c>
      <c r="Y2552" t="s">
        <v>1022</v>
      </c>
      <c r="Z2552" t="s">
        <v>31</v>
      </c>
      <c r="AA2552">
        <v>5</v>
      </c>
      <c r="AB2552" t="s">
        <v>39</v>
      </c>
      <c r="AC2552">
        <v>0.56000000000000005</v>
      </c>
      <c r="AD2552">
        <f t="shared" si="39"/>
        <v>6.0000000000000053E-2</v>
      </c>
    </row>
    <row r="2553" spans="1:30" x14ac:dyDescent="0.25">
      <c r="A2553" t="s">
        <v>29</v>
      </c>
      <c r="B2553" s="1">
        <v>307800000</v>
      </c>
      <c r="C2553" t="s">
        <v>30</v>
      </c>
      <c r="D2553" t="s">
        <v>31</v>
      </c>
      <c r="E2553">
        <v>3252</v>
      </c>
      <c r="F2553" s="1">
        <v>8548950000</v>
      </c>
      <c r="G2553" s="1">
        <v>2628828</v>
      </c>
      <c r="H2553" s="1">
        <v>2000000</v>
      </c>
      <c r="I2553">
        <v>3252</v>
      </c>
      <c r="J2553" s="1">
        <v>8548950000</v>
      </c>
      <c r="K2553" s="1">
        <v>2628828</v>
      </c>
      <c r="L2553" s="1">
        <v>2000000</v>
      </c>
      <c r="M2553">
        <v>3252</v>
      </c>
      <c r="N2553" t="s">
        <v>1017</v>
      </c>
      <c r="O2553">
        <v>5263</v>
      </c>
      <c r="P2553" t="s">
        <v>42</v>
      </c>
      <c r="Q2553" t="s">
        <v>3919</v>
      </c>
      <c r="R2553" s="2">
        <v>43637</v>
      </c>
      <c r="S2553" t="s">
        <v>3920</v>
      </c>
      <c r="T2553">
        <v>0.25</v>
      </c>
      <c r="U2553" t="s">
        <v>62</v>
      </c>
      <c r="V2553" t="s">
        <v>2191</v>
      </c>
      <c r="W2553" t="s">
        <v>36</v>
      </c>
      <c r="X2553" t="s">
        <v>3921</v>
      </c>
      <c r="Y2553" t="s">
        <v>54</v>
      </c>
      <c r="Z2553" t="s">
        <v>31</v>
      </c>
      <c r="AA2553">
        <v>4</v>
      </c>
      <c r="AB2553" t="s">
        <v>48</v>
      </c>
      <c r="AC2553">
        <v>1.77</v>
      </c>
      <c r="AD2553">
        <f t="shared" si="39"/>
        <v>1.52</v>
      </c>
    </row>
    <row r="2554" spans="1:30" x14ac:dyDescent="0.25">
      <c r="A2554" t="s">
        <v>29</v>
      </c>
      <c r="B2554" s="1">
        <v>307800000</v>
      </c>
      <c r="C2554" t="s">
        <v>30</v>
      </c>
      <c r="D2554" t="s">
        <v>31</v>
      </c>
      <c r="E2554">
        <v>3252</v>
      </c>
      <c r="F2554" s="1">
        <v>8548950000</v>
      </c>
      <c r="G2554" s="1">
        <v>2628828</v>
      </c>
      <c r="H2554" s="1">
        <v>2000000</v>
      </c>
      <c r="I2554">
        <v>3252</v>
      </c>
      <c r="J2554" s="1">
        <v>8548950000</v>
      </c>
      <c r="K2554" s="1">
        <v>2628828</v>
      </c>
      <c r="L2554" s="1">
        <v>2000000</v>
      </c>
      <c r="M2554">
        <v>3252</v>
      </c>
      <c r="N2554" t="s">
        <v>1017</v>
      </c>
      <c r="O2554">
        <v>6816</v>
      </c>
      <c r="P2554" t="s">
        <v>120</v>
      </c>
      <c r="Q2554" t="s">
        <v>1945</v>
      </c>
      <c r="R2554" s="2">
        <v>43700</v>
      </c>
      <c r="S2554" t="s">
        <v>1946</v>
      </c>
      <c r="T2554">
        <v>0.5</v>
      </c>
      <c r="U2554" t="s">
        <v>52</v>
      </c>
      <c r="V2554" t="s">
        <v>1784</v>
      </c>
      <c r="W2554" t="s">
        <v>36</v>
      </c>
      <c r="X2554" t="s">
        <v>3916</v>
      </c>
      <c r="Y2554" t="s">
        <v>1022</v>
      </c>
      <c r="Z2554" t="s">
        <v>31</v>
      </c>
      <c r="AA2554">
        <v>5</v>
      </c>
      <c r="AB2554" t="s">
        <v>39</v>
      </c>
      <c r="AC2554">
        <v>0.56000000000000005</v>
      </c>
      <c r="AD2554">
        <f t="shared" si="39"/>
        <v>6.0000000000000053E-2</v>
      </c>
    </row>
    <row r="2555" spans="1:30" x14ac:dyDescent="0.25">
      <c r="A2555" t="s">
        <v>29</v>
      </c>
      <c r="B2555" s="1">
        <v>307800000</v>
      </c>
      <c r="C2555" t="s">
        <v>30</v>
      </c>
      <c r="D2555" t="s">
        <v>31</v>
      </c>
      <c r="E2555">
        <v>3252</v>
      </c>
      <c r="F2555" s="1">
        <v>8548950000</v>
      </c>
      <c r="G2555" s="1">
        <v>2628828</v>
      </c>
      <c r="H2555" s="1">
        <v>2000000</v>
      </c>
      <c r="I2555">
        <v>3252</v>
      </c>
      <c r="J2555" s="1">
        <v>8548950000</v>
      </c>
      <c r="K2555" s="1">
        <v>2628828</v>
      </c>
      <c r="L2555" s="1">
        <v>2000000</v>
      </c>
      <c r="M2555">
        <v>3252</v>
      </c>
      <c r="N2555" t="s">
        <v>1017</v>
      </c>
      <c r="O2555">
        <v>15230</v>
      </c>
      <c r="P2555" t="s">
        <v>120</v>
      </c>
      <c r="Q2555" t="s">
        <v>3243</v>
      </c>
      <c r="R2555" s="2">
        <v>43875</v>
      </c>
      <c r="S2555" t="s">
        <v>3244</v>
      </c>
      <c r="T2555">
        <v>0.5</v>
      </c>
      <c r="U2555" t="s">
        <v>52</v>
      </c>
      <c r="V2555" t="s">
        <v>1789</v>
      </c>
      <c r="W2555" t="s">
        <v>77</v>
      </c>
      <c r="X2555" t="s">
        <v>3922</v>
      </c>
      <c r="Y2555" t="s">
        <v>1022</v>
      </c>
      <c r="Z2555" t="s">
        <v>31</v>
      </c>
      <c r="AA2555">
        <v>6</v>
      </c>
      <c r="AB2555" t="s">
        <v>39</v>
      </c>
      <c r="AC2555">
        <v>0.85</v>
      </c>
      <c r="AD2555">
        <f t="shared" si="39"/>
        <v>0.35</v>
      </c>
    </row>
    <row r="2556" spans="1:30" x14ac:dyDescent="0.25">
      <c r="A2556" t="s">
        <v>29</v>
      </c>
      <c r="B2556" s="1">
        <v>307800000</v>
      </c>
      <c r="C2556" t="s">
        <v>30</v>
      </c>
      <c r="D2556" t="s">
        <v>31</v>
      </c>
      <c r="E2556">
        <v>3252</v>
      </c>
      <c r="F2556" s="1">
        <v>8548950000</v>
      </c>
      <c r="G2556" s="1">
        <v>2628828</v>
      </c>
      <c r="H2556" s="1">
        <v>2000000</v>
      </c>
      <c r="I2556">
        <v>3252</v>
      </c>
      <c r="J2556" s="1">
        <v>8548950000</v>
      </c>
      <c r="K2556" s="1">
        <v>2628828</v>
      </c>
      <c r="L2556" s="1">
        <v>2000000</v>
      </c>
      <c r="M2556">
        <v>3252</v>
      </c>
      <c r="N2556" t="s">
        <v>1017</v>
      </c>
      <c r="O2556">
        <v>6817</v>
      </c>
      <c r="P2556" t="s">
        <v>120</v>
      </c>
      <c r="Q2556" t="s">
        <v>3923</v>
      </c>
      <c r="R2556" s="2">
        <v>43700</v>
      </c>
      <c r="S2556" t="s">
        <v>3924</v>
      </c>
      <c r="T2556">
        <v>0.5</v>
      </c>
      <c r="U2556" t="s">
        <v>52</v>
      </c>
      <c r="V2556" t="s">
        <v>1784</v>
      </c>
      <c r="W2556" t="s">
        <v>36</v>
      </c>
      <c r="X2556" t="s">
        <v>3916</v>
      </c>
      <c r="Y2556" t="s">
        <v>1022</v>
      </c>
      <c r="Z2556" t="s">
        <v>31</v>
      </c>
      <c r="AA2556">
        <v>5</v>
      </c>
      <c r="AB2556" t="s">
        <v>39</v>
      </c>
      <c r="AC2556">
        <v>0.56000000000000005</v>
      </c>
      <c r="AD2556">
        <f t="shared" si="39"/>
        <v>6.0000000000000053E-2</v>
      </c>
    </row>
    <row r="2557" spans="1:30" x14ac:dyDescent="0.25">
      <c r="A2557" t="s">
        <v>29</v>
      </c>
      <c r="B2557" s="1">
        <v>307800000</v>
      </c>
      <c r="C2557" t="s">
        <v>30</v>
      </c>
      <c r="D2557" t="s">
        <v>31</v>
      </c>
      <c r="E2557">
        <v>3252</v>
      </c>
      <c r="F2557" s="1">
        <v>8548950000</v>
      </c>
      <c r="G2557" s="1">
        <v>2628828</v>
      </c>
      <c r="H2557" s="1">
        <v>2000000</v>
      </c>
      <c r="I2557">
        <v>3252</v>
      </c>
      <c r="J2557" s="1">
        <v>8548950000</v>
      </c>
      <c r="K2557" s="1">
        <v>2628828</v>
      </c>
      <c r="L2557" s="1">
        <v>2000000</v>
      </c>
      <c r="M2557">
        <v>3252</v>
      </c>
      <c r="N2557" t="s">
        <v>1017</v>
      </c>
      <c r="O2557">
        <v>6818</v>
      </c>
      <c r="P2557" t="s">
        <v>120</v>
      </c>
      <c r="Q2557" t="s">
        <v>3925</v>
      </c>
      <c r="R2557" s="2">
        <v>43700</v>
      </c>
      <c r="S2557" t="s">
        <v>3926</v>
      </c>
      <c r="T2557">
        <v>0.5</v>
      </c>
      <c r="U2557" t="s">
        <v>52</v>
      </c>
      <c r="V2557" t="s">
        <v>2090</v>
      </c>
      <c r="W2557" t="s">
        <v>36</v>
      </c>
      <c r="X2557" t="s">
        <v>3916</v>
      </c>
      <c r="Y2557" t="s">
        <v>1022</v>
      </c>
      <c r="Z2557" t="s">
        <v>31</v>
      </c>
      <c r="AA2557">
        <v>5</v>
      </c>
      <c r="AB2557" t="s">
        <v>39</v>
      </c>
      <c r="AC2557">
        <v>0.34</v>
      </c>
      <c r="AD2557">
        <f t="shared" si="39"/>
        <v>0.15999999999999998</v>
      </c>
    </row>
    <row r="2558" spans="1:30" x14ac:dyDescent="0.25">
      <c r="A2558" t="s">
        <v>29</v>
      </c>
      <c r="B2558" s="1">
        <v>307800000</v>
      </c>
      <c r="C2558" t="s">
        <v>30</v>
      </c>
      <c r="D2558" t="s">
        <v>31</v>
      </c>
      <c r="E2558">
        <v>3252</v>
      </c>
      <c r="F2558" s="1">
        <v>8548950000</v>
      </c>
      <c r="G2558" s="1">
        <v>2628828</v>
      </c>
      <c r="H2558" s="1">
        <v>2000000</v>
      </c>
      <c r="I2558">
        <v>3252</v>
      </c>
      <c r="J2558" s="1">
        <v>8548950000</v>
      </c>
      <c r="K2558" s="1">
        <v>2628828</v>
      </c>
      <c r="L2558" s="1">
        <v>2000000</v>
      </c>
      <c r="M2558">
        <v>3252</v>
      </c>
      <c r="N2558" t="s">
        <v>1017</v>
      </c>
      <c r="O2558">
        <v>6819</v>
      </c>
      <c r="P2558" t="s">
        <v>120</v>
      </c>
      <c r="Q2558" t="s">
        <v>3927</v>
      </c>
      <c r="R2558" s="2">
        <v>43700</v>
      </c>
      <c r="S2558" t="s">
        <v>3928</v>
      </c>
      <c r="T2558">
        <v>0.5</v>
      </c>
      <c r="U2558" t="s">
        <v>52</v>
      </c>
      <c r="V2558" t="s">
        <v>1784</v>
      </c>
      <c r="W2558" t="s">
        <v>86</v>
      </c>
      <c r="X2558" t="s">
        <v>3916</v>
      </c>
      <c r="Y2558" t="s">
        <v>1022</v>
      </c>
      <c r="Z2558" t="s">
        <v>31</v>
      </c>
      <c r="AA2558">
        <v>5</v>
      </c>
      <c r="AB2558" t="s">
        <v>48</v>
      </c>
      <c r="AC2558">
        <v>1.1599999999999999</v>
      </c>
      <c r="AD2558">
        <f t="shared" si="39"/>
        <v>0.65999999999999992</v>
      </c>
    </row>
    <row r="2559" spans="1:30" x14ac:dyDescent="0.25">
      <c r="A2559" t="s">
        <v>29</v>
      </c>
      <c r="B2559" s="1">
        <v>307800000</v>
      </c>
      <c r="C2559" t="s">
        <v>30</v>
      </c>
      <c r="D2559" t="s">
        <v>31</v>
      </c>
      <c r="E2559">
        <v>3252</v>
      </c>
      <c r="F2559" s="1">
        <v>8548950000</v>
      </c>
      <c r="G2559" s="1">
        <v>2628828</v>
      </c>
      <c r="H2559" s="1">
        <v>2000000</v>
      </c>
      <c r="I2559">
        <v>3252</v>
      </c>
      <c r="J2559" s="1">
        <v>8548950000</v>
      </c>
      <c r="K2559" s="1">
        <v>2628828</v>
      </c>
      <c r="L2559" s="1">
        <v>2000000</v>
      </c>
      <c r="M2559">
        <v>3252</v>
      </c>
      <c r="N2559" t="s">
        <v>1017</v>
      </c>
      <c r="O2559">
        <v>2421</v>
      </c>
      <c r="P2559" t="s">
        <v>120</v>
      </c>
      <c r="Q2559" t="s">
        <v>3929</v>
      </c>
      <c r="R2559" s="2">
        <v>43588</v>
      </c>
      <c r="S2559" t="s">
        <v>3930</v>
      </c>
      <c r="T2559">
        <v>2</v>
      </c>
      <c r="U2559" s="1">
        <v>2000000</v>
      </c>
      <c r="V2559" t="s">
        <v>1789</v>
      </c>
      <c r="W2559" t="s">
        <v>36</v>
      </c>
      <c r="X2559" t="s">
        <v>3931</v>
      </c>
      <c r="Y2559" t="s">
        <v>1022</v>
      </c>
      <c r="Z2559" t="s">
        <v>31</v>
      </c>
      <c r="AA2559">
        <v>7</v>
      </c>
      <c r="AB2559" t="s">
        <v>39</v>
      </c>
      <c r="AC2559">
        <v>1.01</v>
      </c>
      <c r="AD2559">
        <f t="shared" si="39"/>
        <v>0.99</v>
      </c>
    </row>
    <row r="2560" spans="1:30" x14ac:dyDescent="0.25">
      <c r="A2560" t="s">
        <v>29</v>
      </c>
      <c r="B2560" s="1">
        <v>307800000</v>
      </c>
      <c r="C2560" t="s">
        <v>30</v>
      </c>
      <c r="D2560" t="s">
        <v>31</v>
      </c>
      <c r="E2560">
        <v>3252</v>
      </c>
      <c r="F2560" s="1">
        <v>8548950000</v>
      </c>
      <c r="G2560" s="1">
        <v>2628828</v>
      </c>
      <c r="H2560" s="1">
        <v>2000000</v>
      </c>
      <c r="I2560">
        <v>3252</v>
      </c>
      <c r="J2560" s="1">
        <v>8548950000</v>
      </c>
      <c r="K2560" s="1">
        <v>2628828</v>
      </c>
      <c r="L2560" s="1">
        <v>2000000</v>
      </c>
      <c r="M2560">
        <v>3252</v>
      </c>
      <c r="N2560" t="s">
        <v>1636</v>
      </c>
      <c r="O2560">
        <v>12940</v>
      </c>
      <c r="P2560" t="s">
        <v>1650</v>
      </c>
      <c r="Q2560" t="s">
        <v>3435</v>
      </c>
      <c r="R2560" s="2">
        <v>43861</v>
      </c>
      <c r="S2560" t="s">
        <v>3436</v>
      </c>
      <c r="T2560">
        <v>0.33</v>
      </c>
      <c r="U2560" t="s">
        <v>271</v>
      </c>
      <c r="V2560" t="s">
        <v>71</v>
      </c>
      <c r="W2560" t="s">
        <v>36</v>
      </c>
      <c r="X2560" t="s">
        <v>219</v>
      </c>
      <c r="Y2560" t="s">
        <v>1664</v>
      </c>
      <c r="Z2560" t="s">
        <v>31</v>
      </c>
      <c r="AA2560">
        <v>1</v>
      </c>
      <c r="AB2560" t="s">
        <v>39</v>
      </c>
      <c r="AC2560">
        <v>0.4</v>
      </c>
      <c r="AD2560">
        <f t="shared" si="39"/>
        <v>7.0000000000000007E-2</v>
      </c>
    </row>
    <row r="2561" spans="1:30" x14ac:dyDescent="0.25">
      <c r="A2561" t="s">
        <v>29</v>
      </c>
      <c r="B2561" s="1">
        <v>307800000</v>
      </c>
      <c r="C2561" t="s">
        <v>30</v>
      </c>
      <c r="D2561" t="s">
        <v>31</v>
      </c>
      <c r="E2561">
        <v>3252</v>
      </c>
      <c r="F2561" s="1">
        <v>8548950000</v>
      </c>
      <c r="G2561" s="1">
        <v>2628828</v>
      </c>
      <c r="H2561" s="1">
        <v>2000000</v>
      </c>
      <c r="I2561">
        <v>3252</v>
      </c>
      <c r="J2561" s="1">
        <v>8548950000</v>
      </c>
      <c r="K2561" s="1">
        <v>2628828</v>
      </c>
      <c r="L2561" s="1">
        <v>2000000</v>
      </c>
      <c r="M2561">
        <v>3252</v>
      </c>
      <c r="N2561" t="s">
        <v>1636</v>
      </c>
      <c r="O2561">
        <v>8776</v>
      </c>
      <c r="P2561" t="s">
        <v>68</v>
      </c>
      <c r="Q2561" t="s">
        <v>1757</v>
      </c>
      <c r="R2561" s="2">
        <v>43775</v>
      </c>
      <c r="S2561" t="s">
        <v>1758</v>
      </c>
      <c r="T2561">
        <v>8</v>
      </c>
      <c r="U2561" s="1">
        <v>8000000</v>
      </c>
      <c r="V2561" t="s">
        <v>71</v>
      </c>
      <c r="W2561" t="s">
        <v>36</v>
      </c>
      <c r="X2561" t="s">
        <v>3893</v>
      </c>
      <c r="Y2561" t="s">
        <v>105</v>
      </c>
      <c r="Z2561" t="s">
        <v>31</v>
      </c>
      <c r="AA2561">
        <v>1</v>
      </c>
      <c r="AB2561" t="s">
        <v>48</v>
      </c>
      <c r="AC2561">
        <v>4.0999999999999996</v>
      </c>
      <c r="AD2561">
        <f t="shared" si="39"/>
        <v>3.9000000000000004</v>
      </c>
    </row>
    <row r="2562" spans="1:30" x14ac:dyDescent="0.25">
      <c r="A2562" t="s">
        <v>29</v>
      </c>
      <c r="B2562" s="1">
        <v>307800000</v>
      </c>
      <c r="C2562" t="s">
        <v>30</v>
      </c>
      <c r="D2562" t="s">
        <v>31</v>
      </c>
      <c r="E2562">
        <v>3252</v>
      </c>
      <c r="F2562" s="1">
        <v>8548950000</v>
      </c>
      <c r="G2562" s="1">
        <v>2628828</v>
      </c>
      <c r="H2562" s="1">
        <v>2000000</v>
      </c>
      <c r="I2562">
        <v>3252</v>
      </c>
      <c r="J2562" s="1">
        <v>8548950000</v>
      </c>
      <c r="K2562" s="1">
        <v>2628828</v>
      </c>
      <c r="L2562" s="1">
        <v>2000000</v>
      </c>
      <c r="M2562">
        <v>3252</v>
      </c>
      <c r="N2562" t="s">
        <v>1636</v>
      </c>
      <c r="O2562">
        <v>16865</v>
      </c>
      <c r="P2562" t="s">
        <v>741</v>
      </c>
      <c r="Q2562" t="s">
        <v>2067</v>
      </c>
      <c r="R2562" s="2">
        <v>43910</v>
      </c>
      <c r="S2562" t="s">
        <v>2068</v>
      </c>
      <c r="T2562">
        <v>1</v>
      </c>
      <c r="U2562" s="1">
        <v>1000000</v>
      </c>
      <c r="V2562" t="s">
        <v>2041</v>
      </c>
      <c r="W2562" t="s">
        <v>77</v>
      </c>
      <c r="X2562" t="s">
        <v>321</v>
      </c>
      <c r="Y2562" t="s">
        <v>741</v>
      </c>
      <c r="Z2562" t="s">
        <v>31</v>
      </c>
      <c r="AA2562">
        <v>3</v>
      </c>
      <c r="AB2562" t="s">
        <v>48</v>
      </c>
      <c r="AC2562">
        <v>1.89</v>
      </c>
      <c r="AD2562">
        <f t="shared" si="39"/>
        <v>0.8899999999999999</v>
      </c>
    </row>
    <row r="2563" spans="1:30" x14ac:dyDescent="0.25">
      <c r="A2563" t="s">
        <v>29</v>
      </c>
      <c r="B2563" s="1">
        <v>307800000</v>
      </c>
      <c r="C2563" t="s">
        <v>30</v>
      </c>
      <c r="D2563" t="s">
        <v>31</v>
      </c>
      <c r="E2563">
        <v>3252</v>
      </c>
      <c r="F2563" s="1">
        <v>8548950000</v>
      </c>
      <c r="G2563" s="1">
        <v>2628828</v>
      </c>
      <c r="H2563" s="1">
        <v>2000000</v>
      </c>
      <c r="I2563">
        <v>3252</v>
      </c>
      <c r="J2563" s="1">
        <v>8548950000</v>
      </c>
      <c r="K2563" s="1">
        <v>2628828</v>
      </c>
      <c r="L2563" s="1">
        <v>2000000</v>
      </c>
      <c r="M2563">
        <v>3252</v>
      </c>
      <c r="N2563" t="s">
        <v>1636</v>
      </c>
      <c r="O2563">
        <v>16864</v>
      </c>
      <c r="P2563" t="s">
        <v>741</v>
      </c>
      <c r="Q2563" t="s">
        <v>3269</v>
      </c>
      <c r="R2563" s="2">
        <v>43910</v>
      </c>
      <c r="S2563" t="s">
        <v>3270</v>
      </c>
      <c r="T2563">
        <v>2</v>
      </c>
      <c r="U2563" s="1">
        <v>2000000</v>
      </c>
      <c r="V2563" t="s">
        <v>2041</v>
      </c>
      <c r="W2563" t="s">
        <v>77</v>
      </c>
      <c r="X2563" t="s">
        <v>3932</v>
      </c>
      <c r="Y2563" t="s">
        <v>850</v>
      </c>
      <c r="Z2563" t="s">
        <v>31</v>
      </c>
      <c r="AA2563">
        <v>6</v>
      </c>
      <c r="AB2563" t="s">
        <v>39</v>
      </c>
      <c r="AC2563">
        <v>2.1</v>
      </c>
      <c r="AD2563">
        <f t="shared" si="39"/>
        <v>0.10000000000000009</v>
      </c>
    </row>
    <row r="2564" spans="1:30" x14ac:dyDescent="0.25">
      <c r="A2564" t="s">
        <v>29</v>
      </c>
      <c r="B2564" s="1">
        <v>307800000</v>
      </c>
      <c r="C2564" t="s">
        <v>30</v>
      </c>
      <c r="D2564" t="s">
        <v>31</v>
      </c>
      <c r="E2564">
        <v>3252</v>
      </c>
      <c r="F2564" s="1">
        <v>8548950000</v>
      </c>
      <c r="G2564" s="1">
        <v>2628828</v>
      </c>
      <c r="H2564" s="1">
        <v>2000000</v>
      </c>
      <c r="I2564">
        <v>3252</v>
      </c>
      <c r="J2564" s="1">
        <v>8548950000</v>
      </c>
      <c r="K2564" s="1">
        <v>2628828</v>
      </c>
      <c r="L2564" s="1">
        <v>2000000</v>
      </c>
      <c r="M2564">
        <v>3252</v>
      </c>
      <c r="N2564" t="s">
        <v>1636</v>
      </c>
      <c r="O2564">
        <v>12937</v>
      </c>
      <c r="P2564" t="s">
        <v>1650</v>
      </c>
      <c r="Q2564" t="s">
        <v>3835</v>
      </c>
      <c r="R2564" s="2">
        <v>43861</v>
      </c>
      <c r="S2564" t="s">
        <v>3836</v>
      </c>
      <c r="T2564">
        <v>0.5</v>
      </c>
      <c r="U2564" t="s">
        <v>52</v>
      </c>
      <c r="V2564" t="s">
        <v>71</v>
      </c>
      <c r="W2564" t="s">
        <v>36</v>
      </c>
      <c r="X2564" t="s">
        <v>219</v>
      </c>
      <c r="Y2564" t="s">
        <v>1649</v>
      </c>
      <c r="Z2564" t="s">
        <v>31</v>
      </c>
      <c r="AA2564">
        <v>1</v>
      </c>
      <c r="AB2564" t="s">
        <v>39</v>
      </c>
      <c r="AC2564">
        <v>0.4</v>
      </c>
      <c r="AD2564">
        <f t="shared" si="39"/>
        <v>9.9999999999999978E-2</v>
      </c>
    </row>
    <row r="2565" spans="1:30" x14ac:dyDescent="0.25">
      <c r="A2565" t="s">
        <v>29</v>
      </c>
      <c r="B2565" s="1">
        <v>307800000</v>
      </c>
      <c r="C2565" t="s">
        <v>30</v>
      </c>
      <c r="D2565" t="s">
        <v>31</v>
      </c>
      <c r="E2565">
        <v>3252</v>
      </c>
      <c r="F2565" s="1">
        <v>8548950000</v>
      </c>
      <c r="G2565" s="1">
        <v>2628828</v>
      </c>
      <c r="H2565" s="1">
        <v>2000000</v>
      </c>
      <c r="I2565">
        <v>3252</v>
      </c>
      <c r="J2565" s="1">
        <v>8548950000</v>
      </c>
      <c r="K2565" s="1">
        <v>2628828</v>
      </c>
      <c r="L2565" s="1">
        <v>2000000</v>
      </c>
      <c r="M2565">
        <v>3252</v>
      </c>
      <c r="N2565" t="s">
        <v>1636</v>
      </c>
      <c r="O2565">
        <v>16862</v>
      </c>
      <c r="P2565" t="s">
        <v>68</v>
      </c>
      <c r="Q2565" t="s">
        <v>3071</v>
      </c>
      <c r="R2565" s="2">
        <v>43910</v>
      </c>
      <c r="S2565" t="s">
        <v>3072</v>
      </c>
      <c r="T2565">
        <v>2</v>
      </c>
      <c r="U2565" s="1">
        <v>2000000</v>
      </c>
      <c r="V2565" t="s">
        <v>2041</v>
      </c>
      <c r="W2565" t="s">
        <v>77</v>
      </c>
      <c r="X2565" t="s">
        <v>3103</v>
      </c>
      <c r="Y2565" t="s">
        <v>1649</v>
      </c>
      <c r="Z2565" t="s">
        <v>31</v>
      </c>
      <c r="AA2565">
        <v>1</v>
      </c>
      <c r="AB2565" t="s">
        <v>39</v>
      </c>
      <c r="AC2565">
        <v>2.52</v>
      </c>
      <c r="AD2565">
        <f t="shared" si="39"/>
        <v>0.52</v>
      </c>
    </row>
    <row r="2566" spans="1:30" x14ac:dyDescent="0.25">
      <c r="A2566" t="s">
        <v>29</v>
      </c>
      <c r="B2566" s="1">
        <v>307800000</v>
      </c>
      <c r="C2566" t="s">
        <v>30</v>
      </c>
      <c r="D2566" t="s">
        <v>31</v>
      </c>
      <c r="E2566">
        <v>3252</v>
      </c>
      <c r="F2566" s="1">
        <v>8548950000</v>
      </c>
      <c r="G2566" s="1">
        <v>2628828</v>
      </c>
      <c r="H2566" s="1">
        <v>2000000</v>
      </c>
      <c r="I2566">
        <v>3252</v>
      </c>
      <c r="J2566" s="1">
        <v>8548950000</v>
      </c>
      <c r="K2566" s="1">
        <v>2628828</v>
      </c>
      <c r="L2566" s="1">
        <v>2000000</v>
      </c>
      <c r="M2566">
        <v>3252</v>
      </c>
      <c r="N2566" t="s">
        <v>1636</v>
      </c>
      <c r="O2566">
        <v>13172</v>
      </c>
      <c r="P2566" t="s">
        <v>1650</v>
      </c>
      <c r="Q2566" t="s">
        <v>2129</v>
      </c>
      <c r="R2566" s="2">
        <v>43857</v>
      </c>
      <c r="S2566" t="s">
        <v>2130</v>
      </c>
      <c r="T2566">
        <v>0.5</v>
      </c>
      <c r="U2566" t="s">
        <v>52</v>
      </c>
      <c r="V2566" t="s">
        <v>71</v>
      </c>
      <c r="W2566" t="s">
        <v>36</v>
      </c>
      <c r="X2566" t="s">
        <v>219</v>
      </c>
      <c r="Y2566" t="s">
        <v>1649</v>
      </c>
      <c r="Z2566" t="s">
        <v>31</v>
      </c>
      <c r="AA2566">
        <v>1</v>
      </c>
      <c r="AB2566" t="s">
        <v>39</v>
      </c>
      <c r="AC2566">
        <v>0.4</v>
      </c>
      <c r="AD2566">
        <f t="shared" si="39"/>
        <v>9.9999999999999978E-2</v>
      </c>
    </row>
    <row r="2567" spans="1:30" x14ac:dyDescent="0.25">
      <c r="A2567" t="s">
        <v>29</v>
      </c>
      <c r="B2567" s="1">
        <v>307800000</v>
      </c>
      <c r="C2567" t="s">
        <v>30</v>
      </c>
      <c r="D2567" t="s">
        <v>31</v>
      </c>
      <c r="E2567">
        <v>3252</v>
      </c>
      <c r="F2567" s="1">
        <v>8548950000</v>
      </c>
      <c r="G2567" s="1">
        <v>2628828</v>
      </c>
      <c r="H2567" s="1">
        <v>2000000</v>
      </c>
      <c r="I2567">
        <v>3252</v>
      </c>
      <c r="J2567" s="1">
        <v>8548950000</v>
      </c>
      <c r="K2567" s="1">
        <v>2628828</v>
      </c>
      <c r="L2567" s="1">
        <v>2000000</v>
      </c>
      <c r="M2567">
        <v>3252</v>
      </c>
      <c r="N2567" t="s">
        <v>1017</v>
      </c>
      <c r="O2567">
        <v>10491</v>
      </c>
      <c r="P2567" t="s">
        <v>1875</v>
      </c>
      <c r="Q2567" t="s">
        <v>1876</v>
      </c>
      <c r="R2567" s="2">
        <v>43801</v>
      </c>
      <c r="S2567" t="s">
        <v>1877</v>
      </c>
      <c r="T2567">
        <v>6</v>
      </c>
      <c r="U2567" s="1">
        <v>6000000</v>
      </c>
      <c r="V2567" t="s">
        <v>1784</v>
      </c>
      <c r="W2567" t="s">
        <v>36</v>
      </c>
      <c r="X2567" t="s">
        <v>3933</v>
      </c>
      <c r="Y2567" t="s">
        <v>1022</v>
      </c>
      <c r="Z2567" t="s">
        <v>31</v>
      </c>
      <c r="AA2567">
        <v>4</v>
      </c>
      <c r="AB2567" t="s">
        <v>39</v>
      </c>
      <c r="AC2567">
        <v>4.53</v>
      </c>
      <c r="AD2567">
        <f t="shared" ref="AD2567:AD2630" si="40">ABS(T2567-AC2567)</f>
        <v>1.4699999999999998</v>
      </c>
    </row>
    <row r="2568" spans="1:30" x14ac:dyDescent="0.25">
      <c r="A2568" t="s">
        <v>29</v>
      </c>
      <c r="B2568" s="1">
        <v>307800000</v>
      </c>
      <c r="C2568" t="s">
        <v>30</v>
      </c>
      <c r="D2568" t="s">
        <v>31</v>
      </c>
      <c r="E2568">
        <v>3252</v>
      </c>
      <c r="F2568" s="1">
        <v>8548950000</v>
      </c>
      <c r="G2568" s="1">
        <v>2628828</v>
      </c>
      <c r="H2568" s="1">
        <v>2000000</v>
      </c>
      <c r="I2568">
        <v>3252</v>
      </c>
      <c r="J2568" s="1">
        <v>8548950000</v>
      </c>
      <c r="K2568" s="1">
        <v>2628828</v>
      </c>
      <c r="L2568" s="1">
        <v>2000000</v>
      </c>
      <c r="M2568">
        <v>3252</v>
      </c>
      <c r="N2568" t="s">
        <v>1636</v>
      </c>
      <c r="O2568">
        <v>13171</v>
      </c>
      <c r="P2568" t="s">
        <v>1650</v>
      </c>
      <c r="Q2568" t="s">
        <v>2050</v>
      </c>
      <c r="R2568" s="2">
        <v>43857</v>
      </c>
      <c r="S2568" t="s">
        <v>2051</v>
      </c>
      <c r="T2568">
        <v>0.5</v>
      </c>
      <c r="U2568" t="s">
        <v>52</v>
      </c>
      <c r="V2568" t="s">
        <v>71</v>
      </c>
      <c r="W2568" t="s">
        <v>36</v>
      </c>
      <c r="X2568" t="s">
        <v>219</v>
      </c>
      <c r="Y2568" t="s">
        <v>1649</v>
      </c>
      <c r="Z2568" s="1">
        <v>3500000</v>
      </c>
      <c r="AA2568">
        <v>1</v>
      </c>
      <c r="AB2568" t="s">
        <v>39</v>
      </c>
      <c r="AC2568">
        <v>0.93</v>
      </c>
      <c r="AD2568">
        <f t="shared" si="40"/>
        <v>0.43000000000000005</v>
      </c>
    </row>
    <row r="2569" spans="1:30" x14ac:dyDescent="0.25">
      <c r="A2569" t="s">
        <v>29</v>
      </c>
      <c r="B2569" s="1">
        <v>307800000</v>
      </c>
      <c r="C2569" t="s">
        <v>30</v>
      </c>
      <c r="D2569" t="s">
        <v>31</v>
      </c>
      <c r="E2569">
        <v>3252</v>
      </c>
      <c r="F2569" s="1">
        <v>8548950000</v>
      </c>
      <c r="G2569" s="1">
        <v>2628828</v>
      </c>
      <c r="H2569" s="1">
        <v>2000000</v>
      </c>
      <c r="I2569">
        <v>3252</v>
      </c>
      <c r="J2569" s="1">
        <v>8548950000</v>
      </c>
      <c r="K2569" s="1">
        <v>2628828</v>
      </c>
      <c r="L2569" s="1">
        <v>2000000</v>
      </c>
      <c r="M2569">
        <v>3252</v>
      </c>
      <c r="N2569" t="s">
        <v>1017</v>
      </c>
      <c r="O2569">
        <v>4128</v>
      </c>
      <c r="P2569" t="s">
        <v>120</v>
      </c>
      <c r="Q2569" t="s">
        <v>3934</v>
      </c>
      <c r="R2569" s="2">
        <v>43602</v>
      </c>
      <c r="S2569" t="s">
        <v>3935</v>
      </c>
      <c r="T2569">
        <v>0.5</v>
      </c>
      <c r="U2569" t="s">
        <v>52</v>
      </c>
      <c r="V2569" t="s">
        <v>1914</v>
      </c>
      <c r="W2569" t="s">
        <v>36</v>
      </c>
      <c r="X2569" t="s">
        <v>3936</v>
      </c>
      <c r="Y2569" t="s">
        <v>1022</v>
      </c>
      <c r="Z2569" t="s">
        <v>31</v>
      </c>
      <c r="AA2569">
        <v>7</v>
      </c>
      <c r="AB2569" t="s">
        <v>39</v>
      </c>
      <c r="AC2569">
        <v>0.97</v>
      </c>
      <c r="AD2569">
        <f t="shared" si="40"/>
        <v>0.47</v>
      </c>
    </row>
    <row r="2570" spans="1:30" x14ac:dyDescent="0.25">
      <c r="A2570" t="s">
        <v>29</v>
      </c>
      <c r="B2570" s="1">
        <v>307800000</v>
      </c>
      <c r="C2570" t="s">
        <v>30</v>
      </c>
      <c r="D2570" t="s">
        <v>31</v>
      </c>
      <c r="E2570">
        <v>3252</v>
      </c>
      <c r="F2570" s="1">
        <v>8548950000</v>
      </c>
      <c r="G2570" s="1">
        <v>2628828</v>
      </c>
      <c r="H2570" s="1">
        <v>2000000</v>
      </c>
      <c r="I2570">
        <v>3252</v>
      </c>
      <c r="J2570" s="1">
        <v>8548950000</v>
      </c>
      <c r="K2570" s="1">
        <v>2628828</v>
      </c>
      <c r="L2570" s="1">
        <v>2000000</v>
      </c>
      <c r="M2570">
        <v>3252</v>
      </c>
      <c r="N2570" t="s">
        <v>1017</v>
      </c>
      <c r="O2570">
        <v>15229</v>
      </c>
      <c r="P2570" t="s">
        <v>120</v>
      </c>
      <c r="Q2570" t="s">
        <v>3156</v>
      </c>
      <c r="R2570" s="2">
        <v>43875</v>
      </c>
      <c r="S2570" t="s">
        <v>3157</v>
      </c>
      <c r="T2570">
        <v>1</v>
      </c>
      <c r="U2570" s="1">
        <v>1000000</v>
      </c>
      <c r="V2570" t="s">
        <v>1020</v>
      </c>
      <c r="W2570" t="s">
        <v>77</v>
      </c>
      <c r="X2570" t="s">
        <v>3937</v>
      </c>
      <c r="Y2570" t="s">
        <v>1022</v>
      </c>
      <c r="Z2570" t="s">
        <v>31</v>
      </c>
      <c r="AA2570">
        <v>12</v>
      </c>
      <c r="AB2570" t="s">
        <v>39</v>
      </c>
      <c r="AC2570">
        <v>1.06</v>
      </c>
      <c r="AD2570">
        <f t="shared" si="40"/>
        <v>6.0000000000000053E-2</v>
      </c>
    </row>
    <row r="2571" spans="1:30" x14ac:dyDescent="0.25">
      <c r="A2571" t="s">
        <v>29</v>
      </c>
      <c r="B2571" s="1">
        <v>307800000</v>
      </c>
      <c r="C2571" t="s">
        <v>30</v>
      </c>
      <c r="D2571" t="s">
        <v>31</v>
      </c>
      <c r="E2571">
        <v>3252</v>
      </c>
      <c r="F2571" s="1">
        <v>8548950000</v>
      </c>
      <c r="G2571" s="1">
        <v>2628828</v>
      </c>
      <c r="H2571" s="1">
        <v>2000000</v>
      </c>
      <c r="I2571">
        <v>3252</v>
      </c>
      <c r="J2571" s="1">
        <v>8548950000</v>
      </c>
      <c r="K2571" s="1">
        <v>2628828</v>
      </c>
      <c r="L2571" s="1">
        <v>2000000</v>
      </c>
      <c r="M2571">
        <v>3252</v>
      </c>
      <c r="N2571" t="s">
        <v>1636</v>
      </c>
      <c r="O2571">
        <v>19135</v>
      </c>
      <c r="P2571" t="s">
        <v>68</v>
      </c>
      <c r="Q2571" t="s">
        <v>3938</v>
      </c>
      <c r="R2571" s="2">
        <v>43937</v>
      </c>
      <c r="S2571" t="s">
        <v>3939</v>
      </c>
      <c r="T2571">
        <v>7</v>
      </c>
      <c r="U2571" s="1">
        <v>7000000</v>
      </c>
      <c r="V2571" t="s">
        <v>1654</v>
      </c>
      <c r="W2571" t="s">
        <v>77</v>
      </c>
      <c r="X2571" t="s">
        <v>3940</v>
      </c>
      <c r="Y2571" t="s">
        <v>68</v>
      </c>
      <c r="Z2571" t="s">
        <v>31</v>
      </c>
      <c r="AA2571">
        <v>1</v>
      </c>
      <c r="AB2571" t="s">
        <v>39</v>
      </c>
      <c r="AC2571">
        <v>2.4700000000000002</v>
      </c>
      <c r="AD2571">
        <f t="shared" si="40"/>
        <v>4.5299999999999994</v>
      </c>
    </row>
    <row r="2572" spans="1:30" x14ac:dyDescent="0.25">
      <c r="A2572" t="s">
        <v>29</v>
      </c>
      <c r="B2572" s="1">
        <v>307800000</v>
      </c>
      <c r="C2572" t="s">
        <v>30</v>
      </c>
      <c r="D2572" t="s">
        <v>31</v>
      </c>
      <c r="E2572">
        <v>3252</v>
      </c>
      <c r="F2572" s="1">
        <v>8548950000</v>
      </c>
      <c r="G2572" s="1">
        <v>2628828</v>
      </c>
      <c r="H2572" s="1">
        <v>2000000</v>
      </c>
      <c r="I2572">
        <v>3252</v>
      </c>
      <c r="J2572" s="1">
        <v>8548950000</v>
      </c>
      <c r="K2572" s="1">
        <v>2628828</v>
      </c>
      <c r="L2572" s="1">
        <v>2000000</v>
      </c>
      <c r="M2572">
        <v>3252</v>
      </c>
      <c r="N2572" t="s">
        <v>1636</v>
      </c>
      <c r="O2572">
        <v>19129</v>
      </c>
      <c r="P2572" t="s">
        <v>1649</v>
      </c>
      <c r="Q2572" t="s">
        <v>3941</v>
      </c>
      <c r="R2572" s="2">
        <v>43937</v>
      </c>
      <c r="S2572" t="s">
        <v>3942</v>
      </c>
      <c r="T2572">
        <v>1.5</v>
      </c>
      <c r="U2572" s="1">
        <v>1500000</v>
      </c>
      <c r="V2572" t="s">
        <v>2041</v>
      </c>
      <c r="W2572" t="s">
        <v>77</v>
      </c>
      <c r="X2572" t="s">
        <v>53</v>
      </c>
      <c r="Y2572" t="s">
        <v>1649</v>
      </c>
      <c r="Z2572" t="s">
        <v>31</v>
      </c>
      <c r="AA2572">
        <v>1</v>
      </c>
      <c r="AB2572" t="s">
        <v>39</v>
      </c>
      <c r="AC2572">
        <v>1.6</v>
      </c>
      <c r="AD2572">
        <f t="shared" si="40"/>
        <v>0.10000000000000009</v>
      </c>
    </row>
    <row r="2573" spans="1:30" x14ac:dyDescent="0.25">
      <c r="A2573" t="s">
        <v>29</v>
      </c>
      <c r="B2573" s="1">
        <v>307800000</v>
      </c>
      <c r="C2573" t="s">
        <v>30</v>
      </c>
      <c r="D2573" t="s">
        <v>31</v>
      </c>
      <c r="E2573">
        <v>3252</v>
      </c>
      <c r="F2573" s="1">
        <v>8548950000</v>
      </c>
      <c r="G2573" s="1">
        <v>2628828</v>
      </c>
      <c r="H2573" s="1">
        <v>2000000</v>
      </c>
      <c r="I2573">
        <v>3252</v>
      </c>
      <c r="J2573" s="1">
        <v>8548950000</v>
      </c>
      <c r="K2573" s="1">
        <v>2628828</v>
      </c>
      <c r="L2573" s="1">
        <v>2000000</v>
      </c>
      <c r="M2573">
        <v>3252</v>
      </c>
      <c r="N2573" t="s">
        <v>1017</v>
      </c>
      <c r="O2573">
        <v>14159</v>
      </c>
      <c r="P2573" t="s">
        <v>145</v>
      </c>
      <c r="Q2573" t="s">
        <v>2280</v>
      </c>
      <c r="R2573" s="2">
        <v>43889</v>
      </c>
      <c r="S2573" t="s">
        <v>2281</v>
      </c>
      <c r="T2573">
        <v>2.5</v>
      </c>
      <c r="U2573" s="1">
        <v>2500000</v>
      </c>
      <c r="V2573" t="s">
        <v>1789</v>
      </c>
      <c r="W2573" t="s">
        <v>77</v>
      </c>
      <c r="X2573" t="s">
        <v>113</v>
      </c>
      <c r="Y2573" t="s">
        <v>1022</v>
      </c>
      <c r="Z2573" s="1">
        <v>2000000</v>
      </c>
      <c r="AA2573">
        <v>1</v>
      </c>
      <c r="AB2573" t="s">
        <v>39</v>
      </c>
      <c r="AC2573">
        <v>2.84</v>
      </c>
      <c r="AD2573">
        <f t="shared" si="40"/>
        <v>0.33999999999999986</v>
      </c>
    </row>
    <row r="2574" spans="1:30" x14ac:dyDescent="0.25">
      <c r="A2574" t="s">
        <v>29</v>
      </c>
      <c r="B2574" s="1">
        <v>307800000</v>
      </c>
      <c r="C2574" t="s">
        <v>30</v>
      </c>
      <c r="D2574" t="s">
        <v>31</v>
      </c>
      <c r="E2574">
        <v>3252</v>
      </c>
      <c r="F2574" s="1">
        <v>8548950000</v>
      </c>
      <c r="G2574" s="1">
        <v>2628828</v>
      </c>
      <c r="H2574" s="1">
        <v>2000000</v>
      </c>
      <c r="I2574">
        <v>3252</v>
      </c>
      <c r="J2574" s="1">
        <v>8548950000</v>
      </c>
      <c r="K2574" s="1">
        <v>2628828</v>
      </c>
      <c r="L2574" s="1">
        <v>2000000</v>
      </c>
      <c r="M2574">
        <v>3252</v>
      </c>
      <c r="N2574" t="s">
        <v>1017</v>
      </c>
      <c r="O2574">
        <v>2477</v>
      </c>
      <c r="P2574" t="s">
        <v>120</v>
      </c>
      <c r="Q2574" t="s">
        <v>3943</v>
      </c>
      <c r="R2574" s="2">
        <v>43586</v>
      </c>
      <c r="S2574" t="s">
        <v>3944</v>
      </c>
      <c r="T2574">
        <v>0.5</v>
      </c>
      <c r="U2574" t="s">
        <v>52</v>
      </c>
      <c r="V2574" t="s">
        <v>1789</v>
      </c>
      <c r="W2574" t="s">
        <v>36</v>
      </c>
      <c r="X2574" t="s">
        <v>3945</v>
      </c>
      <c r="Y2574" t="s">
        <v>1022</v>
      </c>
      <c r="Z2574" t="s">
        <v>31</v>
      </c>
      <c r="AA2574">
        <v>5</v>
      </c>
      <c r="AB2574" t="s">
        <v>39</v>
      </c>
      <c r="AC2574">
        <v>0.95</v>
      </c>
      <c r="AD2574">
        <f t="shared" si="40"/>
        <v>0.44999999999999996</v>
      </c>
    </row>
    <row r="2575" spans="1:30" x14ac:dyDescent="0.25">
      <c r="A2575" t="s">
        <v>29</v>
      </c>
      <c r="B2575" s="1">
        <v>307800000</v>
      </c>
      <c r="C2575" t="s">
        <v>30</v>
      </c>
      <c r="D2575" t="s">
        <v>31</v>
      </c>
      <c r="E2575">
        <v>3252</v>
      </c>
      <c r="F2575" s="1">
        <v>8548950000</v>
      </c>
      <c r="G2575" s="1">
        <v>2628828</v>
      </c>
      <c r="H2575" s="1">
        <v>2000000</v>
      </c>
      <c r="I2575">
        <v>3252</v>
      </c>
      <c r="J2575" s="1">
        <v>8548950000</v>
      </c>
      <c r="K2575" s="1">
        <v>2628828</v>
      </c>
      <c r="L2575" s="1">
        <v>2000000</v>
      </c>
      <c r="M2575">
        <v>3252</v>
      </c>
      <c r="N2575" t="s">
        <v>1017</v>
      </c>
      <c r="O2575">
        <v>2478</v>
      </c>
      <c r="P2575" t="s">
        <v>120</v>
      </c>
      <c r="Q2575" t="s">
        <v>3946</v>
      </c>
      <c r="R2575" s="2">
        <v>43586</v>
      </c>
      <c r="S2575" t="s">
        <v>3947</v>
      </c>
      <c r="T2575">
        <v>0.5</v>
      </c>
      <c r="U2575" t="s">
        <v>52</v>
      </c>
      <c r="V2575" t="s">
        <v>1789</v>
      </c>
      <c r="W2575" t="s">
        <v>36</v>
      </c>
      <c r="X2575" t="s">
        <v>3948</v>
      </c>
      <c r="Y2575" t="s">
        <v>1022</v>
      </c>
      <c r="Z2575" t="s">
        <v>31</v>
      </c>
      <c r="AA2575">
        <v>6</v>
      </c>
      <c r="AB2575" t="s">
        <v>48</v>
      </c>
      <c r="AC2575">
        <v>0.98</v>
      </c>
      <c r="AD2575">
        <f t="shared" si="40"/>
        <v>0.48</v>
      </c>
    </row>
    <row r="2576" spans="1:30" x14ac:dyDescent="0.25">
      <c r="A2576" t="s">
        <v>29</v>
      </c>
      <c r="B2576" s="1">
        <v>307800000</v>
      </c>
      <c r="C2576" t="s">
        <v>30</v>
      </c>
      <c r="D2576" t="s">
        <v>31</v>
      </c>
      <c r="E2576">
        <v>3252</v>
      </c>
      <c r="F2576" s="1">
        <v>8548950000</v>
      </c>
      <c r="G2576" s="1">
        <v>2628828</v>
      </c>
      <c r="H2576" s="1">
        <v>2000000</v>
      </c>
      <c r="I2576">
        <v>3252</v>
      </c>
      <c r="J2576" s="1">
        <v>8548950000</v>
      </c>
      <c r="K2576" s="1">
        <v>2628828</v>
      </c>
      <c r="L2576" s="1">
        <v>2000000</v>
      </c>
      <c r="M2576">
        <v>3252</v>
      </c>
      <c r="N2576" t="s">
        <v>1017</v>
      </c>
      <c r="O2576">
        <v>2479</v>
      </c>
      <c r="P2576" t="s">
        <v>120</v>
      </c>
      <c r="Q2576" t="s">
        <v>3949</v>
      </c>
      <c r="R2576" s="2">
        <v>43586</v>
      </c>
      <c r="S2576" t="s">
        <v>3950</v>
      </c>
      <c r="T2576">
        <v>0.5</v>
      </c>
      <c r="U2576" t="s">
        <v>52</v>
      </c>
      <c r="V2576" t="s">
        <v>1789</v>
      </c>
      <c r="W2576" t="s">
        <v>36</v>
      </c>
      <c r="X2576" t="s">
        <v>3951</v>
      </c>
      <c r="Y2576" t="s">
        <v>1022</v>
      </c>
      <c r="Z2576" t="s">
        <v>31</v>
      </c>
      <c r="AA2576">
        <v>12</v>
      </c>
      <c r="AB2576" t="s">
        <v>39</v>
      </c>
      <c r="AC2576">
        <v>1.1499999999999999</v>
      </c>
      <c r="AD2576">
        <f t="shared" si="40"/>
        <v>0.64999999999999991</v>
      </c>
    </row>
    <row r="2577" spans="1:30" x14ac:dyDescent="0.25">
      <c r="A2577" t="s">
        <v>29</v>
      </c>
      <c r="B2577" s="1">
        <v>307800000</v>
      </c>
      <c r="C2577" t="s">
        <v>30</v>
      </c>
      <c r="D2577" t="s">
        <v>31</v>
      </c>
      <c r="E2577">
        <v>3252</v>
      </c>
      <c r="F2577" s="1">
        <v>8548950000</v>
      </c>
      <c r="G2577" s="1">
        <v>2628828</v>
      </c>
      <c r="H2577" s="1">
        <v>2000000</v>
      </c>
      <c r="I2577">
        <v>3252</v>
      </c>
      <c r="J2577" s="1">
        <v>8548950000</v>
      </c>
      <c r="K2577" s="1">
        <v>2628828</v>
      </c>
      <c r="L2577" s="1">
        <v>2000000</v>
      </c>
      <c r="M2577">
        <v>3252</v>
      </c>
      <c r="N2577" t="s">
        <v>1017</v>
      </c>
      <c r="O2577">
        <v>14155</v>
      </c>
      <c r="P2577" t="s">
        <v>145</v>
      </c>
      <c r="Q2577" t="s">
        <v>2280</v>
      </c>
      <c r="R2577" s="2">
        <v>43892</v>
      </c>
      <c r="S2577" t="s">
        <v>2281</v>
      </c>
      <c r="T2577">
        <v>4</v>
      </c>
      <c r="U2577" s="1">
        <v>4000000</v>
      </c>
      <c r="V2577" t="s">
        <v>1789</v>
      </c>
      <c r="W2577" t="s">
        <v>77</v>
      </c>
      <c r="X2577" t="s">
        <v>3952</v>
      </c>
      <c r="Y2577" t="s">
        <v>1022</v>
      </c>
      <c r="Z2577" s="1">
        <v>2000000</v>
      </c>
      <c r="AA2577">
        <v>2</v>
      </c>
      <c r="AB2577" t="s">
        <v>48</v>
      </c>
      <c r="AC2577">
        <v>2.87</v>
      </c>
      <c r="AD2577">
        <f t="shared" si="40"/>
        <v>1.1299999999999999</v>
      </c>
    </row>
    <row r="2578" spans="1:30" x14ac:dyDescent="0.25">
      <c r="A2578" t="s">
        <v>29</v>
      </c>
      <c r="B2578" s="1">
        <v>307800000</v>
      </c>
      <c r="C2578" t="s">
        <v>30</v>
      </c>
      <c r="D2578" t="s">
        <v>31</v>
      </c>
      <c r="E2578">
        <v>3252</v>
      </c>
      <c r="F2578" s="1">
        <v>8548950000</v>
      </c>
      <c r="G2578" s="1">
        <v>2628828</v>
      </c>
      <c r="H2578" s="1">
        <v>2000000</v>
      </c>
      <c r="I2578">
        <v>3252</v>
      </c>
      <c r="J2578" s="1">
        <v>8548950000</v>
      </c>
      <c r="K2578" s="1">
        <v>2628828</v>
      </c>
      <c r="L2578" s="1">
        <v>2000000</v>
      </c>
      <c r="M2578">
        <v>3252</v>
      </c>
      <c r="N2578" t="s">
        <v>1017</v>
      </c>
      <c r="O2578">
        <v>4144</v>
      </c>
      <c r="P2578" t="s">
        <v>49</v>
      </c>
      <c r="Q2578" t="s">
        <v>2292</v>
      </c>
      <c r="R2578" s="2">
        <v>43602</v>
      </c>
      <c r="S2578" t="s">
        <v>2293</v>
      </c>
      <c r="T2578">
        <v>2.25</v>
      </c>
      <c r="U2578" s="1">
        <v>2250000</v>
      </c>
      <c r="V2578" t="s">
        <v>1789</v>
      </c>
      <c r="W2578" t="s">
        <v>36</v>
      </c>
      <c r="X2578" t="s">
        <v>3953</v>
      </c>
      <c r="Y2578" t="s">
        <v>1022</v>
      </c>
      <c r="Z2578" t="s">
        <v>31</v>
      </c>
      <c r="AA2578">
        <v>4</v>
      </c>
      <c r="AB2578" t="s">
        <v>48</v>
      </c>
      <c r="AC2578">
        <v>4.4400000000000004</v>
      </c>
      <c r="AD2578">
        <f t="shared" si="40"/>
        <v>2.1900000000000004</v>
      </c>
    </row>
    <row r="2579" spans="1:30" x14ac:dyDescent="0.25">
      <c r="A2579" t="s">
        <v>29</v>
      </c>
      <c r="B2579" s="1">
        <v>307800000</v>
      </c>
      <c r="C2579" t="s">
        <v>30</v>
      </c>
      <c r="D2579" t="s">
        <v>31</v>
      </c>
      <c r="E2579">
        <v>3252</v>
      </c>
      <c r="F2579" s="1">
        <v>8548950000</v>
      </c>
      <c r="G2579" s="1">
        <v>2628828</v>
      </c>
      <c r="H2579" s="1">
        <v>2000000</v>
      </c>
      <c r="I2579">
        <v>3252</v>
      </c>
      <c r="J2579" s="1">
        <v>8548950000</v>
      </c>
      <c r="K2579" s="1">
        <v>2628828</v>
      </c>
      <c r="L2579" s="1">
        <v>2000000</v>
      </c>
      <c r="M2579">
        <v>3252</v>
      </c>
      <c r="N2579" t="s">
        <v>1636</v>
      </c>
      <c r="O2579">
        <v>11834</v>
      </c>
      <c r="P2579" t="s">
        <v>1650</v>
      </c>
      <c r="Q2579" t="s">
        <v>3266</v>
      </c>
      <c r="R2579" s="2">
        <v>43822</v>
      </c>
      <c r="S2579" t="s">
        <v>3267</v>
      </c>
      <c r="T2579">
        <v>0.15</v>
      </c>
      <c r="U2579" t="s">
        <v>3954</v>
      </c>
      <c r="V2579" t="s">
        <v>71</v>
      </c>
      <c r="W2579" t="s">
        <v>36</v>
      </c>
      <c r="Y2579" t="s">
        <v>68</v>
      </c>
      <c r="Z2579" t="s">
        <v>31</v>
      </c>
      <c r="AA2579">
        <v>1</v>
      </c>
      <c r="AB2579" t="s">
        <v>39</v>
      </c>
      <c r="AC2579">
        <v>0.33</v>
      </c>
      <c r="AD2579">
        <f t="shared" si="40"/>
        <v>0.18000000000000002</v>
      </c>
    </row>
    <row r="2580" spans="1:30" x14ac:dyDescent="0.25">
      <c r="A2580" t="s">
        <v>29</v>
      </c>
      <c r="B2580" s="1">
        <v>307800000</v>
      </c>
      <c r="C2580" t="s">
        <v>30</v>
      </c>
      <c r="D2580" t="s">
        <v>31</v>
      </c>
      <c r="E2580">
        <v>3252</v>
      </c>
      <c r="F2580" s="1">
        <v>8548950000</v>
      </c>
      <c r="G2580" s="1">
        <v>2628828</v>
      </c>
      <c r="H2580" s="1">
        <v>2000000</v>
      </c>
      <c r="I2580">
        <v>3252</v>
      </c>
      <c r="J2580" s="1">
        <v>8548950000</v>
      </c>
      <c r="K2580" s="1">
        <v>2628828</v>
      </c>
      <c r="L2580" s="1">
        <v>2000000</v>
      </c>
      <c r="M2580">
        <v>3252</v>
      </c>
      <c r="N2580" t="s">
        <v>1017</v>
      </c>
      <c r="O2580">
        <v>14149</v>
      </c>
      <c r="P2580" t="s">
        <v>145</v>
      </c>
      <c r="Q2580" t="s">
        <v>2280</v>
      </c>
      <c r="R2580" s="2">
        <v>43894</v>
      </c>
      <c r="S2580" t="s">
        <v>2281</v>
      </c>
      <c r="T2580">
        <v>3</v>
      </c>
      <c r="U2580" s="1">
        <v>3000000</v>
      </c>
      <c r="V2580" t="s">
        <v>1789</v>
      </c>
      <c r="W2580" t="s">
        <v>77</v>
      </c>
      <c r="X2580" t="s">
        <v>3955</v>
      </c>
      <c r="Y2580" t="s">
        <v>1022</v>
      </c>
      <c r="Z2580" s="1">
        <v>2000000</v>
      </c>
      <c r="AA2580">
        <v>3</v>
      </c>
      <c r="AB2580" t="s">
        <v>39</v>
      </c>
      <c r="AC2580">
        <v>2.9</v>
      </c>
      <c r="AD2580">
        <f t="shared" si="40"/>
        <v>0.10000000000000009</v>
      </c>
    </row>
    <row r="2581" spans="1:30" x14ac:dyDescent="0.25">
      <c r="A2581" t="s">
        <v>29</v>
      </c>
      <c r="B2581" s="1">
        <v>307800000</v>
      </c>
      <c r="C2581" t="s">
        <v>30</v>
      </c>
      <c r="D2581" t="s">
        <v>31</v>
      </c>
      <c r="E2581">
        <v>3252</v>
      </c>
      <c r="F2581" s="1">
        <v>8548950000</v>
      </c>
      <c r="G2581" s="1">
        <v>2628828</v>
      </c>
      <c r="H2581" s="1">
        <v>2000000</v>
      </c>
      <c r="I2581">
        <v>3252</v>
      </c>
      <c r="J2581" s="1">
        <v>8548950000</v>
      </c>
      <c r="K2581" s="1">
        <v>2628828</v>
      </c>
      <c r="L2581" s="1">
        <v>2000000</v>
      </c>
      <c r="M2581">
        <v>3252</v>
      </c>
      <c r="N2581" t="s">
        <v>1636</v>
      </c>
      <c r="O2581">
        <v>11835</v>
      </c>
      <c r="P2581" t="s">
        <v>1650</v>
      </c>
      <c r="Q2581" t="s">
        <v>3049</v>
      </c>
      <c r="R2581" s="2">
        <v>43822</v>
      </c>
      <c r="S2581" t="s">
        <v>3050</v>
      </c>
      <c r="T2581">
        <v>0.2</v>
      </c>
      <c r="U2581" t="s">
        <v>1779</v>
      </c>
      <c r="V2581" t="s">
        <v>1706</v>
      </c>
      <c r="W2581" t="s">
        <v>36</v>
      </c>
      <c r="Y2581" t="s">
        <v>193</v>
      </c>
      <c r="Z2581" t="s">
        <v>31</v>
      </c>
      <c r="AA2581">
        <v>1</v>
      </c>
      <c r="AB2581" t="s">
        <v>39</v>
      </c>
      <c r="AC2581">
        <v>0.3</v>
      </c>
      <c r="AD2581">
        <f t="shared" si="40"/>
        <v>9.9999999999999978E-2</v>
      </c>
    </row>
    <row r="2582" spans="1:30" x14ac:dyDescent="0.25">
      <c r="A2582" t="s">
        <v>29</v>
      </c>
      <c r="B2582" s="1">
        <v>307800000</v>
      </c>
      <c r="C2582" t="s">
        <v>30</v>
      </c>
      <c r="D2582" t="s">
        <v>31</v>
      </c>
      <c r="E2582">
        <v>3252</v>
      </c>
      <c r="F2582" s="1">
        <v>8548950000</v>
      </c>
      <c r="G2582" s="1">
        <v>2628828</v>
      </c>
      <c r="H2582" s="1">
        <v>2000000</v>
      </c>
      <c r="I2582">
        <v>3252</v>
      </c>
      <c r="J2582" s="1">
        <v>8548950000</v>
      </c>
      <c r="K2582" s="1">
        <v>2628828</v>
      </c>
      <c r="L2582" s="1">
        <v>2000000</v>
      </c>
      <c r="M2582">
        <v>3252</v>
      </c>
      <c r="N2582" t="s">
        <v>1017</v>
      </c>
      <c r="O2582">
        <v>14147</v>
      </c>
      <c r="P2582" t="s">
        <v>145</v>
      </c>
      <c r="Q2582" t="s">
        <v>2280</v>
      </c>
      <c r="R2582" s="2">
        <v>43893</v>
      </c>
      <c r="S2582" t="s">
        <v>2281</v>
      </c>
      <c r="T2582">
        <v>3</v>
      </c>
      <c r="U2582" s="1">
        <v>3000000</v>
      </c>
      <c r="V2582" t="s">
        <v>1789</v>
      </c>
      <c r="W2582" t="s">
        <v>77</v>
      </c>
      <c r="X2582" t="s">
        <v>779</v>
      </c>
      <c r="Y2582" t="s">
        <v>1022</v>
      </c>
      <c r="Z2582" s="1">
        <v>2000000</v>
      </c>
      <c r="AA2582">
        <v>1</v>
      </c>
      <c r="AB2582" t="s">
        <v>39</v>
      </c>
      <c r="AC2582">
        <v>2.84</v>
      </c>
      <c r="AD2582">
        <f t="shared" si="40"/>
        <v>0.16000000000000014</v>
      </c>
    </row>
    <row r="2583" spans="1:30" x14ac:dyDescent="0.25">
      <c r="A2583" t="s">
        <v>29</v>
      </c>
      <c r="B2583" s="1">
        <v>307800000</v>
      </c>
      <c r="C2583" t="s">
        <v>30</v>
      </c>
      <c r="D2583" t="s">
        <v>31</v>
      </c>
      <c r="E2583">
        <v>3252</v>
      </c>
      <c r="F2583" s="1">
        <v>8548950000</v>
      </c>
      <c r="G2583" s="1">
        <v>2628828</v>
      </c>
      <c r="H2583" s="1">
        <v>2000000</v>
      </c>
      <c r="I2583">
        <v>3252</v>
      </c>
      <c r="J2583" s="1">
        <v>8548950000</v>
      </c>
      <c r="K2583" s="1">
        <v>2628828</v>
      </c>
      <c r="L2583" s="1">
        <v>2000000</v>
      </c>
      <c r="M2583">
        <v>3252</v>
      </c>
      <c r="N2583" t="s">
        <v>1636</v>
      </c>
      <c r="O2583">
        <v>11840</v>
      </c>
      <c r="P2583" t="s">
        <v>1650</v>
      </c>
      <c r="Q2583" t="s">
        <v>3427</v>
      </c>
      <c r="R2583" s="2">
        <v>43822</v>
      </c>
      <c r="S2583" t="s">
        <v>3428</v>
      </c>
      <c r="T2583">
        <v>0.15</v>
      </c>
      <c r="U2583" t="s">
        <v>3954</v>
      </c>
      <c r="V2583" t="s">
        <v>71</v>
      </c>
      <c r="W2583" t="s">
        <v>36</v>
      </c>
      <c r="Y2583" t="s">
        <v>56</v>
      </c>
      <c r="Z2583" t="s">
        <v>31</v>
      </c>
      <c r="AA2583">
        <v>1</v>
      </c>
      <c r="AB2583" t="s">
        <v>48</v>
      </c>
      <c r="AC2583">
        <v>0.45</v>
      </c>
      <c r="AD2583">
        <f t="shared" si="40"/>
        <v>0.30000000000000004</v>
      </c>
    </row>
    <row r="2584" spans="1:30" x14ac:dyDescent="0.25">
      <c r="A2584" t="s">
        <v>29</v>
      </c>
      <c r="B2584" s="1">
        <v>307800000</v>
      </c>
      <c r="C2584" t="s">
        <v>30</v>
      </c>
      <c r="D2584" t="s">
        <v>31</v>
      </c>
      <c r="E2584">
        <v>3252</v>
      </c>
      <c r="F2584" s="1">
        <v>8548950000</v>
      </c>
      <c r="G2584" s="1">
        <v>2628828</v>
      </c>
      <c r="H2584" s="1">
        <v>2000000</v>
      </c>
      <c r="I2584">
        <v>3252</v>
      </c>
      <c r="J2584" s="1">
        <v>8548950000</v>
      </c>
      <c r="K2584" s="1">
        <v>2628828</v>
      </c>
      <c r="L2584" s="1">
        <v>2000000</v>
      </c>
      <c r="M2584">
        <v>3252</v>
      </c>
      <c r="N2584" t="s">
        <v>1017</v>
      </c>
      <c r="O2584">
        <v>4522</v>
      </c>
      <c r="P2584" t="s">
        <v>145</v>
      </c>
      <c r="Q2584" t="s">
        <v>2009</v>
      </c>
      <c r="R2584" s="2">
        <v>43592</v>
      </c>
      <c r="S2584" t="s">
        <v>2010</v>
      </c>
      <c r="T2584">
        <v>1.5</v>
      </c>
      <c r="U2584" s="1">
        <v>1500000</v>
      </c>
      <c r="V2584" t="s">
        <v>1020</v>
      </c>
      <c r="W2584" t="s">
        <v>36</v>
      </c>
      <c r="X2584" t="s">
        <v>3956</v>
      </c>
      <c r="Y2584" t="s">
        <v>1022</v>
      </c>
      <c r="Z2584" t="s">
        <v>31</v>
      </c>
      <c r="AA2584">
        <v>3</v>
      </c>
      <c r="AB2584" t="s">
        <v>39</v>
      </c>
      <c r="AC2584">
        <v>1.4</v>
      </c>
      <c r="AD2584">
        <f t="shared" si="40"/>
        <v>0.10000000000000009</v>
      </c>
    </row>
    <row r="2585" spans="1:30" x14ac:dyDescent="0.25">
      <c r="A2585" t="s">
        <v>29</v>
      </c>
      <c r="B2585" s="1">
        <v>307800000</v>
      </c>
      <c r="C2585" t="s">
        <v>30</v>
      </c>
      <c r="D2585" t="s">
        <v>31</v>
      </c>
      <c r="E2585">
        <v>3252</v>
      </c>
      <c r="F2585" s="1">
        <v>8548950000</v>
      </c>
      <c r="G2585" s="1">
        <v>2628828</v>
      </c>
      <c r="H2585" s="1">
        <v>2000000</v>
      </c>
      <c r="I2585">
        <v>3252</v>
      </c>
      <c r="J2585" s="1">
        <v>8548950000</v>
      </c>
      <c r="K2585" s="1">
        <v>2628828</v>
      </c>
      <c r="L2585" s="1">
        <v>2000000</v>
      </c>
      <c r="M2585">
        <v>3252</v>
      </c>
      <c r="N2585" t="s">
        <v>1636</v>
      </c>
      <c r="O2585">
        <v>13168</v>
      </c>
      <c r="P2585" t="s">
        <v>68</v>
      </c>
      <c r="Q2585" t="s">
        <v>1719</v>
      </c>
      <c r="R2585" s="2">
        <v>43857</v>
      </c>
      <c r="S2585" t="s">
        <v>1720</v>
      </c>
      <c r="T2585">
        <v>1</v>
      </c>
      <c r="U2585" s="1">
        <v>1000000</v>
      </c>
      <c r="V2585" t="s">
        <v>71</v>
      </c>
      <c r="W2585" t="s">
        <v>36</v>
      </c>
      <c r="X2585" t="s">
        <v>3957</v>
      </c>
      <c r="Y2585" t="s">
        <v>1649</v>
      </c>
      <c r="Z2585" t="s">
        <v>52</v>
      </c>
      <c r="AA2585">
        <v>1</v>
      </c>
      <c r="AB2585" t="s">
        <v>39</v>
      </c>
      <c r="AC2585">
        <v>3.56</v>
      </c>
      <c r="AD2585">
        <f t="shared" si="40"/>
        <v>2.56</v>
      </c>
    </row>
    <row r="2586" spans="1:30" x14ac:dyDescent="0.25">
      <c r="A2586" t="s">
        <v>29</v>
      </c>
      <c r="B2586" s="1">
        <v>307800000</v>
      </c>
      <c r="C2586" t="s">
        <v>30</v>
      </c>
      <c r="D2586" t="s">
        <v>31</v>
      </c>
      <c r="E2586">
        <v>3252</v>
      </c>
      <c r="F2586" s="1">
        <v>8548950000</v>
      </c>
      <c r="G2586" s="1">
        <v>2628828</v>
      </c>
      <c r="H2586" s="1">
        <v>2000000</v>
      </c>
      <c r="I2586">
        <v>3252</v>
      </c>
      <c r="J2586" s="1">
        <v>8548950000</v>
      </c>
      <c r="K2586" s="1">
        <v>2628828</v>
      </c>
      <c r="L2586" s="1">
        <v>2000000</v>
      </c>
      <c r="M2586">
        <v>3252</v>
      </c>
      <c r="N2586" t="s">
        <v>1017</v>
      </c>
      <c r="O2586">
        <v>15225</v>
      </c>
      <c r="P2586" t="s">
        <v>120</v>
      </c>
      <c r="Q2586" t="s">
        <v>3958</v>
      </c>
      <c r="R2586" s="2">
        <v>43875</v>
      </c>
      <c r="S2586" t="s">
        <v>3959</v>
      </c>
      <c r="T2586">
        <v>2</v>
      </c>
      <c r="U2586" s="1">
        <v>2000000</v>
      </c>
      <c r="V2586" t="s">
        <v>1698</v>
      </c>
      <c r="W2586" t="s">
        <v>77</v>
      </c>
      <c r="X2586" t="s">
        <v>3960</v>
      </c>
      <c r="Y2586" t="s">
        <v>1022</v>
      </c>
      <c r="Z2586" t="s">
        <v>31</v>
      </c>
      <c r="AA2586">
        <v>11</v>
      </c>
      <c r="AB2586" t="s">
        <v>39</v>
      </c>
      <c r="AC2586">
        <v>1.9</v>
      </c>
      <c r="AD2586">
        <f t="shared" si="40"/>
        <v>0.10000000000000009</v>
      </c>
    </row>
    <row r="2587" spans="1:30" x14ac:dyDescent="0.25">
      <c r="A2587" t="s">
        <v>29</v>
      </c>
      <c r="B2587" s="1">
        <v>307800000</v>
      </c>
      <c r="C2587" t="s">
        <v>30</v>
      </c>
      <c r="D2587" t="s">
        <v>31</v>
      </c>
      <c r="E2587">
        <v>3252</v>
      </c>
      <c r="F2587" s="1">
        <v>8548950000</v>
      </c>
      <c r="G2587" s="1">
        <v>2628828</v>
      </c>
      <c r="H2587" s="1">
        <v>2000000</v>
      </c>
      <c r="I2587">
        <v>3252</v>
      </c>
      <c r="J2587" s="1">
        <v>8548950000</v>
      </c>
      <c r="K2587" s="1">
        <v>2628828</v>
      </c>
      <c r="L2587" s="1">
        <v>2000000</v>
      </c>
      <c r="M2587">
        <v>3252</v>
      </c>
      <c r="N2587" t="s">
        <v>1636</v>
      </c>
      <c r="O2587">
        <v>9580</v>
      </c>
      <c r="P2587" t="s">
        <v>741</v>
      </c>
      <c r="Q2587" t="s">
        <v>3860</v>
      </c>
      <c r="R2587" s="2">
        <v>43759</v>
      </c>
      <c r="S2587" t="s">
        <v>3861</v>
      </c>
      <c r="T2587">
        <v>1</v>
      </c>
      <c r="U2587" s="1">
        <v>1000000</v>
      </c>
      <c r="V2587" t="s">
        <v>1729</v>
      </c>
      <c r="W2587" t="s">
        <v>36</v>
      </c>
      <c r="X2587" t="s">
        <v>3961</v>
      </c>
      <c r="Y2587" t="s">
        <v>105</v>
      </c>
      <c r="Z2587" t="s">
        <v>31</v>
      </c>
      <c r="AA2587">
        <v>11</v>
      </c>
      <c r="AB2587" t="s">
        <v>48</v>
      </c>
      <c r="AC2587">
        <v>1.82</v>
      </c>
      <c r="AD2587">
        <f t="shared" si="40"/>
        <v>0.82000000000000006</v>
      </c>
    </row>
    <row r="2588" spans="1:30" x14ac:dyDescent="0.25">
      <c r="A2588" t="s">
        <v>29</v>
      </c>
      <c r="B2588" s="1">
        <v>307800000</v>
      </c>
      <c r="C2588" t="s">
        <v>30</v>
      </c>
      <c r="D2588" t="s">
        <v>31</v>
      </c>
      <c r="E2588">
        <v>3252</v>
      </c>
      <c r="F2588" s="1">
        <v>8548950000</v>
      </c>
      <c r="G2588" s="1">
        <v>2628828</v>
      </c>
      <c r="H2588" s="1">
        <v>2000000</v>
      </c>
      <c r="I2588">
        <v>3252</v>
      </c>
      <c r="J2588" s="1">
        <v>8548950000</v>
      </c>
      <c r="K2588" s="1">
        <v>2628828</v>
      </c>
      <c r="L2588" s="1">
        <v>2000000</v>
      </c>
      <c r="M2588">
        <v>3252</v>
      </c>
      <c r="N2588" t="s">
        <v>1636</v>
      </c>
      <c r="O2588">
        <v>11841</v>
      </c>
      <c r="P2588" t="s">
        <v>1650</v>
      </c>
      <c r="Q2588" t="s">
        <v>3365</v>
      </c>
      <c r="R2588" s="2">
        <v>43822</v>
      </c>
      <c r="S2588" t="s">
        <v>3366</v>
      </c>
      <c r="T2588">
        <v>0.15</v>
      </c>
      <c r="U2588" t="s">
        <v>3954</v>
      </c>
      <c r="V2588" t="s">
        <v>71</v>
      </c>
      <c r="W2588" t="s">
        <v>36</v>
      </c>
      <c r="Y2588" t="s">
        <v>68</v>
      </c>
      <c r="Z2588" t="s">
        <v>3367</v>
      </c>
      <c r="AA2588">
        <v>1</v>
      </c>
      <c r="AB2588" t="s">
        <v>39</v>
      </c>
      <c r="AC2588">
        <v>0.45</v>
      </c>
      <c r="AD2588">
        <f t="shared" si="40"/>
        <v>0.30000000000000004</v>
      </c>
    </row>
    <row r="2589" spans="1:30" x14ac:dyDescent="0.25">
      <c r="A2589" t="s">
        <v>29</v>
      </c>
      <c r="B2589" s="1">
        <v>307800000</v>
      </c>
      <c r="C2589" t="s">
        <v>30</v>
      </c>
      <c r="D2589" t="s">
        <v>31</v>
      </c>
      <c r="E2589">
        <v>3252</v>
      </c>
      <c r="F2589" s="1">
        <v>8548950000</v>
      </c>
      <c r="G2589" s="1">
        <v>2628828</v>
      </c>
      <c r="H2589" s="1">
        <v>2000000</v>
      </c>
      <c r="I2589">
        <v>3252</v>
      </c>
      <c r="J2589" s="1">
        <v>8548950000</v>
      </c>
      <c r="K2589" s="1">
        <v>2628828</v>
      </c>
      <c r="L2589" s="1">
        <v>2000000</v>
      </c>
      <c r="M2589">
        <v>3252</v>
      </c>
      <c r="N2589" t="s">
        <v>1017</v>
      </c>
      <c r="O2589">
        <v>15213</v>
      </c>
      <c r="P2589" t="s">
        <v>120</v>
      </c>
      <c r="Q2589" t="s">
        <v>3962</v>
      </c>
      <c r="R2589" s="2">
        <v>43878</v>
      </c>
      <c r="S2589" t="s">
        <v>3963</v>
      </c>
      <c r="T2589">
        <v>0.25</v>
      </c>
      <c r="U2589" t="s">
        <v>62</v>
      </c>
      <c r="V2589" t="s">
        <v>3178</v>
      </c>
      <c r="W2589" t="s">
        <v>1657</v>
      </c>
      <c r="X2589" t="s">
        <v>3964</v>
      </c>
      <c r="Y2589" t="s">
        <v>1022</v>
      </c>
      <c r="Z2589" t="s">
        <v>31</v>
      </c>
      <c r="AA2589">
        <v>3</v>
      </c>
      <c r="AB2589" t="s">
        <v>39</v>
      </c>
      <c r="AC2589">
        <v>0.34</v>
      </c>
      <c r="AD2589">
        <f t="shared" si="40"/>
        <v>9.0000000000000024E-2</v>
      </c>
    </row>
    <row r="2590" spans="1:30" x14ac:dyDescent="0.25">
      <c r="A2590" t="s">
        <v>29</v>
      </c>
      <c r="B2590" s="1">
        <v>307800000</v>
      </c>
      <c r="C2590" t="s">
        <v>30</v>
      </c>
      <c r="D2590" t="s">
        <v>31</v>
      </c>
      <c r="E2590">
        <v>3252</v>
      </c>
      <c r="F2590" s="1">
        <v>8548950000</v>
      </c>
      <c r="G2590" s="1">
        <v>2628828</v>
      </c>
      <c r="H2590" s="1">
        <v>2000000</v>
      </c>
      <c r="I2590">
        <v>3252</v>
      </c>
      <c r="J2590" s="1">
        <v>8548950000</v>
      </c>
      <c r="K2590" s="1">
        <v>2628828</v>
      </c>
      <c r="L2590" s="1">
        <v>2000000</v>
      </c>
      <c r="M2590">
        <v>3252</v>
      </c>
      <c r="N2590" t="s">
        <v>1017</v>
      </c>
      <c r="O2590">
        <v>7625</v>
      </c>
      <c r="P2590" t="s">
        <v>81</v>
      </c>
      <c r="Q2590" t="s">
        <v>3107</v>
      </c>
      <c r="R2590" s="2">
        <v>43740</v>
      </c>
      <c r="S2590" t="s">
        <v>3108</v>
      </c>
      <c r="T2590">
        <v>0.5</v>
      </c>
      <c r="U2590" t="s">
        <v>52</v>
      </c>
      <c r="V2590" t="s">
        <v>2297</v>
      </c>
      <c r="W2590" t="s">
        <v>36</v>
      </c>
      <c r="X2590" t="s">
        <v>115</v>
      </c>
      <c r="Y2590" t="s">
        <v>1022</v>
      </c>
      <c r="Z2590" t="s">
        <v>31</v>
      </c>
      <c r="AA2590">
        <v>1</v>
      </c>
      <c r="AB2590" t="s">
        <v>39</v>
      </c>
      <c r="AC2590">
        <v>0.6</v>
      </c>
      <c r="AD2590">
        <f t="shared" si="40"/>
        <v>9.9999999999999978E-2</v>
      </c>
    </row>
    <row r="2591" spans="1:30" x14ac:dyDescent="0.25">
      <c r="A2591" t="s">
        <v>29</v>
      </c>
      <c r="B2591" s="1">
        <v>307800000</v>
      </c>
      <c r="C2591" t="s">
        <v>30</v>
      </c>
      <c r="D2591" t="s">
        <v>31</v>
      </c>
      <c r="E2591">
        <v>3252</v>
      </c>
      <c r="F2591" s="1">
        <v>8548950000</v>
      </c>
      <c r="G2591" s="1">
        <v>2628828</v>
      </c>
      <c r="H2591" s="1">
        <v>2000000</v>
      </c>
      <c r="I2591">
        <v>3252</v>
      </c>
      <c r="J2591" s="1">
        <v>8548950000</v>
      </c>
      <c r="K2591" s="1">
        <v>2628828</v>
      </c>
      <c r="L2591" s="1">
        <v>2000000</v>
      </c>
      <c r="M2591">
        <v>3252</v>
      </c>
      <c r="N2591" t="s">
        <v>1017</v>
      </c>
      <c r="O2591">
        <v>9682</v>
      </c>
      <c r="P2591" t="s">
        <v>120</v>
      </c>
      <c r="Q2591" t="s">
        <v>3914</v>
      </c>
      <c r="R2591" s="2">
        <v>43756</v>
      </c>
      <c r="S2591" t="s">
        <v>3915</v>
      </c>
      <c r="T2591">
        <v>1</v>
      </c>
      <c r="U2591" s="1">
        <v>1000000</v>
      </c>
      <c r="V2591" t="s">
        <v>3178</v>
      </c>
      <c r="W2591" t="s">
        <v>86</v>
      </c>
      <c r="X2591" t="s">
        <v>3965</v>
      </c>
      <c r="Y2591" t="s">
        <v>1022</v>
      </c>
      <c r="Z2591" t="s">
        <v>31</v>
      </c>
      <c r="AA2591">
        <v>11</v>
      </c>
      <c r="AB2591" t="s">
        <v>39</v>
      </c>
      <c r="AC2591">
        <v>0.87</v>
      </c>
      <c r="AD2591">
        <f t="shared" si="40"/>
        <v>0.13</v>
      </c>
    </row>
    <row r="2592" spans="1:30" x14ac:dyDescent="0.25">
      <c r="A2592" t="s">
        <v>29</v>
      </c>
      <c r="B2592" s="1">
        <v>307800000</v>
      </c>
      <c r="C2592" t="s">
        <v>30</v>
      </c>
      <c r="D2592" t="s">
        <v>31</v>
      </c>
      <c r="E2592">
        <v>3252</v>
      </c>
      <c r="F2592" s="1">
        <v>8548950000</v>
      </c>
      <c r="G2592" s="1">
        <v>2628828</v>
      </c>
      <c r="H2592" s="1">
        <v>2000000</v>
      </c>
      <c r="I2592">
        <v>3252</v>
      </c>
      <c r="J2592" s="1">
        <v>8548950000</v>
      </c>
      <c r="K2592" s="1">
        <v>2628828</v>
      </c>
      <c r="L2592" s="1">
        <v>2000000</v>
      </c>
      <c r="M2592">
        <v>3252</v>
      </c>
      <c r="N2592" t="s">
        <v>1636</v>
      </c>
      <c r="O2592">
        <v>19109</v>
      </c>
      <c r="P2592" t="s">
        <v>741</v>
      </c>
      <c r="Q2592" t="s">
        <v>3858</v>
      </c>
      <c r="R2592" s="2">
        <v>43937</v>
      </c>
      <c r="S2592" t="s">
        <v>3859</v>
      </c>
      <c r="T2592">
        <v>2</v>
      </c>
      <c r="U2592" s="1">
        <v>2000000</v>
      </c>
      <c r="V2592" t="s">
        <v>1654</v>
      </c>
      <c r="W2592" t="s">
        <v>77</v>
      </c>
      <c r="X2592" t="s">
        <v>1000</v>
      </c>
      <c r="Y2592" t="s">
        <v>850</v>
      </c>
      <c r="Z2592" t="s">
        <v>31</v>
      </c>
      <c r="AA2592">
        <v>1</v>
      </c>
      <c r="AB2592" t="s">
        <v>39</v>
      </c>
      <c r="AC2592">
        <v>1.1299999999999999</v>
      </c>
      <c r="AD2592">
        <f t="shared" si="40"/>
        <v>0.87000000000000011</v>
      </c>
    </row>
    <row r="2593" spans="1:30" x14ac:dyDescent="0.25">
      <c r="A2593" t="s">
        <v>29</v>
      </c>
      <c r="B2593" s="1">
        <v>307800000</v>
      </c>
      <c r="C2593" t="s">
        <v>30</v>
      </c>
      <c r="D2593" t="s">
        <v>31</v>
      </c>
      <c r="E2593">
        <v>3252</v>
      </c>
      <c r="F2593" s="1">
        <v>8548950000</v>
      </c>
      <c r="G2593" s="1">
        <v>2628828</v>
      </c>
      <c r="H2593" s="1">
        <v>2000000</v>
      </c>
      <c r="I2593">
        <v>3252</v>
      </c>
      <c r="J2593" s="1">
        <v>8548950000</v>
      </c>
      <c r="K2593" s="1">
        <v>2628828</v>
      </c>
      <c r="L2593" s="1">
        <v>2000000</v>
      </c>
      <c r="M2593">
        <v>3252</v>
      </c>
      <c r="N2593" t="s">
        <v>1636</v>
      </c>
      <c r="O2593">
        <v>11843</v>
      </c>
      <c r="P2593" t="s">
        <v>1650</v>
      </c>
      <c r="Q2593" t="s">
        <v>3276</v>
      </c>
      <c r="R2593" s="2">
        <v>43822</v>
      </c>
      <c r="S2593" t="s">
        <v>3277</v>
      </c>
      <c r="T2593">
        <v>0.3</v>
      </c>
      <c r="U2593" t="s">
        <v>3832</v>
      </c>
      <c r="V2593" t="s">
        <v>71</v>
      </c>
      <c r="W2593" t="s">
        <v>36</v>
      </c>
      <c r="Y2593" t="s">
        <v>68</v>
      </c>
      <c r="Z2593" t="s">
        <v>31</v>
      </c>
      <c r="AA2593">
        <v>1</v>
      </c>
      <c r="AB2593" t="s">
        <v>39</v>
      </c>
      <c r="AC2593">
        <v>0.33</v>
      </c>
      <c r="AD2593">
        <f t="shared" si="40"/>
        <v>3.0000000000000027E-2</v>
      </c>
    </row>
    <row r="2594" spans="1:30" x14ac:dyDescent="0.25">
      <c r="A2594" t="s">
        <v>29</v>
      </c>
      <c r="B2594" s="1">
        <v>307800000</v>
      </c>
      <c r="C2594" t="s">
        <v>30</v>
      </c>
      <c r="D2594" t="s">
        <v>31</v>
      </c>
      <c r="E2594">
        <v>3252</v>
      </c>
      <c r="F2594" s="1">
        <v>8548950000</v>
      </c>
      <c r="G2594" s="1">
        <v>2628828</v>
      </c>
      <c r="H2594" s="1">
        <v>2000000</v>
      </c>
      <c r="I2594">
        <v>3252</v>
      </c>
      <c r="J2594" s="1">
        <v>8548950000</v>
      </c>
      <c r="K2594" s="1">
        <v>2628828</v>
      </c>
      <c r="L2594" s="1">
        <v>2000000</v>
      </c>
      <c r="M2594">
        <v>3252</v>
      </c>
      <c r="N2594" t="s">
        <v>1017</v>
      </c>
      <c r="O2594">
        <v>15582</v>
      </c>
      <c r="P2594" t="s">
        <v>120</v>
      </c>
      <c r="Q2594" t="s">
        <v>3623</v>
      </c>
      <c r="R2594" s="2">
        <v>43930</v>
      </c>
      <c r="S2594" t="s">
        <v>3624</v>
      </c>
      <c r="T2594">
        <v>1</v>
      </c>
      <c r="U2594" s="1">
        <v>1000000</v>
      </c>
      <c r="V2594" t="s">
        <v>1914</v>
      </c>
      <c r="W2594" t="s">
        <v>77</v>
      </c>
      <c r="X2594" t="s">
        <v>3966</v>
      </c>
      <c r="Y2594" t="s">
        <v>1022</v>
      </c>
      <c r="Z2594" t="s">
        <v>31</v>
      </c>
      <c r="AA2594">
        <v>5</v>
      </c>
      <c r="AB2594" t="s">
        <v>48</v>
      </c>
      <c r="AC2594">
        <v>1.1000000000000001</v>
      </c>
      <c r="AD2594">
        <f t="shared" si="40"/>
        <v>0.10000000000000009</v>
      </c>
    </row>
    <row r="2595" spans="1:30" x14ac:dyDescent="0.25">
      <c r="A2595" t="s">
        <v>29</v>
      </c>
      <c r="B2595" s="1">
        <v>307800000</v>
      </c>
      <c r="C2595" t="s">
        <v>30</v>
      </c>
      <c r="D2595" t="s">
        <v>31</v>
      </c>
      <c r="E2595">
        <v>3252</v>
      </c>
      <c r="F2595" s="1">
        <v>8548950000</v>
      </c>
      <c r="G2595" s="1">
        <v>2628828</v>
      </c>
      <c r="H2595" s="1">
        <v>2000000</v>
      </c>
      <c r="I2595">
        <v>3252</v>
      </c>
      <c r="J2595" s="1">
        <v>8548950000</v>
      </c>
      <c r="K2595" s="1">
        <v>2628828</v>
      </c>
      <c r="L2595" s="1">
        <v>2000000</v>
      </c>
      <c r="M2595">
        <v>3252</v>
      </c>
      <c r="N2595" t="s">
        <v>1017</v>
      </c>
      <c r="O2595">
        <v>15613</v>
      </c>
      <c r="P2595" t="s">
        <v>120</v>
      </c>
      <c r="Q2595" t="s">
        <v>3967</v>
      </c>
      <c r="R2595" s="2">
        <v>43929</v>
      </c>
      <c r="S2595" t="s">
        <v>3968</v>
      </c>
      <c r="T2595">
        <v>2</v>
      </c>
      <c r="U2595" s="1">
        <v>2000000</v>
      </c>
      <c r="V2595" t="s">
        <v>1784</v>
      </c>
      <c r="W2595" t="s">
        <v>36</v>
      </c>
      <c r="X2595" t="s">
        <v>3969</v>
      </c>
      <c r="Y2595" t="s">
        <v>1022</v>
      </c>
      <c r="Z2595" t="s">
        <v>31</v>
      </c>
      <c r="AA2595">
        <v>12</v>
      </c>
      <c r="AB2595" t="s">
        <v>48</v>
      </c>
      <c r="AC2595">
        <v>0.86</v>
      </c>
      <c r="AD2595">
        <f t="shared" si="40"/>
        <v>1.1400000000000001</v>
      </c>
    </row>
    <row r="2596" spans="1:30" x14ac:dyDescent="0.25">
      <c r="A2596" t="s">
        <v>29</v>
      </c>
      <c r="B2596" s="1">
        <v>307800000</v>
      </c>
      <c r="C2596" t="s">
        <v>30</v>
      </c>
      <c r="D2596" t="s">
        <v>31</v>
      </c>
      <c r="E2596">
        <v>3252</v>
      </c>
      <c r="F2596" s="1">
        <v>8548950000</v>
      </c>
      <c r="G2596" s="1">
        <v>2628828</v>
      </c>
      <c r="H2596" s="1">
        <v>2000000</v>
      </c>
      <c r="I2596">
        <v>3252</v>
      </c>
      <c r="J2596" s="1">
        <v>8548950000</v>
      </c>
      <c r="K2596" s="1">
        <v>2628828</v>
      </c>
      <c r="L2596" s="1">
        <v>2000000</v>
      </c>
      <c r="M2596">
        <v>3252</v>
      </c>
      <c r="N2596" t="s">
        <v>1017</v>
      </c>
      <c r="O2596">
        <v>3699</v>
      </c>
      <c r="P2596" t="s">
        <v>33</v>
      </c>
      <c r="Q2596" t="s">
        <v>1678</v>
      </c>
      <c r="R2596" s="2">
        <v>43613</v>
      </c>
      <c r="S2596" t="s">
        <v>1679</v>
      </c>
      <c r="T2596">
        <v>4</v>
      </c>
      <c r="U2596" s="1">
        <v>4000000</v>
      </c>
      <c r="V2596" t="s">
        <v>1680</v>
      </c>
      <c r="W2596" t="s">
        <v>36</v>
      </c>
      <c r="X2596" t="s">
        <v>3970</v>
      </c>
      <c r="Y2596" t="s">
        <v>1022</v>
      </c>
      <c r="Z2596" t="s">
        <v>31</v>
      </c>
      <c r="AA2596">
        <v>4</v>
      </c>
      <c r="AB2596" t="s">
        <v>48</v>
      </c>
      <c r="AC2596">
        <v>3.16</v>
      </c>
      <c r="AD2596">
        <f t="shared" si="40"/>
        <v>0.83999999999999986</v>
      </c>
    </row>
    <row r="2597" spans="1:30" x14ac:dyDescent="0.25">
      <c r="A2597" t="s">
        <v>29</v>
      </c>
      <c r="B2597" s="1">
        <v>307800000</v>
      </c>
      <c r="C2597" t="s">
        <v>30</v>
      </c>
      <c r="D2597" t="s">
        <v>31</v>
      </c>
      <c r="E2597">
        <v>3252</v>
      </c>
      <c r="F2597" s="1">
        <v>8548950000</v>
      </c>
      <c r="G2597" s="1">
        <v>2628828</v>
      </c>
      <c r="H2597" s="1">
        <v>2000000</v>
      </c>
      <c r="I2597">
        <v>3252</v>
      </c>
      <c r="J2597" s="1">
        <v>8548950000</v>
      </c>
      <c r="K2597" s="1">
        <v>2628828</v>
      </c>
      <c r="L2597" s="1">
        <v>2000000</v>
      </c>
      <c r="M2597">
        <v>3252</v>
      </c>
      <c r="N2597" t="s">
        <v>1017</v>
      </c>
      <c r="O2597">
        <v>9732</v>
      </c>
      <c r="P2597" t="s">
        <v>120</v>
      </c>
      <c r="Q2597" t="s">
        <v>3971</v>
      </c>
      <c r="R2597" s="2">
        <v>43755</v>
      </c>
      <c r="S2597" t="s">
        <v>3972</v>
      </c>
      <c r="T2597">
        <v>0.5</v>
      </c>
      <c r="U2597" t="s">
        <v>52</v>
      </c>
      <c r="V2597" t="s">
        <v>2090</v>
      </c>
      <c r="W2597" t="s">
        <v>36</v>
      </c>
      <c r="X2597" t="s">
        <v>3973</v>
      </c>
      <c r="Y2597" t="s">
        <v>1022</v>
      </c>
      <c r="Z2597" t="s">
        <v>31</v>
      </c>
      <c r="AA2597">
        <v>4</v>
      </c>
      <c r="AB2597" t="s">
        <v>39</v>
      </c>
      <c r="AC2597">
        <v>0.3</v>
      </c>
      <c r="AD2597">
        <f t="shared" si="40"/>
        <v>0.2</v>
      </c>
    </row>
    <row r="2598" spans="1:30" x14ac:dyDescent="0.25">
      <c r="A2598" t="s">
        <v>29</v>
      </c>
      <c r="B2598" s="1">
        <v>307800000</v>
      </c>
      <c r="C2598" t="s">
        <v>30</v>
      </c>
      <c r="D2598" t="s">
        <v>31</v>
      </c>
      <c r="E2598">
        <v>3252</v>
      </c>
      <c r="F2598" s="1">
        <v>8548950000</v>
      </c>
      <c r="G2598" s="1">
        <v>2628828</v>
      </c>
      <c r="H2598" s="1">
        <v>2000000</v>
      </c>
      <c r="I2598">
        <v>3252</v>
      </c>
      <c r="J2598" s="1">
        <v>8548950000</v>
      </c>
      <c r="K2598" s="1">
        <v>2628828</v>
      </c>
      <c r="L2598" s="1">
        <v>2000000</v>
      </c>
      <c r="M2598">
        <v>3252</v>
      </c>
      <c r="N2598" t="s">
        <v>1017</v>
      </c>
      <c r="O2598">
        <v>7003</v>
      </c>
      <c r="P2598" t="s">
        <v>144</v>
      </c>
      <c r="Q2598" t="s">
        <v>3974</v>
      </c>
      <c r="R2598" s="2">
        <v>43704</v>
      </c>
      <c r="S2598" t="s">
        <v>3975</v>
      </c>
      <c r="T2598">
        <v>2</v>
      </c>
      <c r="U2598" s="1">
        <v>2000000</v>
      </c>
      <c r="V2598" t="s">
        <v>2191</v>
      </c>
      <c r="W2598" t="s">
        <v>36</v>
      </c>
      <c r="Y2598" t="s">
        <v>1022</v>
      </c>
      <c r="Z2598" t="s">
        <v>31</v>
      </c>
      <c r="AA2598">
        <v>1</v>
      </c>
      <c r="AB2598" t="s">
        <v>39</v>
      </c>
      <c r="AC2598">
        <v>1.4</v>
      </c>
      <c r="AD2598">
        <f t="shared" si="40"/>
        <v>0.60000000000000009</v>
      </c>
    </row>
    <row r="2599" spans="1:30" x14ac:dyDescent="0.25">
      <c r="A2599" t="s">
        <v>29</v>
      </c>
      <c r="B2599" s="1">
        <v>307800000</v>
      </c>
      <c r="C2599" t="s">
        <v>30</v>
      </c>
      <c r="D2599" t="s">
        <v>31</v>
      </c>
      <c r="E2599">
        <v>3252</v>
      </c>
      <c r="F2599" s="1">
        <v>8548950000</v>
      </c>
      <c r="G2599" s="1">
        <v>2628828</v>
      </c>
      <c r="H2599" s="1">
        <v>2000000</v>
      </c>
      <c r="I2599">
        <v>3252</v>
      </c>
      <c r="J2599" s="1">
        <v>8548950000</v>
      </c>
      <c r="K2599" s="1">
        <v>2628828</v>
      </c>
      <c r="L2599" s="1">
        <v>2000000</v>
      </c>
      <c r="M2599">
        <v>3252</v>
      </c>
      <c r="N2599" t="s">
        <v>1017</v>
      </c>
      <c r="O2599">
        <v>9731</v>
      </c>
      <c r="P2599" t="s">
        <v>120</v>
      </c>
      <c r="Q2599" t="s">
        <v>3874</v>
      </c>
      <c r="R2599" s="2">
        <v>43755</v>
      </c>
      <c r="S2599" t="s">
        <v>3875</v>
      </c>
      <c r="T2599">
        <v>1</v>
      </c>
      <c r="U2599" s="1">
        <v>1000000</v>
      </c>
      <c r="V2599" t="s">
        <v>1784</v>
      </c>
      <c r="W2599" t="s">
        <v>36</v>
      </c>
      <c r="X2599" t="s">
        <v>3976</v>
      </c>
      <c r="Y2599" t="s">
        <v>1022</v>
      </c>
      <c r="Z2599" t="s">
        <v>31</v>
      </c>
      <c r="AA2599">
        <v>11</v>
      </c>
      <c r="AB2599" t="s">
        <v>39</v>
      </c>
      <c r="AC2599">
        <v>0.82</v>
      </c>
      <c r="AD2599">
        <f t="shared" si="40"/>
        <v>0.18000000000000005</v>
      </c>
    </row>
    <row r="2600" spans="1:30" x14ac:dyDescent="0.25">
      <c r="A2600" t="s">
        <v>29</v>
      </c>
      <c r="B2600" s="1">
        <v>307800000</v>
      </c>
      <c r="C2600" t="s">
        <v>30</v>
      </c>
      <c r="D2600" t="s">
        <v>31</v>
      </c>
      <c r="E2600">
        <v>3252</v>
      </c>
      <c r="F2600" s="1">
        <v>8548950000</v>
      </c>
      <c r="G2600" s="1">
        <v>2628828</v>
      </c>
      <c r="H2600" s="1">
        <v>2000000</v>
      </c>
      <c r="I2600">
        <v>3252</v>
      </c>
      <c r="J2600" s="1">
        <v>8548950000</v>
      </c>
      <c r="K2600" s="1">
        <v>2628828</v>
      </c>
      <c r="L2600" s="1">
        <v>2000000</v>
      </c>
      <c r="M2600">
        <v>3252</v>
      </c>
      <c r="N2600" t="s">
        <v>1017</v>
      </c>
      <c r="O2600">
        <v>15660</v>
      </c>
      <c r="P2600" t="s">
        <v>509</v>
      </c>
      <c r="Q2600" t="s">
        <v>3626</v>
      </c>
      <c r="R2600" s="2">
        <v>43928</v>
      </c>
      <c r="S2600" t="s">
        <v>3627</v>
      </c>
      <c r="T2600">
        <v>2</v>
      </c>
      <c r="U2600" s="1">
        <v>2000000</v>
      </c>
      <c r="V2600" t="s">
        <v>1789</v>
      </c>
      <c r="W2600" t="s">
        <v>77</v>
      </c>
      <c r="X2600" t="s">
        <v>378</v>
      </c>
      <c r="Y2600" t="s">
        <v>1022</v>
      </c>
      <c r="Z2600" t="s">
        <v>31</v>
      </c>
      <c r="AA2600">
        <v>1</v>
      </c>
      <c r="AB2600" t="s">
        <v>39</v>
      </c>
      <c r="AC2600">
        <v>2.1</v>
      </c>
      <c r="AD2600">
        <f t="shared" si="40"/>
        <v>0.10000000000000009</v>
      </c>
    </row>
    <row r="2601" spans="1:30" x14ac:dyDescent="0.25">
      <c r="A2601" t="s">
        <v>29</v>
      </c>
      <c r="B2601" s="1">
        <v>307800000</v>
      </c>
      <c r="C2601" t="s">
        <v>30</v>
      </c>
      <c r="D2601" t="s">
        <v>31</v>
      </c>
      <c r="E2601">
        <v>3252</v>
      </c>
      <c r="F2601" s="1">
        <v>8548950000</v>
      </c>
      <c r="G2601" s="1">
        <v>2628828</v>
      </c>
      <c r="H2601" s="1">
        <v>2000000</v>
      </c>
      <c r="I2601">
        <v>3252</v>
      </c>
      <c r="J2601" s="1">
        <v>8548950000</v>
      </c>
      <c r="K2601" s="1">
        <v>2628828</v>
      </c>
      <c r="L2601" s="1">
        <v>2000000</v>
      </c>
      <c r="M2601">
        <v>3252</v>
      </c>
      <c r="N2601" t="s">
        <v>1017</v>
      </c>
      <c r="O2601">
        <v>15661</v>
      </c>
      <c r="P2601" t="s">
        <v>509</v>
      </c>
      <c r="Q2601" t="s">
        <v>3977</v>
      </c>
      <c r="R2601" s="2">
        <v>43928</v>
      </c>
      <c r="S2601" t="s">
        <v>3978</v>
      </c>
      <c r="T2601">
        <v>2</v>
      </c>
      <c r="U2601" s="1">
        <v>2000000</v>
      </c>
      <c r="V2601" t="s">
        <v>1789</v>
      </c>
      <c r="W2601" t="s">
        <v>77</v>
      </c>
      <c r="X2601" t="s">
        <v>378</v>
      </c>
      <c r="Y2601" t="s">
        <v>1022</v>
      </c>
      <c r="Z2601" t="s">
        <v>31</v>
      </c>
      <c r="AA2601">
        <v>1</v>
      </c>
      <c r="AB2601" t="s">
        <v>39</v>
      </c>
      <c r="AC2601">
        <v>2.1</v>
      </c>
      <c r="AD2601">
        <f t="shared" si="40"/>
        <v>0.10000000000000009</v>
      </c>
    </row>
    <row r="2602" spans="1:30" x14ac:dyDescent="0.25">
      <c r="A2602" t="s">
        <v>29</v>
      </c>
      <c r="B2602" s="1">
        <v>307800000</v>
      </c>
      <c r="C2602" t="s">
        <v>30</v>
      </c>
      <c r="D2602" t="s">
        <v>31</v>
      </c>
      <c r="E2602">
        <v>3252</v>
      </c>
      <c r="F2602" s="1">
        <v>8548950000</v>
      </c>
      <c r="G2602" s="1">
        <v>2628828</v>
      </c>
      <c r="H2602" s="1">
        <v>2000000</v>
      </c>
      <c r="I2602">
        <v>3252</v>
      </c>
      <c r="J2602" s="1">
        <v>8548950000</v>
      </c>
      <c r="K2602" s="1">
        <v>2628828</v>
      </c>
      <c r="L2602" s="1">
        <v>2000000</v>
      </c>
      <c r="M2602">
        <v>3252</v>
      </c>
      <c r="N2602" t="s">
        <v>1017</v>
      </c>
      <c r="O2602">
        <v>15212</v>
      </c>
      <c r="P2602" t="s">
        <v>120</v>
      </c>
      <c r="Q2602" t="s">
        <v>3911</v>
      </c>
      <c r="R2602" s="2">
        <v>43878</v>
      </c>
      <c r="S2602" t="s">
        <v>3912</v>
      </c>
      <c r="T2602">
        <v>0.25</v>
      </c>
      <c r="U2602" t="s">
        <v>62</v>
      </c>
      <c r="V2602" t="s">
        <v>1784</v>
      </c>
      <c r="W2602" t="s">
        <v>36</v>
      </c>
      <c r="X2602" t="s">
        <v>3964</v>
      </c>
      <c r="Y2602" t="s">
        <v>1022</v>
      </c>
      <c r="Z2602" t="s">
        <v>31</v>
      </c>
      <c r="AA2602">
        <v>3</v>
      </c>
      <c r="AB2602" t="s">
        <v>39</v>
      </c>
      <c r="AC2602">
        <v>0.47</v>
      </c>
      <c r="AD2602">
        <f t="shared" si="40"/>
        <v>0.21999999999999997</v>
      </c>
    </row>
    <row r="2603" spans="1:30" x14ac:dyDescent="0.25">
      <c r="A2603" t="s">
        <v>29</v>
      </c>
      <c r="B2603" s="1">
        <v>307800000</v>
      </c>
      <c r="C2603" t="s">
        <v>30</v>
      </c>
      <c r="D2603" t="s">
        <v>31</v>
      </c>
      <c r="E2603">
        <v>3252</v>
      </c>
      <c r="F2603" s="1">
        <v>8548950000</v>
      </c>
      <c r="G2603" s="1">
        <v>2628828</v>
      </c>
      <c r="H2603" s="1">
        <v>2000000</v>
      </c>
      <c r="I2603">
        <v>3252</v>
      </c>
      <c r="J2603" s="1">
        <v>8548950000</v>
      </c>
      <c r="K2603" s="1">
        <v>2628828</v>
      </c>
      <c r="L2603" s="1">
        <v>2000000</v>
      </c>
      <c r="M2603">
        <v>3252</v>
      </c>
      <c r="N2603" t="s">
        <v>1636</v>
      </c>
      <c r="O2603">
        <v>19098</v>
      </c>
      <c r="P2603" t="s">
        <v>1650</v>
      </c>
      <c r="Q2603" t="s">
        <v>3027</v>
      </c>
      <c r="R2603" s="2">
        <v>43935</v>
      </c>
      <c r="S2603" t="s">
        <v>3028</v>
      </c>
      <c r="T2603">
        <v>0.5</v>
      </c>
      <c r="U2603" t="s">
        <v>52</v>
      </c>
      <c r="V2603" t="s">
        <v>2041</v>
      </c>
      <c r="W2603" t="s">
        <v>77</v>
      </c>
      <c r="X2603" t="s">
        <v>219</v>
      </c>
      <c r="Y2603" t="s">
        <v>850</v>
      </c>
      <c r="Z2603" t="s">
        <v>31</v>
      </c>
      <c r="AA2603">
        <v>1</v>
      </c>
      <c r="AB2603" t="s">
        <v>48</v>
      </c>
      <c r="AC2603">
        <v>0.6</v>
      </c>
      <c r="AD2603">
        <f t="shared" si="40"/>
        <v>9.9999999999999978E-2</v>
      </c>
    </row>
    <row r="2604" spans="1:30" x14ac:dyDescent="0.25">
      <c r="A2604" t="s">
        <v>29</v>
      </c>
      <c r="B2604" s="1">
        <v>307800000</v>
      </c>
      <c r="C2604" t="s">
        <v>30</v>
      </c>
      <c r="D2604" t="s">
        <v>31</v>
      </c>
      <c r="E2604">
        <v>3252</v>
      </c>
      <c r="F2604" s="1">
        <v>8548950000</v>
      </c>
      <c r="G2604" s="1">
        <v>2628828</v>
      </c>
      <c r="H2604" s="1">
        <v>2000000</v>
      </c>
      <c r="I2604">
        <v>3252</v>
      </c>
      <c r="J2604" s="1">
        <v>8548950000</v>
      </c>
      <c r="K2604" s="1">
        <v>2628828</v>
      </c>
      <c r="L2604" s="1">
        <v>2000000</v>
      </c>
      <c r="M2604">
        <v>3252</v>
      </c>
      <c r="N2604" t="s">
        <v>1636</v>
      </c>
      <c r="O2604">
        <v>19097</v>
      </c>
      <c r="P2604" t="s">
        <v>1650</v>
      </c>
      <c r="Q2604" t="s">
        <v>3263</v>
      </c>
      <c r="R2604" s="2">
        <v>43935</v>
      </c>
      <c r="S2604" t="s">
        <v>3264</v>
      </c>
      <c r="T2604">
        <v>0.5</v>
      </c>
      <c r="U2604" t="s">
        <v>52</v>
      </c>
      <c r="V2604" t="s">
        <v>2041</v>
      </c>
      <c r="W2604" t="s">
        <v>77</v>
      </c>
      <c r="X2604" t="s">
        <v>219</v>
      </c>
      <c r="Y2604" t="s">
        <v>850</v>
      </c>
      <c r="Z2604" t="s">
        <v>31</v>
      </c>
      <c r="AA2604">
        <v>1</v>
      </c>
      <c r="AB2604" t="s">
        <v>48</v>
      </c>
      <c r="AC2604">
        <v>0.6</v>
      </c>
      <c r="AD2604">
        <f t="shared" si="40"/>
        <v>9.9999999999999978E-2</v>
      </c>
    </row>
    <row r="2605" spans="1:30" x14ac:dyDescent="0.25">
      <c r="A2605" t="s">
        <v>29</v>
      </c>
      <c r="B2605" s="1">
        <v>307800000</v>
      </c>
      <c r="C2605" t="s">
        <v>30</v>
      </c>
      <c r="D2605" t="s">
        <v>31</v>
      </c>
      <c r="E2605">
        <v>3252</v>
      </c>
      <c r="F2605" s="1">
        <v>8548950000</v>
      </c>
      <c r="G2605" s="1">
        <v>2628828</v>
      </c>
      <c r="H2605" s="1">
        <v>2000000</v>
      </c>
      <c r="I2605">
        <v>3252</v>
      </c>
      <c r="J2605" s="1">
        <v>8548950000</v>
      </c>
      <c r="K2605" s="1">
        <v>2628828</v>
      </c>
      <c r="L2605" s="1">
        <v>2000000</v>
      </c>
      <c r="M2605">
        <v>3252</v>
      </c>
      <c r="N2605" t="s">
        <v>1636</v>
      </c>
      <c r="O2605">
        <v>19095</v>
      </c>
      <c r="P2605" t="s">
        <v>1650</v>
      </c>
      <c r="Q2605" t="s">
        <v>3405</v>
      </c>
      <c r="R2605" s="2">
        <v>43935</v>
      </c>
      <c r="S2605" t="s">
        <v>3406</v>
      </c>
      <c r="T2605">
        <v>0.5</v>
      </c>
      <c r="U2605" t="s">
        <v>52</v>
      </c>
      <c r="V2605" t="s">
        <v>2041</v>
      </c>
      <c r="W2605" t="s">
        <v>77</v>
      </c>
      <c r="X2605" t="s">
        <v>219</v>
      </c>
      <c r="Y2605" t="s">
        <v>1649</v>
      </c>
      <c r="Z2605" t="s">
        <v>31</v>
      </c>
      <c r="AA2605">
        <v>1</v>
      </c>
      <c r="AB2605" t="s">
        <v>48</v>
      </c>
      <c r="AC2605">
        <v>0.56999999999999995</v>
      </c>
      <c r="AD2605">
        <f t="shared" si="40"/>
        <v>6.9999999999999951E-2</v>
      </c>
    </row>
    <row r="2606" spans="1:30" x14ac:dyDescent="0.25">
      <c r="A2606" t="s">
        <v>29</v>
      </c>
      <c r="B2606" s="1">
        <v>307800000</v>
      </c>
      <c r="C2606" t="s">
        <v>30</v>
      </c>
      <c r="D2606" t="s">
        <v>31</v>
      </c>
      <c r="E2606">
        <v>3252</v>
      </c>
      <c r="F2606" s="1">
        <v>8548950000</v>
      </c>
      <c r="G2606" s="1">
        <v>2628828</v>
      </c>
      <c r="H2606" s="1">
        <v>2000000</v>
      </c>
      <c r="I2606">
        <v>3252</v>
      </c>
      <c r="J2606" s="1">
        <v>8548950000</v>
      </c>
      <c r="K2606" s="1">
        <v>2628828</v>
      </c>
      <c r="L2606" s="1">
        <v>2000000</v>
      </c>
      <c r="M2606">
        <v>3252</v>
      </c>
      <c r="N2606" t="s">
        <v>1636</v>
      </c>
      <c r="O2606">
        <v>19089</v>
      </c>
      <c r="P2606" t="s">
        <v>1650</v>
      </c>
      <c r="Q2606" t="s">
        <v>3263</v>
      </c>
      <c r="R2606" s="2">
        <v>43936</v>
      </c>
      <c r="S2606" t="s">
        <v>3264</v>
      </c>
      <c r="T2606">
        <v>0.83</v>
      </c>
      <c r="U2606" t="s">
        <v>3979</v>
      </c>
      <c r="V2606" t="s">
        <v>2041</v>
      </c>
      <c r="W2606" t="s">
        <v>77</v>
      </c>
      <c r="X2606" t="s">
        <v>219</v>
      </c>
      <c r="Y2606" t="s">
        <v>850</v>
      </c>
      <c r="Z2606" t="s">
        <v>31</v>
      </c>
      <c r="AA2606">
        <v>1</v>
      </c>
      <c r="AB2606" t="s">
        <v>39</v>
      </c>
      <c r="AC2606">
        <v>0.6</v>
      </c>
      <c r="AD2606">
        <f t="shared" si="40"/>
        <v>0.22999999999999998</v>
      </c>
    </row>
    <row r="2607" spans="1:30" x14ac:dyDescent="0.25">
      <c r="A2607" t="s">
        <v>29</v>
      </c>
      <c r="B2607" s="1">
        <v>307800000</v>
      </c>
      <c r="C2607" t="s">
        <v>30</v>
      </c>
      <c r="D2607" t="s">
        <v>31</v>
      </c>
      <c r="E2607">
        <v>3252</v>
      </c>
      <c r="F2607" s="1">
        <v>8548950000</v>
      </c>
      <c r="G2607" s="1">
        <v>2628828</v>
      </c>
      <c r="H2607" s="1">
        <v>2000000</v>
      </c>
      <c r="I2607">
        <v>3252</v>
      </c>
      <c r="J2607" s="1">
        <v>8548950000</v>
      </c>
      <c r="K2607" s="1">
        <v>2628828</v>
      </c>
      <c r="L2607" s="1">
        <v>2000000</v>
      </c>
      <c r="M2607">
        <v>3252</v>
      </c>
      <c r="N2607" t="s">
        <v>1636</v>
      </c>
      <c r="O2607">
        <v>9045</v>
      </c>
      <c r="P2607" t="s">
        <v>741</v>
      </c>
      <c r="Q2607" t="s">
        <v>3980</v>
      </c>
      <c r="R2607" s="2">
        <v>43768</v>
      </c>
      <c r="S2607" t="s">
        <v>3981</v>
      </c>
      <c r="T2607">
        <v>0.5</v>
      </c>
      <c r="U2607" t="s">
        <v>52</v>
      </c>
      <c r="V2607" t="s">
        <v>71</v>
      </c>
      <c r="W2607" t="s">
        <v>36</v>
      </c>
      <c r="X2607" t="s">
        <v>221</v>
      </c>
      <c r="Y2607" t="s">
        <v>105</v>
      </c>
      <c r="Z2607" t="s">
        <v>31</v>
      </c>
      <c r="AA2607">
        <v>1</v>
      </c>
      <c r="AB2607" t="s">
        <v>48</v>
      </c>
      <c r="AC2607">
        <v>2</v>
      </c>
      <c r="AD2607">
        <f t="shared" si="40"/>
        <v>1.5</v>
      </c>
    </row>
    <row r="2608" spans="1:30" x14ac:dyDescent="0.25">
      <c r="A2608" t="s">
        <v>29</v>
      </c>
      <c r="B2608" s="1">
        <v>307800000</v>
      </c>
      <c r="C2608" t="s">
        <v>30</v>
      </c>
      <c r="D2608" t="s">
        <v>31</v>
      </c>
      <c r="E2608">
        <v>3252</v>
      </c>
      <c r="F2608" s="1">
        <v>8548950000</v>
      </c>
      <c r="G2608" s="1">
        <v>2628828</v>
      </c>
      <c r="H2608" s="1">
        <v>2000000</v>
      </c>
      <c r="I2608">
        <v>3252</v>
      </c>
      <c r="J2608" s="1">
        <v>8548950000</v>
      </c>
      <c r="K2608" s="1">
        <v>2628828</v>
      </c>
      <c r="L2608" s="1">
        <v>2000000</v>
      </c>
      <c r="M2608">
        <v>3252</v>
      </c>
      <c r="N2608" t="s">
        <v>1636</v>
      </c>
      <c r="O2608">
        <v>19075</v>
      </c>
      <c r="P2608" t="s">
        <v>105</v>
      </c>
      <c r="Q2608" t="s">
        <v>3858</v>
      </c>
      <c r="R2608" s="2">
        <v>43938</v>
      </c>
      <c r="S2608" t="s">
        <v>3859</v>
      </c>
      <c r="T2608">
        <v>1</v>
      </c>
      <c r="U2608" s="1">
        <v>1000000</v>
      </c>
      <c r="V2608" t="s">
        <v>1654</v>
      </c>
      <c r="W2608" t="s">
        <v>77</v>
      </c>
      <c r="X2608" t="s">
        <v>37</v>
      </c>
      <c r="Y2608" t="s">
        <v>850</v>
      </c>
      <c r="Z2608" t="s">
        <v>31</v>
      </c>
      <c r="AA2608">
        <v>1</v>
      </c>
      <c r="AB2608" t="s">
        <v>39</v>
      </c>
      <c r="AC2608">
        <v>1.35</v>
      </c>
      <c r="AD2608">
        <f t="shared" si="40"/>
        <v>0.35000000000000009</v>
      </c>
    </row>
    <row r="2609" spans="1:30" x14ac:dyDescent="0.25">
      <c r="A2609" t="s">
        <v>29</v>
      </c>
      <c r="B2609" s="1">
        <v>307800000</v>
      </c>
      <c r="C2609" t="s">
        <v>30</v>
      </c>
      <c r="D2609" t="s">
        <v>31</v>
      </c>
      <c r="E2609">
        <v>3252</v>
      </c>
      <c r="F2609" s="1">
        <v>8548950000</v>
      </c>
      <c r="G2609" s="1">
        <v>2628828</v>
      </c>
      <c r="H2609" s="1">
        <v>2000000</v>
      </c>
      <c r="I2609">
        <v>3252</v>
      </c>
      <c r="J2609" s="1">
        <v>8548950000</v>
      </c>
      <c r="K2609" s="1">
        <v>2628828</v>
      </c>
      <c r="L2609" s="1">
        <v>2000000</v>
      </c>
      <c r="M2609">
        <v>3252</v>
      </c>
      <c r="N2609" t="s">
        <v>1017</v>
      </c>
      <c r="O2609">
        <v>15211</v>
      </c>
      <c r="P2609" t="s">
        <v>120</v>
      </c>
      <c r="Q2609" t="s">
        <v>3982</v>
      </c>
      <c r="R2609" s="2">
        <v>43878</v>
      </c>
      <c r="S2609" t="s">
        <v>3983</v>
      </c>
      <c r="T2609">
        <v>0.25</v>
      </c>
      <c r="U2609" t="s">
        <v>62</v>
      </c>
      <c r="V2609" t="s">
        <v>1784</v>
      </c>
      <c r="W2609" t="s">
        <v>36</v>
      </c>
      <c r="X2609" t="s">
        <v>3964</v>
      </c>
      <c r="Y2609" t="s">
        <v>1022</v>
      </c>
      <c r="Z2609" t="s">
        <v>31</v>
      </c>
      <c r="AA2609">
        <v>3</v>
      </c>
      <c r="AB2609" t="s">
        <v>48</v>
      </c>
      <c r="AC2609">
        <v>0.47</v>
      </c>
      <c r="AD2609">
        <f t="shared" si="40"/>
        <v>0.21999999999999997</v>
      </c>
    </row>
    <row r="2610" spans="1:30" x14ac:dyDescent="0.25">
      <c r="A2610" t="s">
        <v>29</v>
      </c>
      <c r="B2610" s="1">
        <v>307800000</v>
      </c>
      <c r="C2610" t="s">
        <v>30</v>
      </c>
      <c r="D2610" t="s">
        <v>31</v>
      </c>
      <c r="E2610">
        <v>3252</v>
      </c>
      <c r="F2610" s="1">
        <v>8548950000</v>
      </c>
      <c r="G2610" s="1">
        <v>2628828</v>
      </c>
      <c r="H2610" s="1">
        <v>2000000</v>
      </c>
      <c r="I2610">
        <v>3252</v>
      </c>
      <c r="J2610" s="1">
        <v>8548950000</v>
      </c>
      <c r="K2610" s="1">
        <v>2628828</v>
      </c>
      <c r="L2610" s="1">
        <v>2000000</v>
      </c>
      <c r="M2610">
        <v>3252</v>
      </c>
      <c r="N2610" t="s">
        <v>1017</v>
      </c>
      <c r="O2610">
        <v>10762</v>
      </c>
      <c r="P2610" t="s">
        <v>120</v>
      </c>
      <c r="Q2610" t="s">
        <v>3984</v>
      </c>
      <c r="R2610" s="2">
        <v>43795</v>
      </c>
      <c r="S2610" t="s">
        <v>3546</v>
      </c>
      <c r="T2610">
        <v>1</v>
      </c>
      <c r="U2610" s="1">
        <v>1000000</v>
      </c>
      <c r="V2610" t="s">
        <v>1784</v>
      </c>
      <c r="W2610" t="s">
        <v>36</v>
      </c>
      <c r="X2610" t="s">
        <v>3985</v>
      </c>
      <c r="Y2610" t="s">
        <v>1022</v>
      </c>
      <c r="Z2610" t="s">
        <v>31</v>
      </c>
      <c r="AA2610">
        <v>5</v>
      </c>
      <c r="AB2610" t="s">
        <v>39</v>
      </c>
      <c r="AC2610">
        <v>0.56000000000000005</v>
      </c>
      <c r="AD2610">
        <f t="shared" si="40"/>
        <v>0.43999999999999995</v>
      </c>
    </row>
    <row r="2611" spans="1:30" x14ac:dyDescent="0.25">
      <c r="A2611" t="s">
        <v>29</v>
      </c>
      <c r="B2611" s="1">
        <v>307800000</v>
      </c>
      <c r="C2611" t="s">
        <v>30</v>
      </c>
      <c r="D2611" t="s">
        <v>31</v>
      </c>
      <c r="E2611">
        <v>3252</v>
      </c>
      <c r="F2611" s="1">
        <v>8548950000</v>
      </c>
      <c r="G2611" s="1">
        <v>2628828</v>
      </c>
      <c r="H2611" s="1">
        <v>2000000</v>
      </c>
      <c r="I2611">
        <v>3252</v>
      </c>
      <c r="J2611" s="1">
        <v>8548950000</v>
      </c>
      <c r="K2611" s="1">
        <v>2628828</v>
      </c>
      <c r="L2611" s="1">
        <v>2000000</v>
      </c>
      <c r="M2611">
        <v>3252</v>
      </c>
      <c r="N2611" t="s">
        <v>1636</v>
      </c>
      <c r="O2611">
        <v>11428</v>
      </c>
      <c r="P2611" t="s">
        <v>1649</v>
      </c>
      <c r="Q2611" t="s">
        <v>3986</v>
      </c>
      <c r="R2611" s="2">
        <v>43777</v>
      </c>
      <c r="S2611" t="s">
        <v>3987</v>
      </c>
      <c r="T2611">
        <v>0.5</v>
      </c>
      <c r="U2611" t="s">
        <v>52</v>
      </c>
      <c r="V2611" t="s">
        <v>1771</v>
      </c>
      <c r="W2611" t="s">
        <v>36</v>
      </c>
      <c r="X2611" t="s">
        <v>1003</v>
      </c>
      <c r="Y2611" t="s">
        <v>741</v>
      </c>
      <c r="Z2611" t="s">
        <v>31</v>
      </c>
      <c r="AA2611">
        <v>1</v>
      </c>
      <c r="AB2611" t="s">
        <v>39</v>
      </c>
      <c r="AC2611">
        <v>0.6</v>
      </c>
      <c r="AD2611">
        <f t="shared" si="40"/>
        <v>9.9999999999999978E-2</v>
      </c>
    </row>
    <row r="2612" spans="1:30" x14ac:dyDescent="0.25">
      <c r="A2612" t="s">
        <v>29</v>
      </c>
      <c r="B2612" s="1">
        <v>307800000</v>
      </c>
      <c r="C2612" t="s">
        <v>30</v>
      </c>
      <c r="D2612" t="s">
        <v>31</v>
      </c>
      <c r="E2612">
        <v>3252</v>
      </c>
      <c r="F2612" s="1">
        <v>8548950000</v>
      </c>
      <c r="G2612" s="1">
        <v>2628828</v>
      </c>
      <c r="H2612" s="1">
        <v>2000000</v>
      </c>
      <c r="I2612">
        <v>3252</v>
      </c>
      <c r="J2612" s="1">
        <v>8548950000</v>
      </c>
      <c r="K2612" s="1">
        <v>2628828</v>
      </c>
      <c r="L2612" s="1">
        <v>2000000</v>
      </c>
      <c r="M2612">
        <v>3252</v>
      </c>
      <c r="N2612" t="s">
        <v>1636</v>
      </c>
      <c r="O2612">
        <v>9041</v>
      </c>
      <c r="P2612" t="s">
        <v>168</v>
      </c>
      <c r="Q2612" t="s">
        <v>3980</v>
      </c>
      <c r="R2612" s="2">
        <v>43768</v>
      </c>
      <c r="S2612" t="s">
        <v>3981</v>
      </c>
      <c r="T2612">
        <v>3</v>
      </c>
      <c r="U2612" s="1">
        <v>3000000</v>
      </c>
      <c r="V2612" t="s">
        <v>71</v>
      </c>
      <c r="W2612" t="s">
        <v>36</v>
      </c>
      <c r="X2612" t="s">
        <v>594</v>
      </c>
      <c r="Y2612" t="s">
        <v>105</v>
      </c>
      <c r="Z2612" t="s">
        <v>31</v>
      </c>
      <c r="AA2612">
        <v>5</v>
      </c>
      <c r="AB2612" t="s">
        <v>39</v>
      </c>
      <c r="AC2612">
        <v>2.97</v>
      </c>
      <c r="AD2612">
        <f t="shared" si="40"/>
        <v>2.9999999999999805E-2</v>
      </c>
    </row>
    <row r="2613" spans="1:30" x14ac:dyDescent="0.25">
      <c r="A2613" t="s">
        <v>29</v>
      </c>
      <c r="B2613" s="1">
        <v>307800000</v>
      </c>
      <c r="C2613" t="s">
        <v>30</v>
      </c>
      <c r="D2613" t="s">
        <v>31</v>
      </c>
      <c r="E2613">
        <v>3252</v>
      </c>
      <c r="F2613" s="1">
        <v>8548950000</v>
      </c>
      <c r="G2613" s="1">
        <v>2628828</v>
      </c>
      <c r="H2613" s="1">
        <v>2000000</v>
      </c>
      <c r="I2613">
        <v>3252</v>
      </c>
      <c r="J2613" s="1">
        <v>8548950000</v>
      </c>
      <c r="K2613" s="1">
        <v>2628828</v>
      </c>
      <c r="L2613" s="1">
        <v>2000000</v>
      </c>
      <c r="M2613">
        <v>3252</v>
      </c>
      <c r="N2613" t="s">
        <v>1017</v>
      </c>
      <c r="O2613">
        <v>15209</v>
      </c>
      <c r="P2613" t="s">
        <v>120</v>
      </c>
      <c r="Q2613" t="s">
        <v>3988</v>
      </c>
      <c r="R2613" s="2">
        <v>43878</v>
      </c>
      <c r="S2613" t="s">
        <v>3989</v>
      </c>
      <c r="T2613">
        <v>0.25</v>
      </c>
      <c r="U2613" t="s">
        <v>62</v>
      </c>
      <c r="V2613" t="s">
        <v>1784</v>
      </c>
      <c r="W2613" t="s">
        <v>36</v>
      </c>
      <c r="X2613" t="s">
        <v>3964</v>
      </c>
      <c r="Y2613" t="s">
        <v>1022</v>
      </c>
      <c r="Z2613" t="s">
        <v>31</v>
      </c>
      <c r="AA2613">
        <v>3</v>
      </c>
      <c r="AB2613" t="s">
        <v>39</v>
      </c>
      <c r="AC2613">
        <v>0.47</v>
      </c>
      <c r="AD2613">
        <f t="shared" si="40"/>
        <v>0.21999999999999997</v>
      </c>
    </row>
    <row r="2614" spans="1:30" x14ac:dyDescent="0.25">
      <c r="A2614" t="s">
        <v>29</v>
      </c>
      <c r="B2614" s="1">
        <v>307800000</v>
      </c>
      <c r="C2614" t="s">
        <v>30</v>
      </c>
      <c r="D2614" t="s">
        <v>31</v>
      </c>
      <c r="E2614">
        <v>3252</v>
      </c>
      <c r="F2614" s="1">
        <v>8548950000</v>
      </c>
      <c r="G2614" s="1">
        <v>2628828</v>
      </c>
      <c r="H2614" s="1">
        <v>2000000</v>
      </c>
      <c r="I2614">
        <v>3252</v>
      </c>
      <c r="J2614" s="1">
        <v>8548950000</v>
      </c>
      <c r="K2614" s="1">
        <v>2628828</v>
      </c>
      <c r="L2614" s="1">
        <v>2000000</v>
      </c>
      <c r="M2614">
        <v>3252</v>
      </c>
      <c r="N2614" t="s">
        <v>1636</v>
      </c>
      <c r="O2614">
        <v>16282</v>
      </c>
      <c r="P2614" t="s">
        <v>68</v>
      </c>
      <c r="Q2614" t="s">
        <v>3990</v>
      </c>
      <c r="R2614" s="2">
        <v>43920</v>
      </c>
      <c r="S2614" t="s">
        <v>3991</v>
      </c>
      <c r="T2614">
        <v>2</v>
      </c>
      <c r="U2614" s="1">
        <v>2000000</v>
      </c>
      <c r="V2614" t="s">
        <v>2041</v>
      </c>
      <c r="W2614" t="s">
        <v>36</v>
      </c>
      <c r="X2614" t="s">
        <v>3103</v>
      </c>
      <c r="Y2614" t="s">
        <v>68</v>
      </c>
      <c r="Z2614" t="s">
        <v>31</v>
      </c>
      <c r="AA2614">
        <v>1</v>
      </c>
      <c r="AB2614" t="s">
        <v>39</v>
      </c>
      <c r="AC2614">
        <v>2.1</v>
      </c>
      <c r="AD2614">
        <f t="shared" si="40"/>
        <v>0.10000000000000009</v>
      </c>
    </row>
    <row r="2615" spans="1:30" x14ac:dyDescent="0.25">
      <c r="A2615" t="s">
        <v>29</v>
      </c>
      <c r="B2615" s="1">
        <v>307800000</v>
      </c>
      <c r="C2615" t="s">
        <v>30</v>
      </c>
      <c r="D2615" t="s">
        <v>31</v>
      </c>
      <c r="E2615">
        <v>3252</v>
      </c>
      <c r="F2615" s="1">
        <v>8548950000</v>
      </c>
      <c r="G2615" s="1">
        <v>2628828</v>
      </c>
      <c r="H2615" s="1">
        <v>2000000</v>
      </c>
      <c r="I2615">
        <v>3252</v>
      </c>
      <c r="J2615" s="1">
        <v>8548950000</v>
      </c>
      <c r="K2615" s="1">
        <v>2628828</v>
      </c>
      <c r="L2615" s="1">
        <v>2000000</v>
      </c>
      <c r="M2615">
        <v>3252</v>
      </c>
      <c r="N2615" t="s">
        <v>1017</v>
      </c>
      <c r="O2615">
        <v>10761</v>
      </c>
      <c r="P2615" t="s">
        <v>120</v>
      </c>
      <c r="Q2615" t="s">
        <v>3984</v>
      </c>
      <c r="R2615" s="2">
        <v>43796</v>
      </c>
      <c r="S2615" t="s">
        <v>3546</v>
      </c>
      <c r="T2615">
        <v>1</v>
      </c>
      <c r="U2615" s="1">
        <v>1000000</v>
      </c>
      <c r="V2615" t="s">
        <v>1784</v>
      </c>
      <c r="W2615" t="s">
        <v>36</v>
      </c>
      <c r="X2615" t="s">
        <v>3992</v>
      </c>
      <c r="Y2615" t="s">
        <v>1022</v>
      </c>
      <c r="Z2615" t="s">
        <v>31</v>
      </c>
      <c r="AA2615">
        <v>7</v>
      </c>
      <c r="AB2615" t="s">
        <v>48</v>
      </c>
      <c r="AC2615">
        <v>0.64</v>
      </c>
      <c r="AD2615">
        <f t="shared" si="40"/>
        <v>0.36</v>
      </c>
    </row>
    <row r="2616" spans="1:30" x14ac:dyDescent="0.25">
      <c r="A2616" t="s">
        <v>29</v>
      </c>
      <c r="B2616" s="1">
        <v>307800000</v>
      </c>
      <c r="C2616" t="s">
        <v>30</v>
      </c>
      <c r="D2616" t="s">
        <v>31</v>
      </c>
      <c r="E2616">
        <v>3252</v>
      </c>
      <c r="F2616" s="1">
        <v>8548950000</v>
      </c>
      <c r="G2616" s="1">
        <v>2628828</v>
      </c>
      <c r="H2616" s="1">
        <v>2000000</v>
      </c>
      <c r="I2616">
        <v>3252</v>
      </c>
      <c r="J2616" s="1">
        <v>8548950000</v>
      </c>
      <c r="K2616" s="1">
        <v>2628828</v>
      </c>
      <c r="L2616" s="1">
        <v>2000000</v>
      </c>
      <c r="M2616">
        <v>3252</v>
      </c>
      <c r="N2616" t="s">
        <v>1017</v>
      </c>
      <c r="O2616">
        <v>15208</v>
      </c>
      <c r="P2616" t="s">
        <v>120</v>
      </c>
      <c r="Q2616" t="s">
        <v>3558</v>
      </c>
      <c r="R2616" s="2">
        <v>43878</v>
      </c>
      <c r="S2616" t="s">
        <v>3559</v>
      </c>
      <c r="T2616">
        <v>0.25</v>
      </c>
      <c r="U2616" t="s">
        <v>62</v>
      </c>
      <c r="V2616" t="s">
        <v>2048</v>
      </c>
      <c r="W2616" t="s">
        <v>77</v>
      </c>
      <c r="X2616" t="s">
        <v>3964</v>
      </c>
      <c r="Y2616" t="s">
        <v>1022</v>
      </c>
      <c r="Z2616" t="s">
        <v>31</v>
      </c>
      <c r="AA2616">
        <v>3</v>
      </c>
      <c r="AB2616" t="s">
        <v>39</v>
      </c>
      <c r="AC2616">
        <v>0.5</v>
      </c>
      <c r="AD2616">
        <f t="shared" si="40"/>
        <v>0.25</v>
      </c>
    </row>
    <row r="2617" spans="1:30" x14ac:dyDescent="0.25">
      <c r="A2617" t="s">
        <v>29</v>
      </c>
      <c r="B2617" s="1">
        <v>307800000</v>
      </c>
      <c r="C2617" t="s">
        <v>30</v>
      </c>
      <c r="D2617" t="s">
        <v>31</v>
      </c>
      <c r="E2617">
        <v>3252</v>
      </c>
      <c r="F2617" s="1">
        <v>8548950000</v>
      </c>
      <c r="G2617" s="1">
        <v>2628828</v>
      </c>
      <c r="H2617" s="1">
        <v>2000000</v>
      </c>
      <c r="I2617">
        <v>3252</v>
      </c>
      <c r="J2617" s="1">
        <v>8548950000</v>
      </c>
      <c r="K2617" s="1">
        <v>2628828</v>
      </c>
      <c r="L2617" s="1">
        <v>2000000</v>
      </c>
      <c r="M2617">
        <v>3252</v>
      </c>
      <c r="N2617" t="s">
        <v>1636</v>
      </c>
      <c r="O2617">
        <v>19057</v>
      </c>
      <c r="P2617" t="s">
        <v>1649</v>
      </c>
      <c r="Q2617" t="s">
        <v>3193</v>
      </c>
      <c r="R2617" s="2">
        <v>43938</v>
      </c>
      <c r="S2617" t="s">
        <v>3194</v>
      </c>
      <c r="T2617">
        <v>1.5</v>
      </c>
      <c r="U2617" s="1">
        <v>1500000</v>
      </c>
      <c r="V2617" t="s">
        <v>1654</v>
      </c>
      <c r="W2617" t="s">
        <v>77</v>
      </c>
      <c r="X2617" t="s">
        <v>96</v>
      </c>
      <c r="Y2617" t="s">
        <v>1649</v>
      </c>
      <c r="Z2617" t="s">
        <v>31</v>
      </c>
      <c r="AA2617">
        <v>1</v>
      </c>
      <c r="AB2617" t="s">
        <v>48</v>
      </c>
      <c r="AC2617">
        <v>1.71</v>
      </c>
      <c r="AD2617">
        <f t="shared" si="40"/>
        <v>0.20999999999999996</v>
      </c>
    </row>
    <row r="2618" spans="1:30" x14ac:dyDescent="0.25">
      <c r="A2618" t="s">
        <v>29</v>
      </c>
      <c r="B2618" s="1">
        <v>307800000</v>
      </c>
      <c r="C2618" t="s">
        <v>30</v>
      </c>
      <c r="D2618" t="s">
        <v>31</v>
      </c>
      <c r="E2618">
        <v>3252</v>
      </c>
      <c r="F2618" s="1">
        <v>8548950000</v>
      </c>
      <c r="G2618" s="1">
        <v>2628828</v>
      </c>
      <c r="H2618" s="1">
        <v>2000000</v>
      </c>
      <c r="I2618">
        <v>3252</v>
      </c>
      <c r="J2618" s="1">
        <v>8548950000</v>
      </c>
      <c r="K2618" s="1">
        <v>2628828</v>
      </c>
      <c r="L2618" s="1">
        <v>2000000</v>
      </c>
      <c r="M2618">
        <v>3252</v>
      </c>
      <c r="N2618" t="s">
        <v>1017</v>
      </c>
      <c r="O2618">
        <v>8467</v>
      </c>
      <c r="P2618" t="s">
        <v>149</v>
      </c>
      <c r="Q2618" t="s">
        <v>3993</v>
      </c>
      <c r="R2618" s="2">
        <v>43719</v>
      </c>
      <c r="S2618" t="s">
        <v>3994</v>
      </c>
      <c r="T2618">
        <v>2</v>
      </c>
      <c r="U2618" s="1">
        <v>2000000</v>
      </c>
      <c r="V2618" t="s">
        <v>1680</v>
      </c>
      <c r="W2618" t="s">
        <v>36</v>
      </c>
      <c r="X2618" t="s">
        <v>3995</v>
      </c>
      <c r="Y2618" t="s">
        <v>134</v>
      </c>
      <c r="Z2618" t="s">
        <v>31</v>
      </c>
      <c r="AA2618">
        <v>3</v>
      </c>
      <c r="AB2618" t="s">
        <v>39</v>
      </c>
      <c r="AC2618">
        <v>2.1</v>
      </c>
      <c r="AD2618">
        <f t="shared" si="40"/>
        <v>0.10000000000000009</v>
      </c>
    </row>
    <row r="2619" spans="1:30" x14ac:dyDescent="0.25">
      <c r="A2619" t="s">
        <v>29</v>
      </c>
      <c r="B2619" s="1">
        <v>307800000</v>
      </c>
      <c r="C2619" t="s">
        <v>30</v>
      </c>
      <c r="D2619" t="s">
        <v>31</v>
      </c>
      <c r="E2619">
        <v>3252</v>
      </c>
      <c r="F2619" s="1">
        <v>8548950000</v>
      </c>
      <c r="G2619" s="1">
        <v>2628828</v>
      </c>
      <c r="H2619" s="1">
        <v>2000000</v>
      </c>
      <c r="I2619">
        <v>3252</v>
      </c>
      <c r="J2619" s="1">
        <v>8548950000</v>
      </c>
      <c r="K2619" s="1">
        <v>2628828</v>
      </c>
      <c r="L2619" s="1">
        <v>2000000</v>
      </c>
      <c r="M2619">
        <v>3252</v>
      </c>
      <c r="N2619" t="s">
        <v>1636</v>
      </c>
      <c r="O2619">
        <v>12909</v>
      </c>
      <c r="P2619" t="s">
        <v>1664</v>
      </c>
      <c r="Q2619" t="s">
        <v>3171</v>
      </c>
      <c r="R2619" s="2">
        <v>43861</v>
      </c>
      <c r="S2619" t="s">
        <v>3172</v>
      </c>
      <c r="T2619">
        <v>5</v>
      </c>
      <c r="U2619" s="1">
        <v>5000000</v>
      </c>
      <c r="V2619" t="s">
        <v>71</v>
      </c>
      <c r="W2619" t="s">
        <v>36</v>
      </c>
      <c r="X2619" t="s">
        <v>3334</v>
      </c>
      <c r="Y2619" t="s">
        <v>1649</v>
      </c>
      <c r="Z2619" t="s">
        <v>31</v>
      </c>
      <c r="AA2619">
        <v>5</v>
      </c>
      <c r="AB2619" t="s">
        <v>39</v>
      </c>
      <c r="AC2619">
        <v>3.14</v>
      </c>
      <c r="AD2619">
        <f t="shared" si="40"/>
        <v>1.8599999999999999</v>
      </c>
    </row>
    <row r="2620" spans="1:30" x14ac:dyDescent="0.25">
      <c r="A2620" t="s">
        <v>29</v>
      </c>
      <c r="B2620" s="1">
        <v>307800000</v>
      </c>
      <c r="C2620" t="s">
        <v>30</v>
      </c>
      <c r="D2620" t="s">
        <v>31</v>
      </c>
      <c r="E2620">
        <v>3252</v>
      </c>
      <c r="F2620" s="1">
        <v>8548950000</v>
      </c>
      <c r="G2620" s="1">
        <v>2628828</v>
      </c>
      <c r="H2620" s="1">
        <v>2000000</v>
      </c>
      <c r="I2620">
        <v>3252</v>
      </c>
      <c r="J2620" s="1">
        <v>8548950000</v>
      </c>
      <c r="K2620" s="1">
        <v>2628828</v>
      </c>
      <c r="L2620" s="1">
        <v>2000000</v>
      </c>
      <c r="M2620">
        <v>3252</v>
      </c>
      <c r="N2620" t="s">
        <v>1017</v>
      </c>
      <c r="O2620">
        <v>15185</v>
      </c>
      <c r="P2620" t="s">
        <v>120</v>
      </c>
      <c r="Q2620" t="s">
        <v>3732</v>
      </c>
      <c r="R2620" s="2">
        <v>43878</v>
      </c>
      <c r="S2620" t="s">
        <v>3733</v>
      </c>
      <c r="T2620">
        <v>0.25</v>
      </c>
      <c r="U2620" t="s">
        <v>62</v>
      </c>
      <c r="V2620" t="s">
        <v>1784</v>
      </c>
      <c r="W2620" t="s">
        <v>36</v>
      </c>
      <c r="X2620" t="s">
        <v>3996</v>
      </c>
      <c r="Y2620" t="s">
        <v>1022</v>
      </c>
      <c r="Z2620" t="s">
        <v>31</v>
      </c>
      <c r="AA2620">
        <v>3</v>
      </c>
      <c r="AB2620" t="s">
        <v>39</v>
      </c>
      <c r="AC2620">
        <v>0.47</v>
      </c>
      <c r="AD2620">
        <f t="shared" si="40"/>
        <v>0.21999999999999997</v>
      </c>
    </row>
    <row r="2621" spans="1:30" x14ac:dyDescent="0.25">
      <c r="A2621" t="s">
        <v>29</v>
      </c>
      <c r="B2621" s="1">
        <v>307800000</v>
      </c>
      <c r="C2621" t="s">
        <v>30</v>
      </c>
      <c r="D2621" t="s">
        <v>31</v>
      </c>
      <c r="E2621">
        <v>3252</v>
      </c>
      <c r="F2621" s="1">
        <v>8548950000</v>
      </c>
      <c r="G2621" s="1">
        <v>2628828</v>
      </c>
      <c r="H2621" s="1">
        <v>2000000</v>
      </c>
      <c r="I2621">
        <v>3252</v>
      </c>
      <c r="J2621" s="1">
        <v>8548950000</v>
      </c>
      <c r="K2621" s="1">
        <v>2628828</v>
      </c>
      <c r="L2621" s="1">
        <v>2000000</v>
      </c>
      <c r="M2621">
        <v>3252</v>
      </c>
      <c r="N2621" t="s">
        <v>1017</v>
      </c>
      <c r="O2621">
        <v>7673</v>
      </c>
      <c r="P2621" t="s">
        <v>144</v>
      </c>
      <c r="Q2621" t="s">
        <v>2046</v>
      </c>
      <c r="R2621" s="2">
        <v>43739</v>
      </c>
      <c r="S2621" t="s">
        <v>2047</v>
      </c>
      <c r="T2621">
        <v>2</v>
      </c>
      <c r="U2621" s="1">
        <v>2000000</v>
      </c>
      <c r="V2621" t="s">
        <v>2048</v>
      </c>
      <c r="W2621" t="s">
        <v>77</v>
      </c>
      <c r="Y2621" t="s">
        <v>410</v>
      </c>
      <c r="Z2621" t="s">
        <v>31</v>
      </c>
      <c r="AA2621">
        <v>1</v>
      </c>
      <c r="AB2621" t="s">
        <v>39</v>
      </c>
      <c r="AC2621">
        <v>1.02</v>
      </c>
      <c r="AD2621">
        <f t="shared" si="40"/>
        <v>0.98</v>
      </c>
    </row>
    <row r="2622" spans="1:30" x14ac:dyDescent="0.25">
      <c r="A2622" t="s">
        <v>29</v>
      </c>
      <c r="B2622" s="1">
        <v>307800000</v>
      </c>
      <c r="C2622" t="s">
        <v>30</v>
      </c>
      <c r="D2622" t="s">
        <v>31</v>
      </c>
      <c r="E2622">
        <v>3252</v>
      </c>
      <c r="F2622" s="1">
        <v>8548950000</v>
      </c>
      <c r="G2622" s="1">
        <v>2628828</v>
      </c>
      <c r="H2622" s="1">
        <v>2000000</v>
      </c>
      <c r="I2622">
        <v>3252</v>
      </c>
      <c r="J2622" s="1">
        <v>8548950000</v>
      </c>
      <c r="K2622" s="1">
        <v>2628828</v>
      </c>
      <c r="L2622" s="1">
        <v>2000000</v>
      </c>
      <c r="M2622">
        <v>3252</v>
      </c>
      <c r="N2622" t="s">
        <v>1636</v>
      </c>
      <c r="O2622">
        <v>9038</v>
      </c>
      <c r="P2622" t="s">
        <v>741</v>
      </c>
      <c r="Q2622" t="s">
        <v>3980</v>
      </c>
      <c r="R2622" s="2">
        <v>43769</v>
      </c>
      <c r="S2622" t="s">
        <v>3981</v>
      </c>
      <c r="T2622">
        <v>0.5</v>
      </c>
      <c r="U2622" t="s">
        <v>52</v>
      </c>
      <c r="V2622" t="s">
        <v>71</v>
      </c>
      <c r="W2622" t="s">
        <v>36</v>
      </c>
      <c r="X2622" t="s">
        <v>3997</v>
      </c>
      <c r="Y2622" t="s">
        <v>105</v>
      </c>
      <c r="Z2622" t="s">
        <v>31</v>
      </c>
      <c r="AA2622">
        <v>13</v>
      </c>
      <c r="AB2622" t="s">
        <v>39</v>
      </c>
      <c r="AC2622">
        <v>2.17</v>
      </c>
      <c r="AD2622">
        <f t="shared" si="40"/>
        <v>1.67</v>
      </c>
    </row>
    <row r="2623" spans="1:30" x14ac:dyDescent="0.25">
      <c r="A2623" t="s">
        <v>29</v>
      </c>
      <c r="B2623" s="1">
        <v>307800000</v>
      </c>
      <c r="C2623" t="s">
        <v>30</v>
      </c>
      <c r="D2623" t="s">
        <v>31</v>
      </c>
      <c r="E2623">
        <v>3252</v>
      </c>
      <c r="F2623" s="1">
        <v>8548950000</v>
      </c>
      <c r="G2623" s="1">
        <v>2628828</v>
      </c>
      <c r="H2623" s="1">
        <v>2000000</v>
      </c>
      <c r="I2623">
        <v>3252</v>
      </c>
      <c r="J2623" s="1">
        <v>8548950000</v>
      </c>
      <c r="K2623" s="1">
        <v>2628828</v>
      </c>
      <c r="L2623" s="1">
        <v>2000000</v>
      </c>
      <c r="M2623">
        <v>3252</v>
      </c>
      <c r="N2623" t="s">
        <v>1017</v>
      </c>
      <c r="O2623">
        <v>7027</v>
      </c>
      <c r="P2623" t="s">
        <v>120</v>
      </c>
      <c r="Q2623" t="s">
        <v>3998</v>
      </c>
      <c r="R2623" s="2">
        <v>43704</v>
      </c>
      <c r="S2623" t="s">
        <v>3999</v>
      </c>
      <c r="T2623">
        <v>1</v>
      </c>
      <c r="U2623" s="1">
        <v>1000000</v>
      </c>
      <c r="V2623" t="s">
        <v>1784</v>
      </c>
      <c r="W2623" t="s">
        <v>36</v>
      </c>
      <c r="X2623" t="s">
        <v>4000</v>
      </c>
      <c r="Y2623" t="s">
        <v>1022</v>
      </c>
      <c r="Z2623" t="s">
        <v>31</v>
      </c>
      <c r="AA2623">
        <v>7</v>
      </c>
      <c r="AB2623" t="s">
        <v>39</v>
      </c>
      <c r="AC2623">
        <v>0.64</v>
      </c>
      <c r="AD2623">
        <f t="shared" si="40"/>
        <v>0.36</v>
      </c>
    </row>
    <row r="2624" spans="1:30" x14ac:dyDescent="0.25">
      <c r="A2624" t="s">
        <v>29</v>
      </c>
      <c r="B2624" s="1">
        <v>307800000</v>
      </c>
      <c r="C2624" t="s">
        <v>30</v>
      </c>
      <c r="D2624" t="s">
        <v>31</v>
      </c>
      <c r="E2624">
        <v>3252</v>
      </c>
      <c r="F2624" s="1">
        <v>8548950000</v>
      </c>
      <c r="G2624" s="1">
        <v>2628828</v>
      </c>
      <c r="H2624" s="1">
        <v>2000000</v>
      </c>
      <c r="I2624">
        <v>3252</v>
      </c>
      <c r="J2624" s="1">
        <v>8548950000</v>
      </c>
      <c r="K2624" s="1">
        <v>2628828</v>
      </c>
      <c r="L2624" s="1">
        <v>2000000</v>
      </c>
      <c r="M2624">
        <v>3252</v>
      </c>
      <c r="N2624" t="s">
        <v>1636</v>
      </c>
      <c r="O2624">
        <v>12553</v>
      </c>
      <c r="P2624" t="s">
        <v>56</v>
      </c>
      <c r="Q2624" t="s">
        <v>1712</v>
      </c>
      <c r="R2624" s="2">
        <v>43867</v>
      </c>
      <c r="S2624" t="s">
        <v>1713</v>
      </c>
      <c r="T2624">
        <v>1</v>
      </c>
      <c r="U2624" s="1">
        <v>1000000</v>
      </c>
      <c r="V2624" t="s">
        <v>71</v>
      </c>
      <c r="W2624" t="s">
        <v>36</v>
      </c>
      <c r="X2624" t="s">
        <v>60</v>
      </c>
      <c r="Y2624" t="s">
        <v>850</v>
      </c>
      <c r="Z2624" t="s">
        <v>31</v>
      </c>
      <c r="AA2624">
        <v>1</v>
      </c>
      <c r="AB2624" t="s">
        <v>39</v>
      </c>
      <c r="AC2624">
        <v>1.1000000000000001</v>
      </c>
      <c r="AD2624">
        <f t="shared" si="40"/>
        <v>0.10000000000000009</v>
      </c>
    </row>
    <row r="2625" spans="1:30" x14ac:dyDescent="0.25">
      <c r="A2625" t="s">
        <v>29</v>
      </c>
      <c r="B2625" s="1">
        <v>307800000</v>
      </c>
      <c r="C2625" t="s">
        <v>30</v>
      </c>
      <c r="D2625" t="s">
        <v>31</v>
      </c>
      <c r="E2625">
        <v>3252</v>
      </c>
      <c r="F2625" s="1">
        <v>8548950000</v>
      </c>
      <c r="G2625" s="1">
        <v>2628828</v>
      </c>
      <c r="H2625" s="1">
        <v>2000000</v>
      </c>
      <c r="I2625">
        <v>3252</v>
      </c>
      <c r="J2625" s="1">
        <v>8548950000</v>
      </c>
      <c r="K2625" s="1">
        <v>2628828</v>
      </c>
      <c r="L2625" s="1">
        <v>2000000</v>
      </c>
      <c r="M2625">
        <v>3252</v>
      </c>
      <c r="N2625" t="s">
        <v>1017</v>
      </c>
      <c r="O2625">
        <v>15140</v>
      </c>
      <c r="P2625" t="s">
        <v>120</v>
      </c>
      <c r="Q2625" t="s">
        <v>3914</v>
      </c>
      <c r="R2625" s="2">
        <v>43879</v>
      </c>
      <c r="S2625" t="s">
        <v>3915</v>
      </c>
      <c r="T2625">
        <v>1</v>
      </c>
      <c r="U2625" s="1">
        <v>1000000</v>
      </c>
      <c r="V2625" t="s">
        <v>3178</v>
      </c>
      <c r="W2625" t="s">
        <v>86</v>
      </c>
      <c r="X2625" t="s">
        <v>4001</v>
      </c>
      <c r="Y2625" t="s">
        <v>1022</v>
      </c>
      <c r="Z2625" t="s">
        <v>31</v>
      </c>
      <c r="AA2625">
        <v>3</v>
      </c>
      <c r="AB2625" t="s">
        <v>48</v>
      </c>
      <c r="AC2625">
        <v>0.6</v>
      </c>
      <c r="AD2625">
        <f t="shared" si="40"/>
        <v>0.4</v>
      </c>
    </row>
    <row r="2626" spans="1:30" x14ac:dyDescent="0.25">
      <c r="A2626" t="s">
        <v>29</v>
      </c>
      <c r="B2626" s="1">
        <v>307800000</v>
      </c>
      <c r="C2626" t="s">
        <v>30</v>
      </c>
      <c r="D2626" t="s">
        <v>31</v>
      </c>
      <c r="E2626">
        <v>3252</v>
      </c>
      <c r="F2626" s="1">
        <v>8548950000</v>
      </c>
      <c r="G2626" s="1">
        <v>2628828</v>
      </c>
      <c r="H2626" s="1">
        <v>2000000</v>
      </c>
      <c r="I2626">
        <v>3252</v>
      </c>
      <c r="J2626" s="1">
        <v>8548950000</v>
      </c>
      <c r="K2626" s="1">
        <v>2628828</v>
      </c>
      <c r="L2626" s="1">
        <v>2000000</v>
      </c>
      <c r="M2626">
        <v>3252</v>
      </c>
      <c r="N2626" t="s">
        <v>1636</v>
      </c>
      <c r="O2626">
        <v>14270</v>
      </c>
      <c r="P2626" t="s">
        <v>741</v>
      </c>
      <c r="Q2626" t="s">
        <v>1841</v>
      </c>
      <c r="R2626" s="2">
        <v>43894</v>
      </c>
      <c r="S2626" t="s">
        <v>1842</v>
      </c>
      <c r="T2626">
        <v>1</v>
      </c>
      <c r="U2626" s="1">
        <v>1000000</v>
      </c>
      <c r="V2626" t="s">
        <v>71</v>
      </c>
      <c r="W2626" t="s">
        <v>36</v>
      </c>
      <c r="X2626" t="s">
        <v>4002</v>
      </c>
      <c r="Y2626" t="s">
        <v>741</v>
      </c>
      <c r="Z2626" t="s">
        <v>31</v>
      </c>
      <c r="AA2626">
        <v>12</v>
      </c>
      <c r="AB2626" t="s">
        <v>39</v>
      </c>
      <c r="AC2626">
        <v>1.1200000000000001</v>
      </c>
      <c r="AD2626">
        <f t="shared" si="40"/>
        <v>0.12000000000000011</v>
      </c>
    </row>
    <row r="2627" spans="1:30" x14ac:dyDescent="0.25">
      <c r="A2627" t="s">
        <v>29</v>
      </c>
      <c r="B2627" s="1">
        <v>307800000</v>
      </c>
      <c r="C2627" t="s">
        <v>30</v>
      </c>
      <c r="D2627" t="s">
        <v>31</v>
      </c>
      <c r="E2627">
        <v>3252</v>
      </c>
      <c r="F2627" s="1">
        <v>8548950000</v>
      </c>
      <c r="G2627" s="1">
        <v>2628828</v>
      </c>
      <c r="H2627" s="1">
        <v>2000000</v>
      </c>
      <c r="I2627">
        <v>3252</v>
      </c>
      <c r="J2627" s="1">
        <v>8548950000</v>
      </c>
      <c r="K2627" s="1">
        <v>2628828</v>
      </c>
      <c r="L2627" s="1">
        <v>2000000</v>
      </c>
      <c r="M2627">
        <v>3252</v>
      </c>
      <c r="N2627" t="s">
        <v>1017</v>
      </c>
      <c r="O2627">
        <v>7685</v>
      </c>
      <c r="P2627" t="s">
        <v>120</v>
      </c>
      <c r="Q2627" t="s">
        <v>4003</v>
      </c>
      <c r="R2627" s="2">
        <v>43739</v>
      </c>
      <c r="S2627" t="s">
        <v>4004</v>
      </c>
      <c r="T2627">
        <v>0.5</v>
      </c>
      <c r="U2627" t="s">
        <v>52</v>
      </c>
      <c r="V2627" t="s">
        <v>1784</v>
      </c>
      <c r="W2627" t="s">
        <v>36</v>
      </c>
      <c r="X2627" t="s">
        <v>4005</v>
      </c>
      <c r="Y2627" t="s">
        <v>1022</v>
      </c>
      <c r="Z2627" t="s">
        <v>31</v>
      </c>
      <c r="AA2627">
        <v>5</v>
      </c>
      <c r="AB2627" t="s">
        <v>39</v>
      </c>
      <c r="AC2627">
        <v>0.56000000000000005</v>
      </c>
      <c r="AD2627">
        <f t="shared" si="40"/>
        <v>6.0000000000000053E-2</v>
      </c>
    </row>
    <row r="2628" spans="1:30" x14ac:dyDescent="0.25">
      <c r="A2628" t="s">
        <v>29</v>
      </c>
      <c r="B2628" s="1">
        <v>307800000</v>
      </c>
      <c r="C2628" t="s">
        <v>30</v>
      </c>
      <c r="D2628" t="s">
        <v>31</v>
      </c>
      <c r="E2628">
        <v>3252</v>
      </c>
      <c r="F2628" s="1">
        <v>8548950000</v>
      </c>
      <c r="G2628" s="1">
        <v>2628828</v>
      </c>
      <c r="H2628" s="1">
        <v>2000000</v>
      </c>
      <c r="I2628">
        <v>3252</v>
      </c>
      <c r="J2628" s="1">
        <v>8548950000</v>
      </c>
      <c r="K2628" s="1">
        <v>2628828</v>
      </c>
      <c r="L2628" s="1">
        <v>2000000</v>
      </c>
      <c r="M2628">
        <v>3252</v>
      </c>
      <c r="N2628" t="s">
        <v>1017</v>
      </c>
      <c r="O2628">
        <v>7954</v>
      </c>
      <c r="P2628" t="s">
        <v>120</v>
      </c>
      <c r="Q2628" t="s">
        <v>4006</v>
      </c>
      <c r="R2628" s="2">
        <v>43733</v>
      </c>
      <c r="S2628" t="s">
        <v>4007</v>
      </c>
      <c r="T2628">
        <v>0.17</v>
      </c>
      <c r="U2628" t="s">
        <v>769</v>
      </c>
      <c r="V2628" t="s">
        <v>1784</v>
      </c>
      <c r="W2628" t="s">
        <v>36</v>
      </c>
      <c r="X2628" t="s">
        <v>4008</v>
      </c>
      <c r="Y2628" t="s">
        <v>1022</v>
      </c>
      <c r="Z2628" t="s">
        <v>31</v>
      </c>
      <c r="AA2628">
        <v>3</v>
      </c>
      <c r="AB2628" t="s">
        <v>39</v>
      </c>
      <c r="AC2628">
        <v>0.47</v>
      </c>
      <c r="AD2628">
        <f t="shared" si="40"/>
        <v>0.29999999999999993</v>
      </c>
    </row>
    <row r="2629" spans="1:30" x14ac:dyDescent="0.25">
      <c r="A2629" t="s">
        <v>29</v>
      </c>
      <c r="B2629" s="1">
        <v>307800000</v>
      </c>
      <c r="C2629" t="s">
        <v>30</v>
      </c>
      <c r="D2629" t="s">
        <v>31</v>
      </c>
      <c r="E2629">
        <v>3252</v>
      </c>
      <c r="F2629" s="1">
        <v>8548950000</v>
      </c>
      <c r="G2629" s="1">
        <v>2628828</v>
      </c>
      <c r="H2629" s="1">
        <v>2000000</v>
      </c>
      <c r="I2629">
        <v>3252</v>
      </c>
      <c r="J2629" s="1">
        <v>8548950000</v>
      </c>
      <c r="K2629" s="1">
        <v>2628828</v>
      </c>
      <c r="L2629" s="1">
        <v>2000000</v>
      </c>
      <c r="M2629">
        <v>3252</v>
      </c>
      <c r="N2629" t="s">
        <v>1017</v>
      </c>
      <c r="O2629">
        <v>14088</v>
      </c>
      <c r="P2629" t="s">
        <v>168</v>
      </c>
      <c r="Q2629" t="s">
        <v>3840</v>
      </c>
      <c r="R2629" s="2">
        <v>43896</v>
      </c>
      <c r="S2629" t="s">
        <v>3841</v>
      </c>
      <c r="T2629">
        <v>4</v>
      </c>
      <c r="U2629" s="1">
        <v>4000000</v>
      </c>
      <c r="V2629" t="s">
        <v>2143</v>
      </c>
      <c r="W2629" t="s">
        <v>138</v>
      </c>
      <c r="X2629" t="s">
        <v>4009</v>
      </c>
      <c r="Y2629" t="s">
        <v>1022</v>
      </c>
      <c r="Z2629" t="s">
        <v>31</v>
      </c>
      <c r="AA2629">
        <v>5</v>
      </c>
      <c r="AB2629" t="s">
        <v>39</v>
      </c>
      <c r="AC2629">
        <v>3.9</v>
      </c>
      <c r="AD2629">
        <f t="shared" si="40"/>
        <v>0.10000000000000009</v>
      </c>
    </row>
    <row r="2630" spans="1:30" x14ac:dyDescent="0.25">
      <c r="A2630" t="s">
        <v>29</v>
      </c>
      <c r="B2630" s="1">
        <v>307800000</v>
      </c>
      <c r="C2630" t="s">
        <v>30</v>
      </c>
      <c r="D2630" t="s">
        <v>31</v>
      </c>
      <c r="E2630">
        <v>3252</v>
      </c>
      <c r="F2630" s="1">
        <v>8548950000</v>
      </c>
      <c r="G2630" s="1">
        <v>2628828</v>
      </c>
      <c r="H2630" s="1">
        <v>2000000</v>
      </c>
      <c r="I2630">
        <v>3252</v>
      </c>
      <c r="J2630" s="1">
        <v>8548950000</v>
      </c>
      <c r="K2630" s="1">
        <v>2628828</v>
      </c>
      <c r="L2630" s="1">
        <v>2000000</v>
      </c>
      <c r="M2630">
        <v>3252</v>
      </c>
      <c r="N2630" t="s">
        <v>1017</v>
      </c>
      <c r="O2630">
        <v>7691</v>
      </c>
      <c r="P2630" t="s">
        <v>120</v>
      </c>
      <c r="Q2630" t="s">
        <v>4010</v>
      </c>
      <c r="R2630" s="2">
        <v>43739</v>
      </c>
      <c r="S2630" t="s">
        <v>4011</v>
      </c>
      <c r="T2630">
        <v>0.5</v>
      </c>
      <c r="U2630" t="s">
        <v>52</v>
      </c>
      <c r="V2630" t="s">
        <v>1784</v>
      </c>
      <c r="W2630" t="s">
        <v>36</v>
      </c>
      <c r="X2630" t="s">
        <v>4012</v>
      </c>
      <c r="Y2630" t="s">
        <v>1022</v>
      </c>
      <c r="Z2630" t="s">
        <v>31</v>
      </c>
      <c r="AA2630">
        <v>5</v>
      </c>
      <c r="AB2630" t="s">
        <v>39</v>
      </c>
      <c r="AC2630">
        <v>0.56000000000000005</v>
      </c>
      <c r="AD2630">
        <f t="shared" si="40"/>
        <v>6.0000000000000053E-2</v>
      </c>
    </row>
    <row r="2631" spans="1:30" x14ac:dyDescent="0.25">
      <c r="A2631" t="s">
        <v>29</v>
      </c>
      <c r="B2631" s="1">
        <v>307800000</v>
      </c>
      <c r="C2631" t="s">
        <v>30</v>
      </c>
      <c r="D2631" t="s">
        <v>31</v>
      </c>
      <c r="E2631">
        <v>3252</v>
      </c>
      <c r="F2631" s="1">
        <v>8548950000</v>
      </c>
      <c r="G2631" s="1">
        <v>2628828</v>
      </c>
      <c r="H2631" s="1">
        <v>2000000</v>
      </c>
      <c r="I2631">
        <v>3252</v>
      </c>
      <c r="J2631" s="1">
        <v>8548950000</v>
      </c>
      <c r="K2631" s="1">
        <v>2628828</v>
      </c>
      <c r="L2631" s="1">
        <v>2000000</v>
      </c>
      <c r="M2631">
        <v>3252</v>
      </c>
      <c r="N2631" t="s">
        <v>1017</v>
      </c>
      <c r="O2631">
        <v>7696</v>
      </c>
      <c r="P2631" t="s">
        <v>120</v>
      </c>
      <c r="Q2631" t="s">
        <v>3176</v>
      </c>
      <c r="R2631" s="2">
        <v>43739</v>
      </c>
      <c r="S2631" t="s">
        <v>3177</v>
      </c>
      <c r="T2631">
        <v>0.33</v>
      </c>
      <c r="U2631" t="s">
        <v>271</v>
      </c>
      <c r="V2631" t="s">
        <v>3178</v>
      </c>
      <c r="W2631" t="s">
        <v>178</v>
      </c>
      <c r="X2631" t="s">
        <v>4013</v>
      </c>
      <c r="Y2631" t="s">
        <v>1022</v>
      </c>
      <c r="Z2631" t="s">
        <v>31</v>
      </c>
      <c r="AA2631">
        <v>4</v>
      </c>
      <c r="AB2631" t="s">
        <v>39</v>
      </c>
      <c r="AC2631">
        <v>0.43</v>
      </c>
      <c r="AD2631">
        <f t="shared" ref="AD2631:AD2694" si="41">ABS(T2631-AC2631)</f>
        <v>9.9999999999999978E-2</v>
      </c>
    </row>
    <row r="2632" spans="1:30" x14ac:dyDescent="0.25">
      <c r="A2632" t="s">
        <v>29</v>
      </c>
      <c r="B2632" s="1">
        <v>307800000</v>
      </c>
      <c r="C2632" t="s">
        <v>30</v>
      </c>
      <c r="D2632" t="s">
        <v>31</v>
      </c>
      <c r="E2632">
        <v>3252</v>
      </c>
      <c r="F2632" s="1">
        <v>8548950000</v>
      </c>
      <c r="G2632" s="1">
        <v>2628828</v>
      </c>
      <c r="H2632" s="1">
        <v>2000000</v>
      </c>
      <c r="I2632">
        <v>3252</v>
      </c>
      <c r="J2632" s="1">
        <v>8548950000</v>
      </c>
      <c r="K2632" s="1">
        <v>2628828</v>
      </c>
      <c r="L2632" s="1">
        <v>2000000</v>
      </c>
      <c r="M2632">
        <v>3252</v>
      </c>
      <c r="N2632" t="s">
        <v>1017</v>
      </c>
      <c r="O2632">
        <v>7597</v>
      </c>
      <c r="P2632" t="s">
        <v>149</v>
      </c>
      <c r="Q2632" t="s">
        <v>2182</v>
      </c>
      <c r="R2632" s="2">
        <v>43740</v>
      </c>
      <c r="S2632" t="s">
        <v>2183</v>
      </c>
      <c r="T2632">
        <v>4</v>
      </c>
      <c r="U2632" s="1">
        <v>4000000</v>
      </c>
      <c r="V2632" t="s">
        <v>1784</v>
      </c>
      <c r="W2632" t="s">
        <v>36</v>
      </c>
      <c r="X2632" t="s">
        <v>4014</v>
      </c>
      <c r="Y2632" t="s">
        <v>1022</v>
      </c>
      <c r="Z2632" t="s">
        <v>31</v>
      </c>
      <c r="AA2632">
        <v>2</v>
      </c>
      <c r="AB2632" t="s">
        <v>48</v>
      </c>
      <c r="AC2632">
        <v>2.67</v>
      </c>
      <c r="AD2632">
        <f t="shared" si="41"/>
        <v>1.33</v>
      </c>
    </row>
    <row r="2633" spans="1:30" x14ac:dyDescent="0.25">
      <c r="A2633" t="s">
        <v>29</v>
      </c>
      <c r="B2633" s="1">
        <v>307800000</v>
      </c>
      <c r="C2633" t="s">
        <v>30</v>
      </c>
      <c r="D2633" t="s">
        <v>31</v>
      </c>
      <c r="E2633">
        <v>3252</v>
      </c>
      <c r="F2633" s="1">
        <v>8548950000</v>
      </c>
      <c r="G2633" s="1">
        <v>2628828</v>
      </c>
      <c r="H2633" s="1">
        <v>2000000</v>
      </c>
      <c r="I2633">
        <v>3252</v>
      </c>
      <c r="J2633" s="1">
        <v>8548950000</v>
      </c>
      <c r="K2633" s="1">
        <v>2628828</v>
      </c>
      <c r="L2633" s="1">
        <v>2000000</v>
      </c>
      <c r="M2633">
        <v>3252</v>
      </c>
      <c r="N2633" t="s">
        <v>1017</v>
      </c>
      <c r="O2633">
        <v>7596</v>
      </c>
      <c r="P2633" t="s">
        <v>149</v>
      </c>
      <c r="Q2633" t="s">
        <v>3107</v>
      </c>
      <c r="R2633" s="2">
        <v>43740</v>
      </c>
      <c r="S2633" t="s">
        <v>3108</v>
      </c>
      <c r="T2633">
        <v>4</v>
      </c>
      <c r="U2633" s="1">
        <v>4000000</v>
      </c>
      <c r="V2633" t="s">
        <v>2297</v>
      </c>
      <c r="W2633" t="s">
        <v>36</v>
      </c>
      <c r="X2633" t="s">
        <v>4015</v>
      </c>
      <c r="Y2633" t="s">
        <v>1022</v>
      </c>
      <c r="Z2633" t="s">
        <v>31</v>
      </c>
      <c r="AA2633">
        <v>4</v>
      </c>
      <c r="AB2633" t="s">
        <v>48</v>
      </c>
      <c r="AC2633">
        <v>2.75</v>
      </c>
      <c r="AD2633">
        <f t="shared" si="41"/>
        <v>1.25</v>
      </c>
    </row>
    <row r="2634" spans="1:30" x14ac:dyDescent="0.25">
      <c r="A2634" t="s">
        <v>29</v>
      </c>
      <c r="B2634" s="1">
        <v>307800000</v>
      </c>
      <c r="C2634" t="s">
        <v>30</v>
      </c>
      <c r="D2634" t="s">
        <v>31</v>
      </c>
      <c r="E2634">
        <v>3252</v>
      </c>
      <c r="F2634" s="1">
        <v>8548950000</v>
      </c>
      <c r="G2634" s="1">
        <v>2628828</v>
      </c>
      <c r="H2634" s="1">
        <v>2000000</v>
      </c>
      <c r="I2634">
        <v>3252</v>
      </c>
      <c r="J2634" s="1">
        <v>8548950000</v>
      </c>
      <c r="K2634" s="1">
        <v>2628828</v>
      </c>
      <c r="L2634" s="1">
        <v>2000000</v>
      </c>
      <c r="M2634">
        <v>3252</v>
      </c>
      <c r="N2634" t="s">
        <v>1636</v>
      </c>
      <c r="O2634">
        <v>14263</v>
      </c>
      <c r="P2634" t="s">
        <v>741</v>
      </c>
      <c r="Q2634" t="s">
        <v>1934</v>
      </c>
      <c r="R2634" s="2">
        <v>43894</v>
      </c>
      <c r="S2634" t="s">
        <v>1935</v>
      </c>
      <c r="T2634">
        <v>1.5</v>
      </c>
      <c r="U2634" s="1">
        <v>1500000</v>
      </c>
      <c r="V2634" t="s">
        <v>71</v>
      </c>
      <c r="W2634" t="s">
        <v>36</v>
      </c>
      <c r="X2634" t="s">
        <v>4016</v>
      </c>
      <c r="Y2634" t="s">
        <v>741</v>
      </c>
      <c r="Z2634" t="s">
        <v>31</v>
      </c>
      <c r="AA2634">
        <v>10</v>
      </c>
      <c r="AB2634" t="s">
        <v>39</v>
      </c>
      <c r="AC2634">
        <v>1.08</v>
      </c>
      <c r="AD2634">
        <f t="shared" si="41"/>
        <v>0.41999999999999993</v>
      </c>
    </row>
    <row r="2635" spans="1:30" x14ac:dyDescent="0.25">
      <c r="A2635" t="s">
        <v>29</v>
      </c>
      <c r="B2635" s="1">
        <v>307800000</v>
      </c>
      <c r="C2635" t="s">
        <v>30</v>
      </c>
      <c r="D2635" t="s">
        <v>31</v>
      </c>
      <c r="E2635">
        <v>3252</v>
      </c>
      <c r="F2635" s="1">
        <v>8548950000</v>
      </c>
      <c r="G2635" s="1">
        <v>2628828</v>
      </c>
      <c r="H2635" s="1">
        <v>2000000</v>
      </c>
      <c r="I2635">
        <v>3252</v>
      </c>
      <c r="J2635" s="1">
        <v>8548950000</v>
      </c>
      <c r="K2635" s="1">
        <v>2628828</v>
      </c>
      <c r="L2635" s="1">
        <v>2000000</v>
      </c>
      <c r="M2635">
        <v>3252</v>
      </c>
      <c r="N2635" t="s">
        <v>1636</v>
      </c>
      <c r="O2635">
        <v>11406</v>
      </c>
      <c r="P2635" t="s">
        <v>741</v>
      </c>
      <c r="Q2635" t="s">
        <v>3986</v>
      </c>
      <c r="R2635" s="2">
        <v>43777</v>
      </c>
      <c r="S2635" t="s">
        <v>3987</v>
      </c>
      <c r="T2635">
        <v>1</v>
      </c>
      <c r="U2635" s="1">
        <v>1000000</v>
      </c>
      <c r="V2635" t="s">
        <v>1771</v>
      </c>
      <c r="W2635" t="s">
        <v>36</v>
      </c>
      <c r="X2635" t="s">
        <v>4017</v>
      </c>
      <c r="Y2635" t="s">
        <v>741</v>
      </c>
      <c r="Z2635" t="s">
        <v>31</v>
      </c>
      <c r="AA2635">
        <v>9</v>
      </c>
      <c r="AB2635" t="s">
        <v>48</v>
      </c>
      <c r="AC2635">
        <v>1.01</v>
      </c>
      <c r="AD2635">
        <f t="shared" si="41"/>
        <v>1.0000000000000009E-2</v>
      </c>
    </row>
    <row r="2636" spans="1:30" x14ac:dyDescent="0.25">
      <c r="A2636" t="s">
        <v>29</v>
      </c>
      <c r="B2636" s="1">
        <v>307800000</v>
      </c>
      <c r="C2636" t="s">
        <v>30</v>
      </c>
      <c r="D2636" t="s">
        <v>31</v>
      </c>
      <c r="E2636">
        <v>3252</v>
      </c>
      <c r="F2636" s="1">
        <v>8548950000</v>
      </c>
      <c r="G2636" s="1">
        <v>2628828</v>
      </c>
      <c r="H2636" s="1">
        <v>2000000</v>
      </c>
      <c r="I2636">
        <v>3252</v>
      </c>
      <c r="J2636" s="1">
        <v>8548950000</v>
      </c>
      <c r="K2636" s="1">
        <v>2628828</v>
      </c>
      <c r="L2636" s="1">
        <v>2000000</v>
      </c>
      <c r="M2636">
        <v>3252</v>
      </c>
      <c r="N2636" t="s">
        <v>1636</v>
      </c>
      <c r="O2636">
        <v>11925</v>
      </c>
      <c r="P2636" t="s">
        <v>1703</v>
      </c>
      <c r="Q2636" t="s">
        <v>3707</v>
      </c>
      <c r="R2636" s="2">
        <v>43818</v>
      </c>
      <c r="S2636" t="s">
        <v>3708</v>
      </c>
      <c r="T2636">
        <v>6</v>
      </c>
      <c r="U2636" s="1">
        <v>6000000</v>
      </c>
      <c r="V2636" t="s">
        <v>1706</v>
      </c>
      <c r="W2636" t="s">
        <v>36</v>
      </c>
      <c r="X2636" t="s">
        <v>292</v>
      </c>
      <c r="Y2636" t="s">
        <v>1703</v>
      </c>
      <c r="Z2636" t="s">
        <v>31</v>
      </c>
      <c r="AA2636">
        <v>1</v>
      </c>
      <c r="AB2636" t="s">
        <v>39</v>
      </c>
      <c r="AC2636">
        <v>3.78</v>
      </c>
      <c r="AD2636">
        <f t="shared" si="41"/>
        <v>2.2200000000000002</v>
      </c>
    </row>
    <row r="2637" spans="1:30" x14ac:dyDescent="0.25">
      <c r="A2637" t="s">
        <v>29</v>
      </c>
      <c r="B2637" s="1">
        <v>307800000</v>
      </c>
      <c r="C2637" t="s">
        <v>30</v>
      </c>
      <c r="D2637" t="s">
        <v>31</v>
      </c>
      <c r="E2637">
        <v>3252</v>
      </c>
      <c r="F2637" s="1">
        <v>8548950000</v>
      </c>
      <c r="G2637" s="1">
        <v>2628828</v>
      </c>
      <c r="H2637" s="1">
        <v>2000000</v>
      </c>
      <c r="I2637">
        <v>3252</v>
      </c>
      <c r="J2637" s="1">
        <v>8548950000</v>
      </c>
      <c r="K2637" s="1">
        <v>2628828</v>
      </c>
      <c r="L2637" s="1">
        <v>2000000</v>
      </c>
      <c r="M2637">
        <v>3252</v>
      </c>
      <c r="N2637" t="s">
        <v>1636</v>
      </c>
      <c r="O2637">
        <v>14700</v>
      </c>
      <c r="P2637" t="s">
        <v>1650</v>
      </c>
      <c r="Q2637" t="s">
        <v>1830</v>
      </c>
      <c r="R2637" s="2">
        <v>43886</v>
      </c>
      <c r="S2637" t="s">
        <v>1831</v>
      </c>
      <c r="T2637">
        <v>0.5</v>
      </c>
      <c r="U2637" t="s">
        <v>52</v>
      </c>
      <c r="V2637" t="s">
        <v>1706</v>
      </c>
      <c r="W2637" t="s">
        <v>36</v>
      </c>
      <c r="X2637" t="s">
        <v>219</v>
      </c>
      <c r="Y2637" t="s">
        <v>1703</v>
      </c>
      <c r="Z2637" t="s">
        <v>31</v>
      </c>
      <c r="AA2637">
        <v>1</v>
      </c>
      <c r="AB2637" t="s">
        <v>48</v>
      </c>
      <c r="AC2637">
        <v>0.35</v>
      </c>
      <c r="AD2637">
        <f t="shared" si="41"/>
        <v>0.15000000000000002</v>
      </c>
    </row>
    <row r="2638" spans="1:30" x14ac:dyDescent="0.25">
      <c r="A2638" t="s">
        <v>29</v>
      </c>
      <c r="B2638" s="1">
        <v>307800000</v>
      </c>
      <c r="C2638" t="s">
        <v>30</v>
      </c>
      <c r="D2638" t="s">
        <v>31</v>
      </c>
      <c r="E2638">
        <v>3252</v>
      </c>
      <c r="F2638" s="1">
        <v>8548950000</v>
      </c>
      <c r="G2638" s="1">
        <v>2628828</v>
      </c>
      <c r="H2638" s="1">
        <v>2000000</v>
      </c>
      <c r="I2638">
        <v>3252</v>
      </c>
      <c r="J2638" s="1">
        <v>8548950000</v>
      </c>
      <c r="K2638" s="1">
        <v>2628828</v>
      </c>
      <c r="L2638" s="1">
        <v>2000000</v>
      </c>
      <c r="M2638">
        <v>3252</v>
      </c>
      <c r="N2638" t="s">
        <v>1636</v>
      </c>
      <c r="O2638">
        <v>18978</v>
      </c>
      <c r="P2638" t="s">
        <v>1650</v>
      </c>
      <c r="Q2638" t="s">
        <v>3858</v>
      </c>
      <c r="R2638" s="2">
        <v>43938</v>
      </c>
      <c r="S2638" t="s">
        <v>3859</v>
      </c>
      <c r="T2638">
        <v>0.5</v>
      </c>
      <c r="U2638" t="s">
        <v>52</v>
      </c>
      <c r="V2638" t="s">
        <v>1654</v>
      </c>
      <c r="W2638" t="s">
        <v>77</v>
      </c>
      <c r="X2638" t="s">
        <v>219</v>
      </c>
      <c r="Y2638" t="s">
        <v>850</v>
      </c>
      <c r="Z2638" t="s">
        <v>31</v>
      </c>
      <c r="AA2638">
        <v>1</v>
      </c>
      <c r="AB2638" t="s">
        <v>39</v>
      </c>
      <c r="AC2638">
        <v>0.4</v>
      </c>
      <c r="AD2638">
        <f t="shared" si="41"/>
        <v>9.9999999999999978E-2</v>
      </c>
    </row>
    <row r="2639" spans="1:30" x14ac:dyDescent="0.25">
      <c r="A2639" t="s">
        <v>29</v>
      </c>
      <c r="B2639" s="1">
        <v>307800000</v>
      </c>
      <c r="C2639" t="s">
        <v>30</v>
      </c>
      <c r="D2639" t="s">
        <v>31</v>
      </c>
      <c r="E2639">
        <v>3252</v>
      </c>
      <c r="F2639" s="1">
        <v>8548950000</v>
      </c>
      <c r="G2639" s="1">
        <v>2628828</v>
      </c>
      <c r="H2639" s="1">
        <v>2000000</v>
      </c>
      <c r="I2639">
        <v>3252</v>
      </c>
      <c r="J2639" s="1">
        <v>8548950000</v>
      </c>
      <c r="K2639" s="1">
        <v>2628828</v>
      </c>
      <c r="L2639" s="1">
        <v>2000000</v>
      </c>
      <c r="M2639">
        <v>3252</v>
      </c>
      <c r="N2639" t="s">
        <v>1017</v>
      </c>
      <c r="O2639">
        <v>7566</v>
      </c>
      <c r="P2639" t="s">
        <v>149</v>
      </c>
      <c r="Q2639" t="s">
        <v>4018</v>
      </c>
      <c r="R2639" s="2">
        <v>43741</v>
      </c>
      <c r="S2639" t="s">
        <v>4019</v>
      </c>
      <c r="T2639">
        <v>5</v>
      </c>
      <c r="U2639" s="1">
        <v>5000000</v>
      </c>
      <c r="V2639" t="s">
        <v>1784</v>
      </c>
      <c r="W2639" t="s">
        <v>36</v>
      </c>
      <c r="X2639" t="s">
        <v>4020</v>
      </c>
      <c r="Y2639" t="s">
        <v>1022</v>
      </c>
      <c r="Z2639" t="s">
        <v>31</v>
      </c>
      <c r="AA2639">
        <v>6</v>
      </c>
      <c r="AB2639" t="s">
        <v>48</v>
      </c>
      <c r="AC2639">
        <v>2.86</v>
      </c>
      <c r="AD2639">
        <f t="shared" si="41"/>
        <v>2.14</v>
      </c>
    </row>
    <row r="2640" spans="1:30" x14ac:dyDescent="0.25">
      <c r="A2640" t="s">
        <v>29</v>
      </c>
      <c r="B2640" s="1">
        <v>307800000</v>
      </c>
      <c r="C2640" t="s">
        <v>30</v>
      </c>
      <c r="D2640" t="s">
        <v>31</v>
      </c>
      <c r="E2640">
        <v>3252</v>
      </c>
      <c r="F2640" s="1">
        <v>8548950000</v>
      </c>
      <c r="G2640" s="1">
        <v>2628828</v>
      </c>
      <c r="H2640" s="1">
        <v>2000000</v>
      </c>
      <c r="I2640">
        <v>3252</v>
      </c>
      <c r="J2640" s="1">
        <v>8548950000</v>
      </c>
      <c r="K2640" s="1">
        <v>2628828</v>
      </c>
      <c r="L2640" s="1">
        <v>2000000</v>
      </c>
      <c r="M2640">
        <v>3252</v>
      </c>
      <c r="N2640" t="s">
        <v>1636</v>
      </c>
      <c r="O2640">
        <v>18977</v>
      </c>
      <c r="P2640" t="s">
        <v>1650</v>
      </c>
      <c r="Q2640" t="s">
        <v>3938</v>
      </c>
      <c r="R2640" s="2">
        <v>43938</v>
      </c>
      <c r="S2640" t="s">
        <v>3939</v>
      </c>
      <c r="T2640">
        <v>0.5</v>
      </c>
      <c r="U2640" t="s">
        <v>52</v>
      </c>
      <c r="V2640" t="s">
        <v>1654</v>
      </c>
      <c r="W2640" t="s">
        <v>77</v>
      </c>
      <c r="X2640" t="s">
        <v>219</v>
      </c>
      <c r="Y2640" t="s">
        <v>68</v>
      </c>
      <c r="Z2640" t="s">
        <v>31</v>
      </c>
      <c r="AA2640">
        <v>1</v>
      </c>
      <c r="AB2640" t="s">
        <v>39</v>
      </c>
      <c r="AC2640">
        <v>0.62</v>
      </c>
      <c r="AD2640">
        <f t="shared" si="41"/>
        <v>0.12</v>
      </c>
    </row>
    <row r="2641" spans="1:30" x14ac:dyDescent="0.25">
      <c r="A2641" t="s">
        <v>29</v>
      </c>
      <c r="B2641" s="1">
        <v>307800000</v>
      </c>
      <c r="C2641" t="s">
        <v>30</v>
      </c>
      <c r="D2641" t="s">
        <v>31</v>
      </c>
      <c r="E2641">
        <v>3252</v>
      </c>
      <c r="F2641" s="1">
        <v>8548950000</v>
      </c>
      <c r="G2641" s="1">
        <v>2628828</v>
      </c>
      <c r="H2641" s="1">
        <v>2000000</v>
      </c>
      <c r="I2641">
        <v>3252</v>
      </c>
      <c r="J2641" s="1">
        <v>8548950000</v>
      </c>
      <c r="K2641" s="1">
        <v>2628828</v>
      </c>
      <c r="L2641" s="1">
        <v>2000000</v>
      </c>
      <c r="M2641">
        <v>3252</v>
      </c>
      <c r="N2641" t="s">
        <v>1636</v>
      </c>
      <c r="O2641">
        <v>14698</v>
      </c>
      <c r="P2641" t="s">
        <v>1650</v>
      </c>
      <c r="Q2641" t="s">
        <v>2085</v>
      </c>
      <c r="R2641" s="2">
        <v>43886</v>
      </c>
      <c r="S2641" t="s">
        <v>2086</v>
      </c>
      <c r="T2641">
        <v>0.5</v>
      </c>
      <c r="U2641" t="s">
        <v>52</v>
      </c>
      <c r="V2641" t="s">
        <v>71</v>
      </c>
      <c r="W2641" t="s">
        <v>36</v>
      </c>
      <c r="X2641" t="s">
        <v>219</v>
      </c>
      <c r="Y2641" t="s">
        <v>1650</v>
      </c>
      <c r="Z2641" t="s">
        <v>31</v>
      </c>
      <c r="AA2641">
        <v>1</v>
      </c>
      <c r="AB2641" t="s">
        <v>39</v>
      </c>
      <c r="AC2641">
        <v>0.52</v>
      </c>
      <c r="AD2641">
        <f t="shared" si="41"/>
        <v>2.0000000000000018E-2</v>
      </c>
    </row>
    <row r="2642" spans="1:30" x14ac:dyDescent="0.25">
      <c r="A2642" t="s">
        <v>29</v>
      </c>
      <c r="B2642" s="1">
        <v>307800000</v>
      </c>
      <c r="C2642" t="s">
        <v>30</v>
      </c>
      <c r="D2642" t="s">
        <v>31</v>
      </c>
      <c r="E2642">
        <v>3252</v>
      </c>
      <c r="F2642" s="1">
        <v>8548950000</v>
      </c>
      <c r="G2642" s="1">
        <v>2628828</v>
      </c>
      <c r="H2642" s="1">
        <v>2000000</v>
      </c>
      <c r="I2642">
        <v>3252</v>
      </c>
      <c r="J2642" s="1">
        <v>8548950000</v>
      </c>
      <c r="K2642" s="1">
        <v>2628828</v>
      </c>
      <c r="L2642" s="1">
        <v>2000000</v>
      </c>
      <c r="M2642">
        <v>3252</v>
      </c>
      <c r="N2642" t="s">
        <v>1636</v>
      </c>
      <c r="O2642">
        <v>14696</v>
      </c>
      <c r="P2642" t="s">
        <v>1650</v>
      </c>
      <c r="Q2642" t="s">
        <v>1869</v>
      </c>
      <c r="R2642" s="2">
        <v>43886</v>
      </c>
      <c r="S2642" t="s">
        <v>1870</v>
      </c>
      <c r="T2642">
        <v>0.5</v>
      </c>
      <c r="U2642" t="s">
        <v>52</v>
      </c>
      <c r="V2642" t="s">
        <v>1654</v>
      </c>
      <c r="W2642" t="s">
        <v>77</v>
      </c>
      <c r="X2642" t="s">
        <v>219</v>
      </c>
      <c r="Y2642" t="s">
        <v>1650</v>
      </c>
      <c r="Z2642" t="s">
        <v>31</v>
      </c>
      <c r="AA2642">
        <v>1</v>
      </c>
      <c r="AB2642" t="s">
        <v>39</v>
      </c>
      <c r="AC2642">
        <v>0.49</v>
      </c>
      <c r="AD2642">
        <f t="shared" si="41"/>
        <v>1.0000000000000009E-2</v>
      </c>
    </row>
    <row r="2643" spans="1:30" x14ac:dyDescent="0.25">
      <c r="A2643" t="s">
        <v>29</v>
      </c>
      <c r="B2643" s="1">
        <v>307800000</v>
      </c>
      <c r="C2643" t="s">
        <v>30</v>
      </c>
      <c r="D2643" t="s">
        <v>31</v>
      </c>
      <c r="E2643">
        <v>3252</v>
      </c>
      <c r="F2643" s="1">
        <v>8548950000</v>
      </c>
      <c r="G2643" s="1">
        <v>2628828</v>
      </c>
      <c r="H2643" s="1">
        <v>2000000</v>
      </c>
      <c r="I2643">
        <v>3252</v>
      </c>
      <c r="J2643" s="1">
        <v>8548950000</v>
      </c>
      <c r="K2643" s="1">
        <v>2628828</v>
      </c>
      <c r="L2643" s="1">
        <v>2000000</v>
      </c>
      <c r="M2643">
        <v>3252</v>
      </c>
      <c r="N2643" t="s">
        <v>1636</v>
      </c>
      <c r="O2643">
        <v>14693</v>
      </c>
      <c r="P2643" t="s">
        <v>1650</v>
      </c>
      <c r="Q2643" t="s">
        <v>2112</v>
      </c>
      <c r="R2643" s="2">
        <v>43886</v>
      </c>
      <c r="S2643" t="s">
        <v>2113</v>
      </c>
      <c r="T2643">
        <v>0.5</v>
      </c>
      <c r="U2643" t="s">
        <v>52</v>
      </c>
      <c r="V2643" t="s">
        <v>1752</v>
      </c>
      <c r="W2643" t="s">
        <v>36</v>
      </c>
      <c r="X2643" t="s">
        <v>219</v>
      </c>
      <c r="Y2643" t="s">
        <v>1649</v>
      </c>
      <c r="Z2643" t="s">
        <v>31</v>
      </c>
      <c r="AA2643">
        <v>1</v>
      </c>
      <c r="AB2643" t="s">
        <v>48</v>
      </c>
      <c r="AC2643">
        <v>0.6</v>
      </c>
      <c r="AD2643">
        <f t="shared" si="41"/>
        <v>9.9999999999999978E-2</v>
      </c>
    </row>
    <row r="2644" spans="1:30" x14ac:dyDescent="0.25">
      <c r="A2644" t="s">
        <v>29</v>
      </c>
      <c r="B2644" s="1">
        <v>307800000</v>
      </c>
      <c r="C2644" t="s">
        <v>30</v>
      </c>
      <c r="D2644" t="s">
        <v>31</v>
      </c>
      <c r="E2644">
        <v>3252</v>
      </c>
      <c r="F2644" s="1">
        <v>8548950000</v>
      </c>
      <c r="G2644" s="1">
        <v>2628828</v>
      </c>
      <c r="H2644" s="1">
        <v>2000000</v>
      </c>
      <c r="I2644">
        <v>3252</v>
      </c>
      <c r="J2644" s="1">
        <v>8548950000</v>
      </c>
      <c r="K2644" s="1">
        <v>2628828</v>
      </c>
      <c r="L2644" s="1">
        <v>2000000</v>
      </c>
      <c r="M2644">
        <v>3252</v>
      </c>
      <c r="N2644" t="s">
        <v>1017</v>
      </c>
      <c r="O2644">
        <v>7036</v>
      </c>
      <c r="P2644" t="s">
        <v>144</v>
      </c>
      <c r="Q2644" t="s">
        <v>3974</v>
      </c>
      <c r="R2644" s="2">
        <v>43703</v>
      </c>
      <c r="S2644" t="s">
        <v>3975</v>
      </c>
      <c r="T2644">
        <v>3</v>
      </c>
      <c r="U2644" s="1">
        <v>3000000</v>
      </c>
      <c r="V2644" t="s">
        <v>2191</v>
      </c>
      <c r="W2644" t="s">
        <v>36</v>
      </c>
      <c r="Y2644" t="s">
        <v>1022</v>
      </c>
      <c r="Z2644" t="s">
        <v>31</v>
      </c>
      <c r="AA2644">
        <v>1</v>
      </c>
      <c r="AB2644" t="s">
        <v>48</v>
      </c>
      <c r="AC2644">
        <v>1.4</v>
      </c>
      <c r="AD2644">
        <f t="shared" si="41"/>
        <v>1.6</v>
      </c>
    </row>
    <row r="2645" spans="1:30" x14ac:dyDescent="0.25">
      <c r="A2645" t="s">
        <v>29</v>
      </c>
      <c r="B2645" s="1">
        <v>307800000</v>
      </c>
      <c r="C2645" t="s">
        <v>30</v>
      </c>
      <c r="D2645" t="s">
        <v>31</v>
      </c>
      <c r="E2645">
        <v>3252</v>
      </c>
      <c r="F2645" s="1">
        <v>8548950000</v>
      </c>
      <c r="G2645" s="1">
        <v>2628828</v>
      </c>
      <c r="H2645" s="1">
        <v>2000000</v>
      </c>
      <c r="I2645">
        <v>3252</v>
      </c>
      <c r="J2645" s="1">
        <v>8548950000</v>
      </c>
      <c r="K2645" s="1">
        <v>2628828</v>
      </c>
      <c r="L2645" s="1">
        <v>2000000</v>
      </c>
      <c r="M2645">
        <v>3252</v>
      </c>
      <c r="N2645" t="s">
        <v>1636</v>
      </c>
      <c r="O2645">
        <v>9976</v>
      </c>
      <c r="P2645" t="s">
        <v>105</v>
      </c>
      <c r="Q2645" t="s">
        <v>4021</v>
      </c>
      <c r="R2645" s="2">
        <v>43749</v>
      </c>
      <c r="S2645" t="s">
        <v>4022</v>
      </c>
      <c r="T2645">
        <v>1</v>
      </c>
      <c r="U2645" s="1">
        <v>1000000</v>
      </c>
      <c r="V2645" t="s">
        <v>1771</v>
      </c>
      <c r="W2645" t="s">
        <v>36</v>
      </c>
      <c r="X2645" t="s">
        <v>4023</v>
      </c>
      <c r="Y2645" t="s">
        <v>128</v>
      </c>
      <c r="Z2645" t="s">
        <v>31</v>
      </c>
      <c r="AA2645">
        <v>7</v>
      </c>
      <c r="AB2645" t="s">
        <v>39</v>
      </c>
      <c r="AC2645">
        <v>0.97</v>
      </c>
      <c r="AD2645">
        <f t="shared" si="41"/>
        <v>3.0000000000000027E-2</v>
      </c>
    </row>
    <row r="2646" spans="1:30" x14ac:dyDescent="0.25">
      <c r="A2646" t="s">
        <v>29</v>
      </c>
      <c r="B2646" s="1">
        <v>307800000</v>
      </c>
      <c r="C2646" t="s">
        <v>30</v>
      </c>
      <c r="D2646" t="s">
        <v>31</v>
      </c>
      <c r="E2646">
        <v>3252</v>
      </c>
      <c r="F2646" s="1">
        <v>8548950000</v>
      </c>
      <c r="G2646" s="1">
        <v>2628828</v>
      </c>
      <c r="H2646" s="1">
        <v>2000000</v>
      </c>
      <c r="I2646">
        <v>3252</v>
      </c>
      <c r="J2646" s="1">
        <v>8548950000</v>
      </c>
      <c r="K2646" s="1">
        <v>2628828</v>
      </c>
      <c r="L2646" s="1">
        <v>2000000</v>
      </c>
      <c r="M2646">
        <v>3252</v>
      </c>
      <c r="N2646" t="s">
        <v>1017</v>
      </c>
      <c r="O2646">
        <v>3730</v>
      </c>
      <c r="P2646" t="s">
        <v>56</v>
      </c>
      <c r="Q2646" t="s">
        <v>1696</v>
      </c>
      <c r="R2646" s="2">
        <v>43613</v>
      </c>
      <c r="S2646" t="s">
        <v>1697</v>
      </c>
      <c r="T2646">
        <v>7</v>
      </c>
      <c r="U2646" s="1">
        <v>7000000</v>
      </c>
      <c r="V2646" t="s">
        <v>1698</v>
      </c>
      <c r="W2646" t="s">
        <v>138</v>
      </c>
      <c r="X2646" t="s">
        <v>113</v>
      </c>
      <c r="Y2646" t="s">
        <v>1022</v>
      </c>
      <c r="Z2646" t="s">
        <v>31</v>
      </c>
      <c r="AA2646">
        <v>1</v>
      </c>
      <c r="AB2646" t="s">
        <v>39</v>
      </c>
      <c r="AC2646">
        <v>4.53</v>
      </c>
      <c r="AD2646">
        <f t="shared" si="41"/>
        <v>2.4699999999999998</v>
      </c>
    </row>
    <row r="2647" spans="1:30" x14ac:dyDescent="0.25">
      <c r="A2647" t="s">
        <v>29</v>
      </c>
      <c r="B2647" s="1">
        <v>307800000</v>
      </c>
      <c r="C2647" t="s">
        <v>30</v>
      </c>
      <c r="D2647" t="s">
        <v>31</v>
      </c>
      <c r="E2647">
        <v>3252</v>
      </c>
      <c r="F2647" s="1">
        <v>8548950000</v>
      </c>
      <c r="G2647" s="1">
        <v>2628828</v>
      </c>
      <c r="H2647" s="1">
        <v>2000000</v>
      </c>
      <c r="I2647">
        <v>3252</v>
      </c>
      <c r="J2647" s="1">
        <v>8548950000</v>
      </c>
      <c r="K2647" s="1">
        <v>2628828</v>
      </c>
      <c r="L2647" s="1">
        <v>2000000</v>
      </c>
      <c r="M2647">
        <v>3252</v>
      </c>
      <c r="N2647" t="s">
        <v>1636</v>
      </c>
      <c r="O2647">
        <v>18952</v>
      </c>
      <c r="P2647" t="s">
        <v>1650</v>
      </c>
      <c r="Q2647" t="s">
        <v>2311</v>
      </c>
      <c r="R2647" s="2">
        <v>43941</v>
      </c>
      <c r="S2647" t="s">
        <v>2312</v>
      </c>
      <c r="T2647">
        <v>0.42</v>
      </c>
      <c r="U2647" t="s">
        <v>1653</v>
      </c>
      <c r="V2647" t="s">
        <v>1654</v>
      </c>
      <c r="W2647" t="s">
        <v>77</v>
      </c>
      <c r="X2647" t="s">
        <v>219</v>
      </c>
      <c r="Y2647" t="s">
        <v>850</v>
      </c>
      <c r="Z2647" t="s">
        <v>31</v>
      </c>
      <c r="AA2647">
        <v>1</v>
      </c>
      <c r="AB2647" t="s">
        <v>39</v>
      </c>
      <c r="AC2647">
        <v>0.4</v>
      </c>
      <c r="AD2647">
        <f t="shared" si="41"/>
        <v>1.9999999999999962E-2</v>
      </c>
    </row>
    <row r="2648" spans="1:30" x14ac:dyDescent="0.25">
      <c r="A2648" t="s">
        <v>29</v>
      </c>
      <c r="B2648" s="1">
        <v>307800000</v>
      </c>
      <c r="C2648" t="s">
        <v>30</v>
      </c>
      <c r="D2648" t="s">
        <v>31</v>
      </c>
      <c r="E2648">
        <v>3252</v>
      </c>
      <c r="F2648" s="1">
        <v>8548950000</v>
      </c>
      <c r="G2648" s="1">
        <v>2628828</v>
      </c>
      <c r="H2648" s="1">
        <v>2000000</v>
      </c>
      <c r="I2648">
        <v>3252</v>
      </c>
      <c r="J2648" s="1">
        <v>8548950000</v>
      </c>
      <c r="K2648" s="1">
        <v>2628828</v>
      </c>
      <c r="L2648" s="1">
        <v>2000000</v>
      </c>
      <c r="M2648">
        <v>3252</v>
      </c>
      <c r="N2648" t="s">
        <v>1636</v>
      </c>
      <c r="O2648">
        <v>14224</v>
      </c>
      <c r="P2648" t="s">
        <v>741</v>
      </c>
      <c r="Q2648" t="s">
        <v>1896</v>
      </c>
      <c r="R2648" s="2">
        <v>43895</v>
      </c>
      <c r="S2648" t="s">
        <v>1897</v>
      </c>
      <c r="T2648">
        <v>1</v>
      </c>
      <c r="U2648" s="1">
        <v>1000000</v>
      </c>
      <c r="V2648" t="s">
        <v>71</v>
      </c>
      <c r="W2648" t="s">
        <v>36</v>
      </c>
      <c r="X2648" t="s">
        <v>4024</v>
      </c>
      <c r="Y2648" t="s">
        <v>1649</v>
      </c>
      <c r="Z2648" t="s">
        <v>31</v>
      </c>
      <c r="AA2648">
        <v>23</v>
      </c>
      <c r="AB2648" t="s">
        <v>39</v>
      </c>
      <c r="AC2648">
        <v>1.7</v>
      </c>
      <c r="AD2648">
        <f t="shared" si="41"/>
        <v>0.7</v>
      </c>
    </row>
    <row r="2649" spans="1:30" x14ac:dyDescent="0.25">
      <c r="A2649" t="s">
        <v>29</v>
      </c>
      <c r="B2649" s="1">
        <v>307800000</v>
      </c>
      <c r="C2649" t="s">
        <v>30</v>
      </c>
      <c r="D2649" t="s">
        <v>31</v>
      </c>
      <c r="E2649">
        <v>3252</v>
      </c>
      <c r="F2649" s="1">
        <v>8548950000</v>
      </c>
      <c r="G2649" s="1">
        <v>2628828</v>
      </c>
      <c r="H2649" s="1">
        <v>2000000</v>
      </c>
      <c r="I2649">
        <v>3252</v>
      </c>
      <c r="J2649" s="1">
        <v>8548950000</v>
      </c>
      <c r="K2649" s="1">
        <v>2628828</v>
      </c>
      <c r="L2649" s="1">
        <v>2000000</v>
      </c>
      <c r="M2649">
        <v>3252</v>
      </c>
      <c r="N2649" t="s">
        <v>1017</v>
      </c>
      <c r="O2649">
        <v>9410</v>
      </c>
      <c r="P2649" t="s">
        <v>109</v>
      </c>
      <c r="Q2649" t="s">
        <v>4025</v>
      </c>
      <c r="R2649" s="2">
        <v>43759</v>
      </c>
      <c r="S2649" t="s">
        <v>4026</v>
      </c>
      <c r="T2649">
        <v>1.5</v>
      </c>
      <c r="U2649" s="1">
        <v>1500000</v>
      </c>
      <c r="V2649" t="s">
        <v>2143</v>
      </c>
      <c r="W2649" t="s">
        <v>178</v>
      </c>
      <c r="X2649" t="s">
        <v>2175</v>
      </c>
      <c r="Y2649" t="s">
        <v>1022</v>
      </c>
      <c r="Z2649" t="s">
        <v>31</v>
      </c>
      <c r="AA2649">
        <v>1</v>
      </c>
      <c r="AB2649" t="s">
        <v>39</v>
      </c>
      <c r="AC2649">
        <v>1.9</v>
      </c>
      <c r="AD2649">
        <f t="shared" si="41"/>
        <v>0.39999999999999991</v>
      </c>
    </row>
    <row r="2650" spans="1:30" x14ac:dyDescent="0.25">
      <c r="A2650" t="s">
        <v>29</v>
      </c>
      <c r="B2650" s="1">
        <v>307800000</v>
      </c>
      <c r="C2650" t="s">
        <v>30</v>
      </c>
      <c r="D2650" t="s">
        <v>31</v>
      </c>
      <c r="E2650">
        <v>3252</v>
      </c>
      <c r="F2650" s="1">
        <v>8548950000</v>
      </c>
      <c r="G2650" s="1">
        <v>2628828</v>
      </c>
      <c r="H2650" s="1">
        <v>2000000</v>
      </c>
      <c r="I2650">
        <v>3252</v>
      </c>
      <c r="J2650" s="1">
        <v>8548950000</v>
      </c>
      <c r="K2650" s="1">
        <v>2628828</v>
      </c>
      <c r="L2650" s="1">
        <v>2000000</v>
      </c>
      <c r="M2650">
        <v>3252</v>
      </c>
      <c r="N2650" t="s">
        <v>1636</v>
      </c>
      <c r="O2650">
        <v>11978</v>
      </c>
      <c r="P2650" t="s">
        <v>1649</v>
      </c>
      <c r="Q2650" t="s">
        <v>3294</v>
      </c>
      <c r="R2650" s="2">
        <v>43817</v>
      </c>
      <c r="S2650" t="s">
        <v>3295</v>
      </c>
      <c r="T2650">
        <v>5</v>
      </c>
      <c r="U2650" s="1">
        <v>5000000</v>
      </c>
      <c r="V2650" t="s">
        <v>1752</v>
      </c>
      <c r="W2650" t="s">
        <v>36</v>
      </c>
      <c r="X2650" t="s">
        <v>488</v>
      </c>
      <c r="Y2650" t="s">
        <v>1649</v>
      </c>
      <c r="Z2650" t="s">
        <v>31</v>
      </c>
      <c r="AA2650">
        <v>3</v>
      </c>
      <c r="AB2650" t="s">
        <v>39</v>
      </c>
      <c r="AC2650">
        <v>4.28</v>
      </c>
      <c r="AD2650">
        <f t="shared" si="41"/>
        <v>0.71999999999999975</v>
      </c>
    </row>
    <row r="2651" spans="1:30" x14ac:dyDescent="0.25">
      <c r="A2651" t="s">
        <v>29</v>
      </c>
      <c r="B2651" s="1">
        <v>307800000</v>
      </c>
      <c r="C2651" t="s">
        <v>30</v>
      </c>
      <c r="D2651" t="s">
        <v>31</v>
      </c>
      <c r="E2651">
        <v>3252</v>
      </c>
      <c r="F2651" s="1">
        <v>8548950000</v>
      </c>
      <c r="G2651" s="1">
        <v>2628828</v>
      </c>
      <c r="H2651" s="1">
        <v>2000000</v>
      </c>
      <c r="I2651">
        <v>3252</v>
      </c>
      <c r="J2651" s="1">
        <v>8548950000</v>
      </c>
      <c r="K2651" s="1">
        <v>2628828</v>
      </c>
      <c r="L2651" s="1">
        <v>2000000</v>
      </c>
      <c r="M2651">
        <v>3252</v>
      </c>
      <c r="N2651" t="s">
        <v>1636</v>
      </c>
      <c r="O2651">
        <v>14216</v>
      </c>
      <c r="P2651" t="s">
        <v>741</v>
      </c>
      <c r="Q2651" t="s">
        <v>3125</v>
      </c>
      <c r="R2651" s="2">
        <v>43895</v>
      </c>
      <c r="S2651" t="s">
        <v>3126</v>
      </c>
      <c r="T2651">
        <v>1</v>
      </c>
      <c r="U2651" s="1">
        <v>1000000</v>
      </c>
      <c r="V2651" t="s">
        <v>71</v>
      </c>
      <c r="W2651" t="s">
        <v>36</v>
      </c>
      <c r="X2651" t="s">
        <v>4027</v>
      </c>
      <c r="Y2651" t="s">
        <v>1649</v>
      </c>
      <c r="Z2651" t="s">
        <v>31</v>
      </c>
      <c r="AA2651">
        <v>9</v>
      </c>
      <c r="AB2651" t="s">
        <v>48</v>
      </c>
      <c r="AC2651">
        <v>1.42</v>
      </c>
      <c r="AD2651">
        <f t="shared" si="41"/>
        <v>0.41999999999999993</v>
      </c>
    </row>
    <row r="2652" spans="1:30" x14ac:dyDescent="0.25">
      <c r="A2652" t="s">
        <v>29</v>
      </c>
      <c r="B2652" s="1">
        <v>307800000</v>
      </c>
      <c r="C2652" t="s">
        <v>30</v>
      </c>
      <c r="D2652" t="s">
        <v>31</v>
      </c>
      <c r="E2652">
        <v>3252</v>
      </c>
      <c r="F2652" s="1">
        <v>8548950000</v>
      </c>
      <c r="G2652" s="1">
        <v>2628828</v>
      </c>
      <c r="H2652" s="1">
        <v>2000000</v>
      </c>
      <c r="I2652">
        <v>3252</v>
      </c>
      <c r="J2652" s="1">
        <v>8548950000</v>
      </c>
      <c r="K2652" s="1">
        <v>2628828</v>
      </c>
      <c r="L2652" s="1">
        <v>2000000</v>
      </c>
      <c r="M2652">
        <v>3252</v>
      </c>
      <c r="N2652" t="s">
        <v>1017</v>
      </c>
      <c r="O2652">
        <v>16405</v>
      </c>
      <c r="P2652" t="s">
        <v>144</v>
      </c>
      <c r="Q2652" t="s">
        <v>4028</v>
      </c>
      <c r="R2652" s="2">
        <v>43913</v>
      </c>
      <c r="S2652" t="s">
        <v>4029</v>
      </c>
      <c r="T2652">
        <v>0.5</v>
      </c>
      <c r="U2652" t="s">
        <v>52</v>
      </c>
      <c r="V2652" t="s">
        <v>2143</v>
      </c>
      <c r="W2652" t="s">
        <v>138</v>
      </c>
      <c r="Y2652" t="s">
        <v>1022</v>
      </c>
      <c r="Z2652" t="s">
        <v>31</v>
      </c>
      <c r="AA2652">
        <v>1</v>
      </c>
      <c r="AB2652" t="s">
        <v>39</v>
      </c>
      <c r="AC2652">
        <v>0.6</v>
      </c>
      <c r="AD2652">
        <f t="shared" si="41"/>
        <v>9.9999999999999978E-2</v>
      </c>
    </row>
    <row r="2653" spans="1:30" x14ac:dyDescent="0.25">
      <c r="A2653" t="s">
        <v>29</v>
      </c>
      <c r="B2653" s="1">
        <v>307800000</v>
      </c>
      <c r="C2653" t="s">
        <v>30</v>
      </c>
      <c r="D2653" t="s">
        <v>31</v>
      </c>
      <c r="E2653">
        <v>3252</v>
      </c>
      <c r="F2653" s="1">
        <v>8548950000</v>
      </c>
      <c r="G2653" s="1">
        <v>2628828</v>
      </c>
      <c r="H2653" s="1">
        <v>2000000</v>
      </c>
      <c r="I2653">
        <v>3252</v>
      </c>
      <c r="J2653" s="1">
        <v>8548950000</v>
      </c>
      <c r="K2653" s="1">
        <v>2628828</v>
      </c>
      <c r="L2653" s="1">
        <v>2000000</v>
      </c>
      <c r="M2653">
        <v>3252</v>
      </c>
      <c r="N2653" t="s">
        <v>1017</v>
      </c>
      <c r="O2653">
        <v>7548</v>
      </c>
      <c r="P2653" t="s">
        <v>33</v>
      </c>
      <c r="Q2653" t="s">
        <v>4018</v>
      </c>
      <c r="R2653" s="2">
        <v>43741</v>
      </c>
      <c r="S2653" t="s">
        <v>4019</v>
      </c>
      <c r="T2653">
        <v>8</v>
      </c>
      <c r="U2653" s="1">
        <v>8000000</v>
      </c>
      <c r="V2653" t="s">
        <v>1784</v>
      </c>
      <c r="W2653" t="s">
        <v>36</v>
      </c>
      <c r="X2653" t="s">
        <v>4030</v>
      </c>
      <c r="Y2653" t="s">
        <v>1022</v>
      </c>
      <c r="Z2653" t="s">
        <v>31</v>
      </c>
      <c r="AA2653">
        <v>10</v>
      </c>
      <c r="AB2653" t="s">
        <v>39</v>
      </c>
      <c r="AC2653">
        <v>3.72</v>
      </c>
      <c r="AD2653">
        <f t="shared" si="41"/>
        <v>4.2799999999999994</v>
      </c>
    </row>
    <row r="2654" spans="1:30" x14ac:dyDescent="0.25">
      <c r="A2654" t="s">
        <v>29</v>
      </c>
      <c r="B2654" s="1">
        <v>307800000</v>
      </c>
      <c r="C2654" t="s">
        <v>30</v>
      </c>
      <c r="D2654" t="s">
        <v>31</v>
      </c>
      <c r="E2654">
        <v>3252</v>
      </c>
      <c r="F2654" s="1">
        <v>8548950000</v>
      </c>
      <c r="G2654" s="1">
        <v>2628828</v>
      </c>
      <c r="H2654" s="1">
        <v>2000000</v>
      </c>
      <c r="I2654">
        <v>3252</v>
      </c>
      <c r="J2654" s="1">
        <v>8548950000</v>
      </c>
      <c r="K2654" s="1">
        <v>2628828</v>
      </c>
      <c r="L2654" s="1">
        <v>2000000</v>
      </c>
      <c r="M2654">
        <v>3252</v>
      </c>
      <c r="N2654" t="s">
        <v>173</v>
      </c>
      <c r="O2654">
        <v>7671</v>
      </c>
      <c r="P2654" t="s">
        <v>168</v>
      </c>
      <c r="Q2654" t="s">
        <v>4031</v>
      </c>
      <c r="R2654" s="2">
        <v>43923</v>
      </c>
      <c r="S2654" t="s">
        <v>4032</v>
      </c>
      <c r="T2654">
        <v>4.5</v>
      </c>
      <c r="U2654" s="1">
        <v>4500000</v>
      </c>
      <c r="V2654" t="s">
        <v>915</v>
      </c>
      <c r="W2654" t="s">
        <v>36</v>
      </c>
      <c r="X2654" t="s">
        <v>4033</v>
      </c>
      <c r="Y2654" t="s">
        <v>850</v>
      </c>
      <c r="Z2654" s="1">
        <v>2000000</v>
      </c>
      <c r="AA2654">
        <v>5</v>
      </c>
      <c r="AB2654" t="s">
        <v>39</v>
      </c>
      <c r="AC2654">
        <v>2.96</v>
      </c>
      <c r="AD2654">
        <f t="shared" si="41"/>
        <v>1.54</v>
      </c>
    </row>
    <row r="2655" spans="1:30" x14ac:dyDescent="0.25">
      <c r="A2655" t="s">
        <v>29</v>
      </c>
      <c r="B2655" s="1">
        <v>307800000</v>
      </c>
      <c r="C2655" t="s">
        <v>30</v>
      </c>
      <c r="D2655" t="s">
        <v>31</v>
      </c>
      <c r="E2655">
        <v>3252</v>
      </c>
      <c r="F2655" s="1">
        <v>8548950000</v>
      </c>
      <c r="G2655" s="1">
        <v>2628828</v>
      </c>
      <c r="H2655" s="1">
        <v>2000000</v>
      </c>
      <c r="I2655">
        <v>3252</v>
      </c>
      <c r="J2655" s="1">
        <v>8548950000</v>
      </c>
      <c r="K2655" s="1">
        <v>2628828</v>
      </c>
      <c r="L2655" s="1">
        <v>2000000</v>
      </c>
      <c r="M2655">
        <v>3252</v>
      </c>
      <c r="N2655" t="s">
        <v>73</v>
      </c>
      <c r="O2655">
        <v>4300</v>
      </c>
      <c r="P2655" t="s">
        <v>40</v>
      </c>
      <c r="Q2655" t="s">
        <v>4034</v>
      </c>
      <c r="R2655" s="2">
        <v>43906</v>
      </c>
      <c r="S2655" t="s">
        <v>4035</v>
      </c>
      <c r="T2655">
        <v>1</v>
      </c>
      <c r="U2655" s="1">
        <v>1000000</v>
      </c>
      <c r="V2655" t="s">
        <v>76</v>
      </c>
      <c r="W2655" t="s">
        <v>77</v>
      </c>
      <c r="X2655" t="s">
        <v>4036</v>
      </c>
      <c r="Y2655" t="s">
        <v>64</v>
      </c>
      <c r="Z2655" t="s">
        <v>31</v>
      </c>
      <c r="AA2655">
        <v>4</v>
      </c>
      <c r="AB2655" t="s">
        <v>39</v>
      </c>
      <c r="AC2655">
        <v>0.9</v>
      </c>
      <c r="AD2655">
        <f t="shared" si="41"/>
        <v>9.9999999999999978E-2</v>
      </c>
    </row>
    <row r="2656" spans="1:30" x14ac:dyDescent="0.25">
      <c r="A2656" t="s">
        <v>29</v>
      </c>
      <c r="B2656" s="1">
        <v>307800000</v>
      </c>
      <c r="C2656" t="s">
        <v>30</v>
      </c>
      <c r="D2656" t="s">
        <v>31</v>
      </c>
      <c r="E2656">
        <v>3252</v>
      </c>
      <c r="F2656" s="1">
        <v>8548950000</v>
      </c>
      <c r="G2656" s="1">
        <v>2628828</v>
      </c>
      <c r="H2656" s="1">
        <v>2000000</v>
      </c>
      <c r="I2656">
        <v>3252</v>
      </c>
      <c r="J2656" s="1">
        <v>8548950000</v>
      </c>
      <c r="K2656" s="1">
        <v>2628828</v>
      </c>
      <c r="L2656" s="1">
        <v>2000000</v>
      </c>
      <c r="M2656">
        <v>3252</v>
      </c>
      <c r="N2656" t="s">
        <v>32</v>
      </c>
      <c r="O2656">
        <v>811</v>
      </c>
      <c r="P2656" t="s">
        <v>105</v>
      </c>
      <c r="Q2656" t="s">
        <v>34</v>
      </c>
      <c r="R2656" s="2">
        <v>43551</v>
      </c>
      <c r="S2656" t="s">
        <v>35</v>
      </c>
      <c r="T2656">
        <v>8</v>
      </c>
      <c r="U2656" s="1">
        <v>8000000</v>
      </c>
      <c r="V2656" t="s">
        <v>32</v>
      </c>
      <c r="W2656" t="s">
        <v>36</v>
      </c>
      <c r="X2656" t="s">
        <v>4037</v>
      </c>
      <c r="Y2656" t="s">
        <v>38</v>
      </c>
      <c r="Z2656" t="s">
        <v>31</v>
      </c>
      <c r="AA2656">
        <v>21</v>
      </c>
      <c r="AB2656" t="s">
        <v>39</v>
      </c>
      <c r="AC2656">
        <v>2.92</v>
      </c>
      <c r="AD2656">
        <f t="shared" si="41"/>
        <v>5.08</v>
      </c>
    </row>
    <row r="2657" spans="1:30" x14ac:dyDescent="0.25">
      <c r="A2657" t="s">
        <v>29</v>
      </c>
      <c r="B2657" s="1">
        <v>307800000</v>
      </c>
      <c r="C2657" t="s">
        <v>30</v>
      </c>
      <c r="D2657" t="s">
        <v>31</v>
      </c>
      <c r="E2657">
        <v>3252</v>
      </c>
      <c r="F2657" s="1">
        <v>8548950000</v>
      </c>
      <c r="G2657" s="1">
        <v>2628828</v>
      </c>
      <c r="H2657" s="1">
        <v>2000000</v>
      </c>
      <c r="I2657">
        <v>3252</v>
      </c>
      <c r="J2657" s="1">
        <v>8548950000</v>
      </c>
      <c r="K2657" s="1">
        <v>2628828</v>
      </c>
      <c r="L2657" s="1">
        <v>2000000</v>
      </c>
      <c r="M2657">
        <v>3252</v>
      </c>
      <c r="N2657" t="s">
        <v>32</v>
      </c>
      <c r="O2657">
        <v>803</v>
      </c>
      <c r="P2657" t="s">
        <v>149</v>
      </c>
      <c r="Q2657" t="s">
        <v>1372</v>
      </c>
      <c r="R2657" s="2">
        <v>43552</v>
      </c>
      <c r="S2657" t="s">
        <v>1373</v>
      </c>
      <c r="T2657">
        <v>2</v>
      </c>
      <c r="U2657" s="1">
        <v>2000000</v>
      </c>
      <c r="V2657" t="s">
        <v>32</v>
      </c>
      <c r="W2657" t="s">
        <v>36</v>
      </c>
      <c r="X2657" t="s">
        <v>582</v>
      </c>
      <c r="Y2657" t="s">
        <v>54</v>
      </c>
      <c r="Z2657" t="s">
        <v>31</v>
      </c>
      <c r="AA2657">
        <v>2</v>
      </c>
      <c r="AB2657" t="s">
        <v>39</v>
      </c>
      <c r="AC2657">
        <v>2.6</v>
      </c>
      <c r="AD2657">
        <f t="shared" si="41"/>
        <v>0.60000000000000009</v>
      </c>
    </row>
    <row r="2658" spans="1:30" x14ac:dyDescent="0.25">
      <c r="A2658" t="s">
        <v>29</v>
      </c>
      <c r="B2658" s="1">
        <v>307800000</v>
      </c>
      <c r="C2658" t="s">
        <v>30</v>
      </c>
      <c r="D2658" t="s">
        <v>31</v>
      </c>
      <c r="E2658">
        <v>3252</v>
      </c>
      <c r="F2658" s="1">
        <v>8548950000</v>
      </c>
      <c r="G2658" s="1">
        <v>2628828</v>
      </c>
      <c r="H2658" s="1">
        <v>2000000</v>
      </c>
      <c r="I2658">
        <v>3252</v>
      </c>
      <c r="J2658" s="1">
        <v>8548950000</v>
      </c>
      <c r="K2658" s="1">
        <v>2628828</v>
      </c>
      <c r="L2658" s="1">
        <v>2000000</v>
      </c>
      <c r="M2658">
        <v>3252</v>
      </c>
      <c r="N2658" t="s">
        <v>32</v>
      </c>
      <c r="O2658">
        <v>2573</v>
      </c>
      <c r="P2658" t="s">
        <v>56</v>
      </c>
      <c r="Q2658" t="s">
        <v>116</v>
      </c>
      <c r="R2658" s="2">
        <v>43749</v>
      </c>
      <c r="S2658" t="s">
        <v>117</v>
      </c>
      <c r="T2658">
        <v>8</v>
      </c>
      <c r="U2658" s="1">
        <v>8000000</v>
      </c>
      <c r="V2658" t="s">
        <v>32</v>
      </c>
      <c r="W2658" t="s">
        <v>36</v>
      </c>
      <c r="X2658" t="s">
        <v>60</v>
      </c>
      <c r="Y2658" t="s">
        <v>46</v>
      </c>
      <c r="Z2658" t="s">
        <v>31</v>
      </c>
      <c r="AA2658">
        <v>1</v>
      </c>
      <c r="AB2658" t="s">
        <v>39</v>
      </c>
      <c r="AC2658">
        <v>2.69</v>
      </c>
      <c r="AD2658">
        <f t="shared" si="41"/>
        <v>5.3100000000000005</v>
      </c>
    </row>
    <row r="2659" spans="1:30" x14ac:dyDescent="0.25">
      <c r="A2659" t="s">
        <v>29</v>
      </c>
      <c r="B2659" s="1">
        <v>307800000</v>
      </c>
      <c r="C2659" t="s">
        <v>30</v>
      </c>
      <c r="D2659" t="s">
        <v>31</v>
      </c>
      <c r="E2659">
        <v>3252</v>
      </c>
      <c r="F2659" s="1">
        <v>8548950000</v>
      </c>
      <c r="G2659" s="1">
        <v>2628828</v>
      </c>
      <c r="H2659" s="1">
        <v>2000000</v>
      </c>
      <c r="I2659">
        <v>3252</v>
      </c>
      <c r="J2659" s="1">
        <v>8548950000</v>
      </c>
      <c r="K2659" s="1">
        <v>2628828</v>
      </c>
      <c r="L2659" s="1">
        <v>2000000</v>
      </c>
      <c r="M2659">
        <v>3252</v>
      </c>
      <c r="N2659" t="s">
        <v>32</v>
      </c>
      <c r="O2659">
        <v>794</v>
      </c>
      <c r="P2659" t="s">
        <v>172</v>
      </c>
      <c r="Q2659" t="s">
        <v>169</v>
      </c>
      <c r="R2659" s="2">
        <v>43553</v>
      </c>
      <c r="S2659" t="s">
        <v>170</v>
      </c>
      <c r="T2659">
        <v>1</v>
      </c>
      <c r="U2659" s="1">
        <v>1000000</v>
      </c>
      <c r="V2659" t="s">
        <v>32</v>
      </c>
      <c r="W2659" t="s">
        <v>36</v>
      </c>
      <c r="X2659" t="s">
        <v>4038</v>
      </c>
      <c r="Y2659" t="s">
        <v>172</v>
      </c>
      <c r="Z2659" t="s">
        <v>31</v>
      </c>
      <c r="AA2659">
        <v>1</v>
      </c>
      <c r="AB2659" t="s">
        <v>39</v>
      </c>
      <c r="AC2659">
        <v>0.9</v>
      </c>
      <c r="AD2659">
        <f t="shared" si="41"/>
        <v>9.9999999999999978E-2</v>
      </c>
    </row>
    <row r="2660" spans="1:30" x14ac:dyDescent="0.25">
      <c r="A2660" t="s">
        <v>29</v>
      </c>
      <c r="B2660" s="1">
        <v>307800000</v>
      </c>
      <c r="C2660" t="s">
        <v>30</v>
      </c>
      <c r="D2660" t="s">
        <v>31</v>
      </c>
      <c r="E2660">
        <v>3252</v>
      </c>
      <c r="F2660" s="1">
        <v>8548950000</v>
      </c>
      <c r="G2660" s="1">
        <v>2628828</v>
      </c>
      <c r="H2660" s="1">
        <v>2000000</v>
      </c>
      <c r="I2660">
        <v>3252</v>
      </c>
      <c r="J2660" s="1">
        <v>8548950000</v>
      </c>
      <c r="K2660" s="1">
        <v>2628828</v>
      </c>
      <c r="L2660" s="1">
        <v>2000000</v>
      </c>
      <c r="M2660">
        <v>3252</v>
      </c>
      <c r="N2660" t="s">
        <v>32</v>
      </c>
      <c r="O2660">
        <v>790</v>
      </c>
      <c r="P2660" t="s">
        <v>81</v>
      </c>
      <c r="Q2660" t="s">
        <v>4039</v>
      </c>
      <c r="R2660" s="2">
        <v>43553</v>
      </c>
      <c r="S2660" t="s">
        <v>4040</v>
      </c>
      <c r="T2660">
        <v>1</v>
      </c>
      <c r="U2660" s="1">
        <v>1000000</v>
      </c>
      <c r="V2660" t="s">
        <v>32</v>
      </c>
      <c r="W2660" t="s">
        <v>36</v>
      </c>
      <c r="X2660" t="s">
        <v>4041</v>
      </c>
      <c r="Y2660" t="s">
        <v>54</v>
      </c>
      <c r="Z2660" t="s">
        <v>31</v>
      </c>
      <c r="AA2660">
        <v>4</v>
      </c>
      <c r="AB2660" t="s">
        <v>39</v>
      </c>
      <c r="AC2660">
        <v>3.19</v>
      </c>
      <c r="AD2660">
        <f t="shared" si="41"/>
        <v>2.19</v>
      </c>
    </row>
    <row r="2661" spans="1:30" x14ac:dyDescent="0.25">
      <c r="A2661" t="s">
        <v>29</v>
      </c>
      <c r="B2661" s="1">
        <v>307800000</v>
      </c>
      <c r="C2661" t="s">
        <v>30</v>
      </c>
      <c r="D2661" t="s">
        <v>31</v>
      </c>
      <c r="E2661">
        <v>3252</v>
      </c>
      <c r="F2661" s="1">
        <v>8548950000</v>
      </c>
      <c r="G2661" s="1">
        <v>2628828</v>
      </c>
      <c r="H2661" s="1">
        <v>2000000</v>
      </c>
      <c r="I2661">
        <v>3252</v>
      </c>
      <c r="J2661" s="1">
        <v>8548950000</v>
      </c>
      <c r="K2661" s="1">
        <v>2628828</v>
      </c>
      <c r="L2661" s="1">
        <v>2000000</v>
      </c>
      <c r="M2661">
        <v>3252</v>
      </c>
      <c r="N2661" t="s">
        <v>32</v>
      </c>
      <c r="O2661">
        <v>770</v>
      </c>
      <c r="P2661" t="s">
        <v>64</v>
      </c>
      <c r="Q2661" t="s">
        <v>681</v>
      </c>
      <c r="R2661" s="2">
        <v>43556</v>
      </c>
      <c r="S2661" t="s">
        <v>682</v>
      </c>
      <c r="T2661">
        <v>2</v>
      </c>
      <c r="U2661" s="1">
        <v>2000000</v>
      </c>
      <c r="V2661" t="s">
        <v>32</v>
      </c>
      <c r="W2661" t="s">
        <v>36</v>
      </c>
      <c r="X2661" t="s">
        <v>4042</v>
      </c>
      <c r="Y2661" t="s">
        <v>64</v>
      </c>
      <c r="Z2661" t="s">
        <v>31</v>
      </c>
      <c r="AA2661">
        <v>7</v>
      </c>
      <c r="AB2661" t="s">
        <v>39</v>
      </c>
      <c r="AC2661">
        <v>1.45</v>
      </c>
      <c r="AD2661">
        <f t="shared" si="41"/>
        <v>0.55000000000000004</v>
      </c>
    </row>
    <row r="2662" spans="1:30" x14ac:dyDescent="0.25">
      <c r="A2662" t="s">
        <v>29</v>
      </c>
      <c r="B2662" s="1">
        <v>307800000</v>
      </c>
      <c r="C2662" t="s">
        <v>30</v>
      </c>
      <c r="D2662" t="s">
        <v>31</v>
      </c>
      <c r="E2662">
        <v>3252</v>
      </c>
      <c r="F2662" s="1">
        <v>8548950000</v>
      </c>
      <c r="G2662" s="1">
        <v>2628828</v>
      </c>
      <c r="H2662" s="1">
        <v>2000000</v>
      </c>
      <c r="I2662">
        <v>3252</v>
      </c>
      <c r="J2662" s="1">
        <v>8548950000</v>
      </c>
      <c r="K2662" s="1">
        <v>2628828</v>
      </c>
      <c r="L2662" s="1">
        <v>2000000</v>
      </c>
      <c r="M2662">
        <v>3252</v>
      </c>
      <c r="N2662" t="s">
        <v>32</v>
      </c>
      <c r="O2662">
        <v>761</v>
      </c>
      <c r="P2662" t="s">
        <v>64</v>
      </c>
      <c r="Q2662" t="s">
        <v>78</v>
      </c>
      <c r="R2662" s="2">
        <v>43530</v>
      </c>
      <c r="S2662" t="s">
        <v>79</v>
      </c>
      <c r="T2662">
        <v>5</v>
      </c>
      <c r="U2662" s="1">
        <v>5000000</v>
      </c>
      <c r="V2662" t="s">
        <v>32</v>
      </c>
      <c r="W2662" t="s">
        <v>36</v>
      </c>
      <c r="X2662" t="s">
        <v>67</v>
      </c>
      <c r="Y2662" t="s">
        <v>54</v>
      </c>
      <c r="Z2662" t="s">
        <v>31</v>
      </c>
      <c r="AA2662">
        <v>1</v>
      </c>
      <c r="AB2662" t="s">
        <v>39</v>
      </c>
      <c r="AC2662">
        <v>1.9</v>
      </c>
      <c r="AD2662">
        <f t="shared" si="41"/>
        <v>3.1</v>
      </c>
    </row>
    <row r="2663" spans="1:30" x14ac:dyDescent="0.25">
      <c r="A2663" t="s">
        <v>29</v>
      </c>
      <c r="B2663" s="1">
        <v>307800000</v>
      </c>
      <c r="C2663" t="s">
        <v>30</v>
      </c>
      <c r="D2663" t="s">
        <v>31</v>
      </c>
      <c r="E2663">
        <v>3252</v>
      </c>
      <c r="F2663" s="1">
        <v>8548950000</v>
      </c>
      <c r="G2663" s="1">
        <v>2628828</v>
      </c>
      <c r="H2663" s="1">
        <v>2000000</v>
      </c>
      <c r="I2663">
        <v>3252</v>
      </c>
      <c r="J2663" s="1">
        <v>8548950000</v>
      </c>
      <c r="K2663" s="1">
        <v>2628828</v>
      </c>
      <c r="L2663" s="1">
        <v>2000000</v>
      </c>
      <c r="M2663">
        <v>3252</v>
      </c>
      <c r="N2663" t="s">
        <v>32</v>
      </c>
      <c r="O2663">
        <v>760</v>
      </c>
      <c r="P2663" t="s">
        <v>64</v>
      </c>
      <c r="Q2663" t="s">
        <v>4043</v>
      </c>
      <c r="R2663" s="2">
        <v>43551</v>
      </c>
      <c r="S2663" t="s">
        <v>4044</v>
      </c>
      <c r="T2663">
        <v>1</v>
      </c>
      <c r="U2663" s="1">
        <v>1000000</v>
      </c>
      <c r="V2663" t="s">
        <v>32</v>
      </c>
      <c r="W2663" t="s">
        <v>36</v>
      </c>
      <c r="X2663" t="s">
        <v>683</v>
      </c>
      <c r="Y2663" t="s">
        <v>64</v>
      </c>
      <c r="Z2663" t="s">
        <v>31</v>
      </c>
      <c r="AA2663">
        <v>1</v>
      </c>
      <c r="AB2663" t="s">
        <v>39</v>
      </c>
      <c r="AC2663">
        <v>1.1000000000000001</v>
      </c>
      <c r="AD2663">
        <f t="shared" si="41"/>
        <v>0.10000000000000009</v>
      </c>
    </row>
    <row r="2664" spans="1:30" x14ac:dyDescent="0.25">
      <c r="A2664" t="s">
        <v>29</v>
      </c>
      <c r="B2664" s="1">
        <v>307800000</v>
      </c>
      <c r="C2664" t="s">
        <v>30</v>
      </c>
      <c r="D2664" t="s">
        <v>31</v>
      </c>
      <c r="E2664">
        <v>3252</v>
      </c>
      <c r="F2664" s="1">
        <v>8548950000</v>
      </c>
      <c r="G2664" s="1">
        <v>2628828</v>
      </c>
      <c r="H2664" s="1">
        <v>2000000</v>
      </c>
      <c r="I2664">
        <v>3252</v>
      </c>
      <c r="J2664" s="1">
        <v>8548950000</v>
      </c>
      <c r="K2664" s="1">
        <v>2628828</v>
      </c>
      <c r="L2664" s="1">
        <v>2000000</v>
      </c>
      <c r="M2664">
        <v>3252</v>
      </c>
      <c r="N2664" t="s">
        <v>32</v>
      </c>
      <c r="O2664">
        <v>753</v>
      </c>
      <c r="P2664" t="s">
        <v>40</v>
      </c>
      <c r="Q2664" t="s">
        <v>4045</v>
      </c>
      <c r="R2664" s="2">
        <v>43557</v>
      </c>
      <c r="S2664" t="s">
        <v>4046</v>
      </c>
      <c r="T2664">
        <v>2</v>
      </c>
      <c r="U2664" s="1">
        <v>2000000</v>
      </c>
      <c r="V2664" t="s">
        <v>32</v>
      </c>
      <c r="W2664" t="s">
        <v>36</v>
      </c>
      <c r="X2664" t="s">
        <v>4047</v>
      </c>
      <c r="Y2664" t="s">
        <v>410</v>
      </c>
      <c r="Z2664" t="s">
        <v>31</v>
      </c>
      <c r="AA2664">
        <v>23</v>
      </c>
      <c r="AB2664" t="s">
        <v>48</v>
      </c>
      <c r="AC2664">
        <v>3.7</v>
      </c>
      <c r="AD2664">
        <f t="shared" si="41"/>
        <v>1.7000000000000002</v>
      </c>
    </row>
    <row r="2665" spans="1:30" x14ac:dyDescent="0.25">
      <c r="A2665" t="s">
        <v>29</v>
      </c>
      <c r="B2665" s="1">
        <v>307800000</v>
      </c>
      <c r="C2665" t="s">
        <v>30</v>
      </c>
      <c r="D2665" t="s">
        <v>31</v>
      </c>
      <c r="E2665">
        <v>3252</v>
      </c>
      <c r="F2665" s="1">
        <v>8548950000</v>
      </c>
      <c r="G2665" s="1">
        <v>2628828</v>
      </c>
      <c r="H2665" s="1">
        <v>2000000</v>
      </c>
      <c r="I2665">
        <v>3252</v>
      </c>
      <c r="J2665" s="1">
        <v>8548950000</v>
      </c>
      <c r="K2665" s="1">
        <v>2628828</v>
      </c>
      <c r="L2665" s="1">
        <v>2000000</v>
      </c>
      <c r="M2665">
        <v>3252</v>
      </c>
      <c r="N2665" t="s">
        <v>32</v>
      </c>
      <c r="O2665">
        <v>748</v>
      </c>
      <c r="P2665" t="s">
        <v>149</v>
      </c>
      <c r="Q2665" t="s">
        <v>4048</v>
      </c>
      <c r="R2665" s="2">
        <v>43557</v>
      </c>
      <c r="S2665" t="s">
        <v>4049</v>
      </c>
      <c r="T2665">
        <v>0.75</v>
      </c>
      <c r="U2665" t="s">
        <v>350</v>
      </c>
      <c r="V2665" t="s">
        <v>32</v>
      </c>
      <c r="W2665" t="s">
        <v>36</v>
      </c>
      <c r="X2665" t="s">
        <v>96</v>
      </c>
      <c r="Y2665" t="s">
        <v>239</v>
      </c>
      <c r="Z2665" t="s">
        <v>31</v>
      </c>
      <c r="AA2665">
        <v>1</v>
      </c>
      <c r="AB2665" t="s">
        <v>39</v>
      </c>
      <c r="AC2665">
        <v>2.14</v>
      </c>
      <c r="AD2665">
        <f t="shared" si="41"/>
        <v>1.3900000000000001</v>
      </c>
    </row>
    <row r="2666" spans="1:30" x14ac:dyDescent="0.25">
      <c r="A2666" t="s">
        <v>29</v>
      </c>
      <c r="B2666" s="1">
        <v>307800000</v>
      </c>
      <c r="C2666" t="s">
        <v>30</v>
      </c>
      <c r="D2666" t="s">
        <v>31</v>
      </c>
      <c r="E2666">
        <v>3252</v>
      </c>
      <c r="F2666" s="1">
        <v>8548950000</v>
      </c>
      <c r="G2666" s="1">
        <v>2628828</v>
      </c>
      <c r="H2666" s="1">
        <v>2000000</v>
      </c>
      <c r="I2666">
        <v>3252</v>
      </c>
      <c r="J2666" s="1">
        <v>8548950000</v>
      </c>
      <c r="K2666" s="1">
        <v>2628828</v>
      </c>
      <c r="L2666" s="1">
        <v>2000000</v>
      </c>
      <c r="M2666">
        <v>3252</v>
      </c>
      <c r="N2666" t="s">
        <v>32</v>
      </c>
      <c r="O2666">
        <v>739</v>
      </c>
      <c r="P2666" t="s">
        <v>40</v>
      </c>
      <c r="Q2666" t="s">
        <v>4045</v>
      </c>
      <c r="R2666" s="2">
        <v>43558</v>
      </c>
      <c r="S2666" t="s">
        <v>4046</v>
      </c>
      <c r="T2666">
        <v>6</v>
      </c>
      <c r="U2666" s="1">
        <v>6000000</v>
      </c>
      <c r="V2666" t="s">
        <v>32</v>
      </c>
      <c r="W2666" t="s">
        <v>36</v>
      </c>
      <c r="X2666" t="s">
        <v>4050</v>
      </c>
      <c r="Y2666" t="s">
        <v>410</v>
      </c>
      <c r="Z2666" t="s">
        <v>31</v>
      </c>
      <c r="AA2666">
        <v>11</v>
      </c>
      <c r="AB2666" t="s">
        <v>39</v>
      </c>
      <c r="AC2666">
        <v>3.09</v>
      </c>
      <c r="AD2666">
        <f t="shared" si="41"/>
        <v>2.91</v>
      </c>
    </row>
    <row r="2667" spans="1:30" x14ac:dyDescent="0.25">
      <c r="A2667" t="s">
        <v>29</v>
      </c>
      <c r="B2667" s="1">
        <v>307800000</v>
      </c>
      <c r="C2667" t="s">
        <v>30</v>
      </c>
      <c r="D2667" t="s">
        <v>31</v>
      </c>
      <c r="E2667">
        <v>3252</v>
      </c>
      <c r="F2667" s="1">
        <v>8548950000</v>
      </c>
      <c r="G2667" s="1">
        <v>2628828</v>
      </c>
      <c r="H2667" s="1">
        <v>2000000</v>
      </c>
      <c r="I2667">
        <v>3252</v>
      </c>
      <c r="J2667" s="1">
        <v>8548950000</v>
      </c>
      <c r="K2667" s="1">
        <v>2628828</v>
      </c>
      <c r="L2667" s="1">
        <v>2000000</v>
      </c>
      <c r="M2667">
        <v>3252</v>
      </c>
      <c r="N2667" t="s">
        <v>32</v>
      </c>
      <c r="O2667">
        <v>732</v>
      </c>
      <c r="P2667" t="s">
        <v>42</v>
      </c>
      <c r="Q2667" t="s">
        <v>464</v>
      </c>
      <c r="R2667" s="2">
        <v>43556</v>
      </c>
      <c r="S2667" t="s">
        <v>181</v>
      </c>
      <c r="T2667">
        <v>5</v>
      </c>
      <c r="U2667" s="1">
        <v>5000000</v>
      </c>
      <c r="V2667" t="s">
        <v>182</v>
      </c>
      <c r="W2667" t="s">
        <v>77</v>
      </c>
      <c r="X2667" t="s">
        <v>650</v>
      </c>
      <c r="Y2667" t="s">
        <v>167</v>
      </c>
      <c r="Z2667" t="s">
        <v>31</v>
      </c>
      <c r="AA2667">
        <v>4</v>
      </c>
      <c r="AB2667" t="s">
        <v>39</v>
      </c>
      <c r="AC2667">
        <v>3.71</v>
      </c>
      <c r="AD2667">
        <f t="shared" si="41"/>
        <v>1.29</v>
      </c>
    </row>
    <row r="2668" spans="1:30" x14ac:dyDescent="0.25">
      <c r="A2668" t="s">
        <v>29</v>
      </c>
      <c r="B2668" s="1">
        <v>307800000</v>
      </c>
      <c r="C2668" t="s">
        <v>30</v>
      </c>
      <c r="D2668" t="s">
        <v>31</v>
      </c>
      <c r="E2668">
        <v>3252</v>
      </c>
      <c r="F2668" s="1">
        <v>8548950000</v>
      </c>
      <c r="G2668" s="1">
        <v>2628828</v>
      </c>
      <c r="H2668" s="1">
        <v>2000000</v>
      </c>
      <c r="I2668">
        <v>3252</v>
      </c>
      <c r="J2668" s="1">
        <v>8548950000</v>
      </c>
      <c r="K2668" s="1">
        <v>2628828</v>
      </c>
      <c r="L2668" s="1">
        <v>2000000</v>
      </c>
      <c r="M2668">
        <v>3252</v>
      </c>
      <c r="N2668" t="s">
        <v>32</v>
      </c>
      <c r="O2668">
        <v>731</v>
      </c>
      <c r="P2668" t="s">
        <v>42</v>
      </c>
      <c r="Q2668" t="s">
        <v>464</v>
      </c>
      <c r="R2668" s="2">
        <v>43557</v>
      </c>
      <c r="S2668" t="s">
        <v>181</v>
      </c>
      <c r="T2668">
        <v>8</v>
      </c>
      <c r="U2668" s="1">
        <v>8000000</v>
      </c>
      <c r="V2668" t="s">
        <v>182</v>
      </c>
      <c r="W2668" t="s">
        <v>77</v>
      </c>
      <c r="X2668" t="s">
        <v>650</v>
      </c>
      <c r="Y2668" t="s">
        <v>167</v>
      </c>
      <c r="Z2668" t="s">
        <v>31</v>
      </c>
      <c r="AA2668">
        <v>4</v>
      </c>
      <c r="AB2668" t="s">
        <v>39</v>
      </c>
      <c r="AC2668">
        <v>3.71</v>
      </c>
      <c r="AD2668">
        <f t="shared" si="41"/>
        <v>4.29</v>
      </c>
    </row>
    <row r="2669" spans="1:30" x14ac:dyDescent="0.25">
      <c r="A2669" t="s">
        <v>29</v>
      </c>
      <c r="B2669" s="1">
        <v>307800000</v>
      </c>
      <c r="C2669" t="s">
        <v>30</v>
      </c>
      <c r="D2669" t="s">
        <v>31</v>
      </c>
      <c r="E2669">
        <v>3252</v>
      </c>
      <c r="F2669" s="1">
        <v>8548950000</v>
      </c>
      <c r="G2669" s="1">
        <v>2628828</v>
      </c>
      <c r="H2669" s="1">
        <v>2000000</v>
      </c>
      <c r="I2669">
        <v>3252</v>
      </c>
      <c r="J2669" s="1">
        <v>8548950000</v>
      </c>
      <c r="K2669" s="1">
        <v>2628828</v>
      </c>
      <c r="L2669" s="1">
        <v>2000000</v>
      </c>
      <c r="M2669">
        <v>3252</v>
      </c>
      <c r="N2669" t="s">
        <v>55</v>
      </c>
      <c r="O2669">
        <v>5785</v>
      </c>
      <c r="P2669" t="s">
        <v>81</v>
      </c>
      <c r="Q2669" t="s">
        <v>4051</v>
      </c>
      <c r="R2669" s="2">
        <v>43714</v>
      </c>
      <c r="S2669" t="s">
        <v>4052</v>
      </c>
      <c r="T2669">
        <v>0.5</v>
      </c>
      <c r="U2669" t="s">
        <v>52</v>
      </c>
      <c r="V2669" t="s">
        <v>71</v>
      </c>
      <c r="W2669" t="s">
        <v>36</v>
      </c>
      <c r="X2669" t="s">
        <v>4053</v>
      </c>
      <c r="Y2669" t="s">
        <v>322</v>
      </c>
      <c r="Z2669" t="s">
        <v>31</v>
      </c>
      <c r="AA2669">
        <v>2</v>
      </c>
      <c r="AB2669" t="s">
        <v>48</v>
      </c>
      <c r="AC2669">
        <v>1.83</v>
      </c>
      <c r="AD2669">
        <f t="shared" si="41"/>
        <v>1.33</v>
      </c>
    </row>
    <row r="2670" spans="1:30" x14ac:dyDescent="0.25">
      <c r="A2670" t="s">
        <v>29</v>
      </c>
      <c r="B2670" s="1">
        <v>307800000</v>
      </c>
      <c r="C2670" t="s">
        <v>30</v>
      </c>
      <c r="D2670" t="s">
        <v>31</v>
      </c>
      <c r="E2670">
        <v>3252</v>
      </c>
      <c r="F2670" s="1">
        <v>8548950000</v>
      </c>
      <c r="G2670" s="1">
        <v>2628828</v>
      </c>
      <c r="H2670" s="1">
        <v>2000000</v>
      </c>
      <c r="I2670">
        <v>3252</v>
      </c>
      <c r="J2670" s="1">
        <v>8548950000</v>
      </c>
      <c r="K2670" s="1">
        <v>2628828</v>
      </c>
      <c r="L2670" s="1">
        <v>2000000</v>
      </c>
      <c r="M2670">
        <v>3252</v>
      </c>
      <c r="N2670" t="s">
        <v>32</v>
      </c>
      <c r="O2670">
        <v>730</v>
      </c>
      <c r="P2670" t="s">
        <v>42</v>
      </c>
      <c r="Q2670" t="s">
        <v>464</v>
      </c>
      <c r="R2670" s="2">
        <v>43558</v>
      </c>
      <c r="S2670" t="s">
        <v>181</v>
      </c>
      <c r="T2670">
        <v>8</v>
      </c>
      <c r="U2670" s="1">
        <v>8000000</v>
      </c>
      <c r="V2670" t="s">
        <v>182</v>
      </c>
      <c r="W2670" t="s">
        <v>77</v>
      </c>
      <c r="X2670" t="s">
        <v>650</v>
      </c>
      <c r="Y2670" t="s">
        <v>167</v>
      </c>
      <c r="Z2670" t="s">
        <v>31</v>
      </c>
      <c r="AA2670">
        <v>4</v>
      </c>
      <c r="AB2670" t="s">
        <v>39</v>
      </c>
      <c r="AC2670">
        <v>3.71</v>
      </c>
      <c r="AD2670">
        <f t="shared" si="41"/>
        <v>4.29</v>
      </c>
    </row>
    <row r="2671" spans="1:30" x14ac:dyDescent="0.25">
      <c r="A2671" t="s">
        <v>29</v>
      </c>
      <c r="B2671" s="1">
        <v>307800000</v>
      </c>
      <c r="C2671" t="s">
        <v>30</v>
      </c>
      <c r="D2671" t="s">
        <v>31</v>
      </c>
      <c r="E2671">
        <v>3252</v>
      </c>
      <c r="F2671" s="1">
        <v>8548950000</v>
      </c>
      <c r="G2671" s="1">
        <v>2628828</v>
      </c>
      <c r="H2671" s="1">
        <v>2000000</v>
      </c>
      <c r="I2671">
        <v>3252</v>
      </c>
      <c r="J2671" s="1">
        <v>8548950000</v>
      </c>
      <c r="K2671" s="1">
        <v>2628828</v>
      </c>
      <c r="L2671" s="1">
        <v>2000000</v>
      </c>
      <c r="M2671">
        <v>3252</v>
      </c>
      <c r="N2671" t="s">
        <v>73</v>
      </c>
      <c r="O2671">
        <v>3971</v>
      </c>
      <c r="P2671" t="s">
        <v>145</v>
      </c>
      <c r="Q2671" t="s">
        <v>4054</v>
      </c>
      <c r="R2671" s="2">
        <v>43917</v>
      </c>
      <c r="S2671" t="s">
        <v>4055</v>
      </c>
      <c r="T2671">
        <v>1</v>
      </c>
      <c r="U2671" s="1">
        <v>1000000</v>
      </c>
      <c r="V2671" t="s">
        <v>76</v>
      </c>
      <c r="W2671" t="s">
        <v>77</v>
      </c>
      <c r="X2671" t="s">
        <v>859</v>
      </c>
      <c r="Y2671" t="s">
        <v>64</v>
      </c>
      <c r="Z2671" t="s">
        <v>31</v>
      </c>
      <c r="AA2671">
        <v>3</v>
      </c>
      <c r="AB2671" t="s">
        <v>48</v>
      </c>
      <c r="AC2671">
        <v>1.8</v>
      </c>
      <c r="AD2671">
        <f t="shared" si="41"/>
        <v>0.8</v>
      </c>
    </row>
    <row r="2672" spans="1:30" x14ac:dyDescent="0.25">
      <c r="A2672" t="s">
        <v>29</v>
      </c>
      <c r="B2672" s="1">
        <v>307800000</v>
      </c>
      <c r="C2672" t="s">
        <v>30</v>
      </c>
      <c r="D2672" t="s">
        <v>31</v>
      </c>
      <c r="E2672">
        <v>3252</v>
      </c>
      <c r="F2672" s="1">
        <v>8548950000</v>
      </c>
      <c r="G2672" s="1">
        <v>2628828</v>
      </c>
      <c r="H2672" s="1">
        <v>2000000</v>
      </c>
      <c r="I2672">
        <v>3252</v>
      </c>
      <c r="J2672" s="1">
        <v>8548950000</v>
      </c>
      <c r="K2672" s="1">
        <v>2628828</v>
      </c>
      <c r="L2672" s="1">
        <v>2000000</v>
      </c>
      <c r="M2672">
        <v>3252</v>
      </c>
      <c r="N2672" t="s">
        <v>55</v>
      </c>
      <c r="O2672">
        <v>5789</v>
      </c>
      <c r="P2672" t="s">
        <v>64</v>
      </c>
      <c r="Q2672" t="s">
        <v>4056</v>
      </c>
      <c r="R2672" s="2">
        <v>43775</v>
      </c>
      <c r="S2672" t="s">
        <v>4057</v>
      </c>
      <c r="T2672">
        <v>2</v>
      </c>
      <c r="U2672" s="1">
        <v>2000000</v>
      </c>
      <c r="V2672" t="s">
        <v>1389</v>
      </c>
      <c r="W2672" t="s">
        <v>77</v>
      </c>
      <c r="X2672" t="s">
        <v>252</v>
      </c>
      <c r="Y2672" t="s">
        <v>64</v>
      </c>
      <c r="Z2672" t="s">
        <v>31</v>
      </c>
      <c r="AA2672">
        <v>1</v>
      </c>
      <c r="AB2672" t="s">
        <v>48</v>
      </c>
      <c r="AC2672">
        <v>0.79</v>
      </c>
      <c r="AD2672">
        <f t="shared" si="41"/>
        <v>1.21</v>
      </c>
    </row>
    <row r="2673" spans="1:30" x14ac:dyDescent="0.25">
      <c r="A2673" t="s">
        <v>29</v>
      </c>
      <c r="B2673" s="1">
        <v>307800000</v>
      </c>
      <c r="C2673" t="s">
        <v>30</v>
      </c>
      <c r="D2673" t="s">
        <v>31</v>
      </c>
      <c r="E2673">
        <v>3252</v>
      </c>
      <c r="F2673" s="1">
        <v>8548950000</v>
      </c>
      <c r="G2673" s="1">
        <v>2628828</v>
      </c>
      <c r="H2673" s="1">
        <v>2000000</v>
      </c>
      <c r="I2673">
        <v>3252</v>
      </c>
      <c r="J2673" s="1">
        <v>8548950000</v>
      </c>
      <c r="K2673" s="1">
        <v>2628828</v>
      </c>
      <c r="L2673" s="1">
        <v>2000000</v>
      </c>
      <c r="M2673">
        <v>3252</v>
      </c>
      <c r="N2673" t="s">
        <v>73</v>
      </c>
      <c r="O2673">
        <v>3774</v>
      </c>
      <c r="P2673" t="s">
        <v>315</v>
      </c>
      <c r="Q2673" t="s">
        <v>102</v>
      </c>
      <c r="R2673" s="2">
        <v>43894</v>
      </c>
      <c r="S2673" t="s">
        <v>103</v>
      </c>
      <c r="T2673">
        <v>4</v>
      </c>
      <c r="U2673" s="1">
        <v>4000000</v>
      </c>
      <c r="V2673" t="s">
        <v>76</v>
      </c>
      <c r="W2673" t="s">
        <v>77</v>
      </c>
      <c r="X2673" t="s">
        <v>4058</v>
      </c>
      <c r="Y2673" t="s">
        <v>54</v>
      </c>
      <c r="Z2673" t="s">
        <v>31</v>
      </c>
      <c r="AA2673">
        <v>4</v>
      </c>
      <c r="AB2673" t="s">
        <v>39</v>
      </c>
      <c r="AC2673">
        <v>3.59</v>
      </c>
      <c r="AD2673">
        <f t="shared" si="41"/>
        <v>0.41000000000000014</v>
      </c>
    </row>
    <row r="2674" spans="1:30" x14ac:dyDescent="0.25">
      <c r="A2674" t="s">
        <v>29</v>
      </c>
      <c r="B2674" s="1">
        <v>307800000</v>
      </c>
      <c r="C2674" t="s">
        <v>30</v>
      </c>
      <c r="D2674" t="s">
        <v>31</v>
      </c>
      <c r="E2674">
        <v>3252</v>
      </c>
      <c r="F2674" s="1">
        <v>8548950000</v>
      </c>
      <c r="G2674" s="1">
        <v>2628828</v>
      </c>
      <c r="H2674" s="1">
        <v>2000000</v>
      </c>
      <c r="I2674">
        <v>3252</v>
      </c>
      <c r="J2674" s="1">
        <v>8548950000</v>
      </c>
      <c r="K2674" s="1">
        <v>2628828</v>
      </c>
      <c r="L2674" s="1">
        <v>2000000</v>
      </c>
      <c r="M2674">
        <v>3252</v>
      </c>
      <c r="N2674" t="s">
        <v>55</v>
      </c>
      <c r="O2674">
        <v>5793</v>
      </c>
      <c r="P2674" t="s">
        <v>184</v>
      </c>
      <c r="Q2674" t="s">
        <v>4059</v>
      </c>
      <c r="R2674" s="2">
        <v>43775</v>
      </c>
      <c r="S2674" t="s">
        <v>4060</v>
      </c>
      <c r="T2674">
        <v>2</v>
      </c>
      <c r="U2674" s="1">
        <v>2000000</v>
      </c>
      <c r="V2674" t="s">
        <v>1389</v>
      </c>
      <c r="W2674" t="s">
        <v>77</v>
      </c>
      <c r="X2674" t="s">
        <v>4059</v>
      </c>
      <c r="Y2674" t="s">
        <v>134</v>
      </c>
      <c r="Z2674" t="s">
        <v>31</v>
      </c>
      <c r="AA2674">
        <v>1</v>
      </c>
      <c r="AB2674" t="s">
        <v>39</v>
      </c>
      <c r="AC2674">
        <v>2.1</v>
      </c>
      <c r="AD2674">
        <f t="shared" si="41"/>
        <v>0.10000000000000009</v>
      </c>
    </row>
    <row r="2675" spans="1:30" x14ac:dyDescent="0.25">
      <c r="A2675" t="s">
        <v>29</v>
      </c>
      <c r="B2675" s="1">
        <v>307800000</v>
      </c>
      <c r="C2675" t="s">
        <v>30</v>
      </c>
      <c r="D2675" t="s">
        <v>31</v>
      </c>
      <c r="E2675">
        <v>3252</v>
      </c>
      <c r="F2675" s="1">
        <v>8548950000</v>
      </c>
      <c r="G2675" s="1">
        <v>2628828</v>
      </c>
      <c r="H2675" s="1">
        <v>2000000</v>
      </c>
      <c r="I2675">
        <v>3252</v>
      </c>
      <c r="J2675" s="1">
        <v>8548950000</v>
      </c>
      <c r="K2675" s="1">
        <v>2628828</v>
      </c>
      <c r="L2675" s="1">
        <v>2000000</v>
      </c>
      <c r="M2675">
        <v>3252</v>
      </c>
      <c r="N2675" t="s">
        <v>32</v>
      </c>
      <c r="O2675">
        <v>719</v>
      </c>
      <c r="P2675" t="s">
        <v>68</v>
      </c>
      <c r="Q2675" t="s">
        <v>1058</v>
      </c>
      <c r="R2675" s="2">
        <v>43551</v>
      </c>
      <c r="S2675" t="s">
        <v>1059</v>
      </c>
      <c r="T2675">
        <v>3</v>
      </c>
      <c r="U2675" s="1">
        <v>3000000</v>
      </c>
      <c r="V2675" t="s">
        <v>32</v>
      </c>
      <c r="W2675" t="s">
        <v>36</v>
      </c>
      <c r="X2675" t="s">
        <v>4061</v>
      </c>
      <c r="Y2675" t="s">
        <v>167</v>
      </c>
      <c r="Z2675" t="s">
        <v>31</v>
      </c>
      <c r="AA2675">
        <v>1</v>
      </c>
      <c r="AB2675" t="s">
        <v>39</v>
      </c>
      <c r="AC2675">
        <v>3.9</v>
      </c>
      <c r="AD2675">
        <f t="shared" si="41"/>
        <v>0.89999999999999991</v>
      </c>
    </row>
    <row r="2676" spans="1:30" x14ac:dyDescent="0.25">
      <c r="A2676" t="s">
        <v>29</v>
      </c>
      <c r="B2676" s="1">
        <v>307800000</v>
      </c>
      <c r="C2676" t="s">
        <v>30</v>
      </c>
      <c r="D2676" t="s">
        <v>31</v>
      </c>
      <c r="E2676">
        <v>3252</v>
      </c>
      <c r="F2676" s="1">
        <v>8548950000</v>
      </c>
      <c r="G2676" s="1">
        <v>2628828</v>
      </c>
      <c r="H2676" s="1">
        <v>2000000</v>
      </c>
      <c r="I2676">
        <v>3252</v>
      </c>
      <c r="J2676" s="1">
        <v>8548950000</v>
      </c>
      <c r="K2676" s="1">
        <v>2628828</v>
      </c>
      <c r="L2676" s="1">
        <v>2000000</v>
      </c>
      <c r="M2676">
        <v>3252</v>
      </c>
      <c r="N2676" t="s">
        <v>32</v>
      </c>
      <c r="O2676">
        <v>717</v>
      </c>
      <c r="P2676" t="s">
        <v>33</v>
      </c>
      <c r="Q2676" t="s">
        <v>4062</v>
      </c>
      <c r="R2676" s="2">
        <v>43497</v>
      </c>
      <c r="S2676" t="s">
        <v>4063</v>
      </c>
      <c r="T2676">
        <v>2</v>
      </c>
      <c r="U2676" s="1">
        <v>2000000</v>
      </c>
      <c r="V2676" t="s">
        <v>32</v>
      </c>
      <c r="W2676" t="s">
        <v>36</v>
      </c>
      <c r="X2676" t="s">
        <v>4064</v>
      </c>
      <c r="Y2676" t="s">
        <v>33</v>
      </c>
      <c r="Z2676" t="s">
        <v>31</v>
      </c>
      <c r="AA2676">
        <v>5</v>
      </c>
      <c r="AB2676" t="s">
        <v>39</v>
      </c>
      <c r="AC2676">
        <v>2.1</v>
      </c>
      <c r="AD2676">
        <f t="shared" si="41"/>
        <v>0.10000000000000009</v>
      </c>
    </row>
    <row r="2677" spans="1:30" x14ac:dyDescent="0.25">
      <c r="A2677" t="s">
        <v>29</v>
      </c>
      <c r="B2677" s="1">
        <v>307800000</v>
      </c>
      <c r="C2677" t="s">
        <v>30</v>
      </c>
      <c r="D2677" t="s">
        <v>31</v>
      </c>
      <c r="E2677">
        <v>3252</v>
      </c>
      <c r="F2677" s="1">
        <v>8548950000</v>
      </c>
      <c r="G2677" s="1">
        <v>2628828</v>
      </c>
      <c r="H2677" s="1">
        <v>2000000</v>
      </c>
      <c r="I2677">
        <v>3252</v>
      </c>
      <c r="J2677" s="1">
        <v>8548950000</v>
      </c>
      <c r="K2677" s="1">
        <v>2628828</v>
      </c>
      <c r="L2677" s="1">
        <v>2000000</v>
      </c>
      <c r="M2677">
        <v>3252</v>
      </c>
      <c r="N2677" t="s">
        <v>55</v>
      </c>
      <c r="O2677">
        <v>5801</v>
      </c>
      <c r="P2677" t="s">
        <v>64</v>
      </c>
      <c r="Q2677" t="s">
        <v>4059</v>
      </c>
      <c r="R2677" s="2">
        <v>43775</v>
      </c>
      <c r="S2677" t="s">
        <v>4060</v>
      </c>
      <c r="T2677">
        <v>1</v>
      </c>
      <c r="U2677" s="1">
        <v>1000000</v>
      </c>
      <c r="V2677" t="s">
        <v>1389</v>
      </c>
      <c r="W2677" t="s">
        <v>77</v>
      </c>
      <c r="X2677" t="s">
        <v>67</v>
      </c>
      <c r="Y2677" t="s">
        <v>134</v>
      </c>
      <c r="Z2677" t="s">
        <v>31</v>
      </c>
      <c r="AA2677">
        <v>1</v>
      </c>
      <c r="AB2677" t="s">
        <v>39</v>
      </c>
      <c r="AC2677">
        <v>0.92</v>
      </c>
      <c r="AD2677">
        <f t="shared" si="41"/>
        <v>7.999999999999996E-2</v>
      </c>
    </row>
    <row r="2678" spans="1:30" x14ac:dyDescent="0.25">
      <c r="A2678" t="s">
        <v>29</v>
      </c>
      <c r="B2678" s="1">
        <v>307800000</v>
      </c>
      <c r="C2678" t="s">
        <v>30</v>
      </c>
      <c r="D2678" t="s">
        <v>31</v>
      </c>
      <c r="E2678">
        <v>3252</v>
      </c>
      <c r="F2678" s="1">
        <v>8548950000</v>
      </c>
      <c r="G2678" s="1">
        <v>2628828</v>
      </c>
      <c r="H2678" s="1">
        <v>2000000</v>
      </c>
      <c r="I2678">
        <v>3252</v>
      </c>
      <c r="J2678" s="1">
        <v>8548950000</v>
      </c>
      <c r="K2678" s="1">
        <v>2628828</v>
      </c>
      <c r="L2678" s="1">
        <v>2000000</v>
      </c>
      <c r="M2678">
        <v>3252</v>
      </c>
      <c r="N2678" t="s">
        <v>73</v>
      </c>
      <c r="O2678">
        <v>3773</v>
      </c>
      <c r="P2678" t="s">
        <v>315</v>
      </c>
      <c r="Q2678" t="s">
        <v>102</v>
      </c>
      <c r="R2678" s="2">
        <v>43895</v>
      </c>
      <c r="S2678" t="s">
        <v>103</v>
      </c>
      <c r="T2678">
        <v>4</v>
      </c>
      <c r="U2678" s="1">
        <v>4000000</v>
      </c>
      <c r="V2678" t="s">
        <v>76</v>
      </c>
      <c r="W2678" t="s">
        <v>77</v>
      </c>
      <c r="X2678" t="s">
        <v>4065</v>
      </c>
      <c r="Y2678" t="s">
        <v>54</v>
      </c>
      <c r="Z2678" t="s">
        <v>31</v>
      </c>
      <c r="AA2678">
        <v>5</v>
      </c>
      <c r="AB2678" t="s">
        <v>39</v>
      </c>
      <c r="AC2678">
        <v>3.64</v>
      </c>
      <c r="AD2678">
        <f t="shared" si="41"/>
        <v>0.35999999999999988</v>
      </c>
    </row>
    <row r="2679" spans="1:30" x14ac:dyDescent="0.25">
      <c r="A2679" t="s">
        <v>29</v>
      </c>
      <c r="B2679" s="1">
        <v>307800000</v>
      </c>
      <c r="C2679" t="s">
        <v>30</v>
      </c>
      <c r="D2679" t="s">
        <v>31</v>
      </c>
      <c r="E2679">
        <v>3252</v>
      </c>
      <c r="F2679" s="1">
        <v>8548950000</v>
      </c>
      <c r="G2679" s="1">
        <v>2628828</v>
      </c>
      <c r="H2679" s="1">
        <v>2000000</v>
      </c>
      <c r="I2679">
        <v>3252</v>
      </c>
      <c r="J2679" s="1">
        <v>8548950000</v>
      </c>
      <c r="K2679" s="1">
        <v>2628828</v>
      </c>
      <c r="L2679" s="1">
        <v>2000000</v>
      </c>
      <c r="M2679">
        <v>3252</v>
      </c>
      <c r="N2679" t="s">
        <v>55</v>
      </c>
      <c r="O2679">
        <v>5803</v>
      </c>
      <c r="P2679" t="s">
        <v>81</v>
      </c>
      <c r="Q2679" t="s">
        <v>4066</v>
      </c>
      <c r="R2679" s="2">
        <v>43775</v>
      </c>
      <c r="S2679" t="s">
        <v>4067</v>
      </c>
      <c r="T2679">
        <v>1</v>
      </c>
      <c r="U2679" s="1">
        <v>1000000</v>
      </c>
      <c r="V2679" t="s">
        <v>1389</v>
      </c>
      <c r="W2679" t="s">
        <v>77</v>
      </c>
      <c r="X2679" t="s">
        <v>96</v>
      </c>
      <c r="Y2679" t="s">
        <v>134</v>
      </c>
      <c r="Z2679" t="s">
        <v>31</v>
      </c>
      <c r="AA2679">
        <v>1</v>
      </c>
      <c r="AB2679" t="s">
        <v>39</v>
      </c>
      <c r="AC2679">
        <v>1.1000000000000001</v>
      </c>
      <c r="AD2679">
        <f t="shared" si="41"/>
        <v>0.10000000000000009</v>
      </c>
    </row>
    <row r="2680" spans="1:30" x14ac:dyDescent="0.25">
      <c r="A2680" t="s">
        <v>29</v>
      </c>
      <c r="B2680" s="1">
        <v>307800000</v>
      </c>
      <c r="C2680" t="s">
        <v>30</v>
      </c>
      <c r="D2680" t="s">
        <v>31</v>
      </c>
      <c r="E2680">
        <v>3252</v>
      </c>
      <c r="F2680" s="1">
        <v>8548950000</v>
      </c>
      <c r="G2680" s="1">
        <v>2628828</v>
      </c>
      <c r="H2680" s="1">
        <v>2000000</v>
      </c>
      <c r="I2680">
        <v>3252</v>
      </c>
      <c r="J2680" s="1">
        <v>8548950000</v>
      </c>
      <c r="K2680" s="1">
        <v>2628828</v>
      </c>
      <c r="L2680" s="1">
        <v>2000000</v>
      </c>
      <c r="M2680">
        <v>3252</v>
      </c>
      <c r="N2680" t="s">
        <v>55</v>
      </c>
      <c r="O2680">
        <v>5806</v>
      </c>
      <c r="P2680" t="s">
        <v>42</v>
      </c>
      <c r="Q2680" t="s">
        <v>4066</v>
      </c>
      <c r="R2680" s="2">
        <v>43775</v>
      </c>
      <c r="S2680" t="s">
        <v>4067</v>
      </c>
      <c r="T2680">
        <v>1</v>
      </c>
      <c r="U2680" s="1">
        <v>1000000</v>
      </c>
      <c r="V2680" t="s">
        <v>1389</v>
      </c>
      <c r="W2680" t="s">
        <v>77</v>
      </c>
      <c r="X2680" t="s">
        <v>4068</v>
      </c>
      <c r="Y2680" t="s">
        <v>134</v>
      </c>
      <c r="Z2680" t="s">
        <v>31</v>
      </c>
      <c r="AA2680">
        <v>8</v>
      </c>
      <c r="AB2680" t="s">
        <v>48</v>
      </c>
      <c r="AC2680">
        <v>1.66</v>
      </c>
      <c r="AD2680">
        <f t="shared" si="41"/>
        <v>0.65999999999999992</v>
      </c>
    </row>
    <row r="2681" spans="1:30" x14ac:dyDescent="0.25">
      <c r="A2681" t="s">
        <v>29</v>
      </c>
      <c r="B2681" s="1">
        <v>307800000</v>
      </c>
      <c r="C2681" t="s">
        <v>30</v>
      </c>
      <c r="D2681" t="s">
        <v>31</v>
      </c>
      <c r="E2681">
        <v>3252</v>
      </c>
      <c r="F2681" s="1">
        <v>8548950000</v>
      </c>
      <c r="G2681" s="1">
        <v>2628828</v>
      </c>
      <c r="H2681" s="1">
        <v>2000000</v>
      </c>
      <c r="I2681">
        <v>3252</v>
      </c>
      <c r="J2681" s="1">
        <v>8548950000</v>
      </c>
      <c r="K2681" s="1">
        <v>2628828</v>
      </c>
      <c r="L2681" s="1">
        <v>2000000</v>
      </c>
      <c r="M2681">
        <v>3252</v>
      </c>
      <c r="N2681" t="s">
        <v>32</v>
      </c>
      <c r="O2681">
        <v>708</v>
      </c>
      <c r="P2681" t="s">
        <v>149</v>
      </c>
      <c r="Q2681" t="s">
        <v>4069</v>
      </c>
      <c r="R2681" s="2">
        <v>43497</v>
      </c>
      <c r="S2681" t="s">
        <v>4070</v>
      </c>
      <c r="T2681">
        <v>1</v>
      </c>
      <c r="U2681" s="1">
        <v>1000000</v>
      </c>
      <c r="V2681" t="s">
        <v>32</v>
      </c>
      <c r="W2681" t="s">
        <v>36</v>
      </c>
      <c r="X2681" t="s">
        <v>4071</v>
      </c>
      <c r="Y2681" t="s">
        <v>120</v>
      </c>
      <c r="Z2681" t="s">
        <v>31</v>
      </c>
      <c r="AA2681">
        <v>1</v>
      </c>
      <c r="AB2681" t="s">
        <v>48</v>
      </c>
      <c r="AC2681">
        <v>2.71</v>
      </c>
      <c r="AD2681">
        <f t="shared" si="41"/>
        <v>1.71</v>
      </c>
    </row>
    <row r="2682" spans="1:30" x14ac:dyDescent="0.25">
      <c r="A2682" t="s">
        <v>29</v>
      </c>
      <c r="B2682" s="1">
        <v>307800000</v>
      </c>
      <c r="C2682" t="s">
        <v>30</v>
      </c>
      <c r="D2682" t="s">
        <v>31</v>
      </c>
      <c r="E2682">
        <v>3252</v>
      </c>
      <c r="F2682" s="1">
        <v>8548950000</v>
      </c>
      <c r="G2682" s="1">
        <v>2628828</v>
      </c>
      <c r="H2682" s="1">
        <v>2000000</v>
      </c>
      <c r="I2682">
        <v>3252</v>
      </c>
      <c r="J2682" s="1">
        <v>8548950000</v>
      </c>
      <c r="K2682" s="1">
        <v>2628828</v>
      </c>
      <c r="L2682" s="1">
        <v>2000000</v>
      </c>
      <c r="M2682">
        <v>3252</v>
      </c>
      <c r="N2682" t="s">
        <v>55</v>
      </c>
      <c r="O2682">
        <v>5811</v>
      </c>
      <c r="P2682" t="s">
        <v>81</v>
      </c>
      <c r="Q2682" t="s">
        <v>4072</v>
      </c>
      <c r="R2682" s="2">
        <v>43774</v>
      </c>
      <c r="S2682" t="s">
        <v>4073</v>
      </c>
      <c r="T2682">
        <v>0.5</v>
      </c>
      <c r="U2682" t="s">
        <v>52</v>
      </c>
      <c r="V2682" t="s">
        <v>1389</v>
      </c>
      <c r="W2682" t="s">
        <v>77</v>
      </c>
      <c r="X2682" t="s">
        <v>82</v>
      </c>
      <c r="Y2682" t="s">
        <v>38</v>
      </c>
      <c r="Z2682" t="s">
        <v>31</v>
      </c>
      <c r="AA2682">
        <v>2</v>
      </c>
      <c r="AB2682" t="s">
        <v>48</v>
      </c>
      <c r="AC2682">
        <v>2.1</v>
      </c>
      <c r="AD2682">
        <f t="shared" si="41"/>
        <v>1.6</v>
      </c>
    </row>
    <row r="2683" spans="1:30" x14ac:dyDescent="0.25">
      <c r="A2683" t="s">
        <v>29</v>
      </c>
      <c r="B2683" s="1">
        <v>307800000</v>
      </c>
      <c r="C2683" t="s">
        <v>30</v>
      </c>
      <c r="D2683" t="s">
        <v>31</v>
      </c>
      <c r="E2683">
        <v>3252</v>
      </c>
      <c r="F2683" s="1">
        <v>8548950000</v>
      </c>
      <c r="G2683" s="1">
        <v>2628828</v>
      </c>
      <c r="H2683" s="1">
        <v>2000000</v>
      </c>
      <c r="I2683">
        <v>3252</v>
      </c>
      <c r="J2683" s="1">
        <v>8548950000</v>
      </c>
      <c r="K2683" s="1">
        <v>2628828</v>
      </c>
      <c r="L2683" s="1">
        <v>2000000</v>
      </c>
      <c r="M2683">
        <v>3252</v>
      </c>
      <c r="N2683" t="s">
        <v>55</v>
      </c>
      <c r="O2683">
        <v>5813</v>
      </c>
      <c r="P2683" t="s">
        <v>1649</v>
      </c>
      <c r="Q2683" t="s">
        <v>4074</v>
      </c>
      <c r="R2683" s="2">
        <v>43774</v>
      </c>
      <c r="S2683" t="s">
        <v>4075</v>
      </c>
      <c r="T2683">
        <v>3</v>
      </c>
      <c r="U2683" s="1">
        <v>3000000</v>
      </c>
      <c r="V2683" t="s">
        <v>1389</v>
      </c>
      <c r="W2683" t="s">
        <v>77</v>
      </c>
      <c r="X2683" t="s">
        <v>113</v>
      </c>
      <c r="Y2683" t="s">
        <v>38</v>
      </c>
      <c r="Z2683" t="s">
        <v>31</v>
      </c>
      <c r="AA2683">
        <v>1</v>
      </c>
      <c r="AB2683" t="s">
        <v>39</v>
      </c>
      <c r="AC2683">
        <v>1.88</v>
      </c>
      <c r="AD2683">
        <f t="shared" si="41"/>
        <v>1.1200000000000001</v>
      </c>
    </row>
    <row r="2684" spans="1:30" x14ac:dyDescent="0.25">
      <c r="A2684" t="s">
        <v>29</v>
      </c>
      <c r="B2684" s="1">
        <v>307800000</v>
      </c>
      <c r="C2684" t="s">
        <v>30</v>
      </c>
      <c r="D2684" t="s">
        <v>31</v>
      </c>
      <c r="E2684">
        <v>3252</v>
      </c>
      <c r="F2684" s="1">
        <v>8548950000</v>
      </c>
      <c r="G2684" s="1">
        <v>2628828</v>
      </c>
      <c r="H2684" s="1">
        <v>2000000</v>
      </c>
      <c r="I2684">
        <v>3252</v>
      </c>
      <c r="J2684" s="1">
        <v>8548950000</v>
      </c>
      <c r="K2684" s="1">
        <v>2628828</v>
      </c>
      <c r="L2684" s="1">
        <v>2000000</v>
      </c>
      <c r="M2684">
        <v>3252</v>
      </c>
      <c r="N2684" t="s">
        <v>55</v>
      </c>
      <c r="O2684">
        <v>5814</v>
      </c>
      <c r="P2684" t="s">
        <v>64</v>
      </c>
      <c r="Q2684" t="s">
        <v>4076</v>
      </c>
      <c r="R2684" s="2">
        <v>43774</v>
      </c>
      <c r="S2684" t="s">
        <v>4077</v>
      </c>
      <c r="T2684">
        <v>2</v>
      </c>
      <c r="U2684" s="1">
        <v>2000000</v>
      </c>
      <c r="V2684" t="s">
        <v>3206</v>
      </c>
      <c r="W2684" t="s">
        <v>77</v>
      </c>
      <c r="X2684" t="s">
        <v>4078</v>
      </c>
      <c r="Y2684" t="s">
        <v>64</v>
      </c>
      <c r="Z2684" t="s">
        <v>31</v>
      </c>
      <c r="AA2684">
        <v>8</v>
      </c>
      <c r="AB2684" t="s">
        <v>39</v>
      </c>
      <c r="AC2684">
        <v>1.9</v>
      </c>
      <c r="AD2684">
        <f t="shared" si="41"/>
        <v>0.10000000000000009</v>
      </c>
    </row>
    <row r="2685" spans="1:30" x14ac:dyDescent="0.25">
      <c r="A2685" t="s">
        <v>29</v>
      </c>
      <c r="B2685" s="1">
        <v>307800000</v>
      </c>
      <c r="C2685" t="s">
        <v>30</v>
      </c>
      <c r="D2685" t="s">
        <v>31</v>
      </c>
      <c r="E2685">
        <v>3252</v>
      </c>
      <c r="F2685" s="1">
        <v>8548950000</v>
      </c>
      <c r="G2685" s="1">
        <v>2628828</v>
      </c>
      <c r="H2685" s="1">
        <v>2000000</v>
      </c>
      <c r="I2685">
        <v>3252</v>
      </c>
      <c r="J2685" s="1">
        <v>8548950000</v>
      </c>
      <c r="K2685" s="1">
        <v>2628828</v>
      </c>
      <c r="L2685" s="1">
        <v>2000000</v>
      </c>
      <c r="M2685">
        <v>3252</v>
      </c>
      <c r="N2685" t="s">
        <v>55</v>
      </c>
      <c r="O2685">
        <v>5816</v>
      </c>
      <c r="P2685" t="s">
        <v>1649</v>
      </c>
      <c r="Q2685" t="s">
        <v>4074</v>
      </c>
      <c r="R2685" s="2">
        <v>43773</v>
      </c>
      <c r="S2685" t="s">
        <v>4075</v>
      </c>
      <c r="T2685">
        <v>2</v>
      </c>
      <c r="U2685" s="1">
        <v>2000000</v>
      </c>
      <c r="V2685" t="s">
        <v>1389</v>
      </c>
      <c r="W2685" t="s">
        <v>77</v>
      </c>
      <c r="X2685" t="s">
        <v>4079</v>
      </c>
      <c r="Y2685" t="s">
        <v>38</v>
      </c>
      <c r="Z2685" t="s">
        <v>31</v>
      </c>
      <c r="AA2685">
        <v>2</v>
      </c>
      <c r="AB2685" t="s">
        <v>39</v>
      </c>
      <c r="AC2685">
        <v>1.95</v>
      </c>
      <c r="AD2685">
        <f t="shared" si="41"/>
        <v>5.0000000000000044E-2</v>
      </c>
    </row>
    <row r="2686" spans="1:30" x14ac:dyDescent="0.25">
      <c r="A2686" t="s">
        <v>29</v>
      </c>
      <c r="B2686" s="1">
        <v>307800000</v>
      </c>
      <c r="C2686" t="s">
        <v>30</v>
      </c>
      <c r="D2686" t="s">
        <v>31</v>
      </c>
      <c r="E2686">
        <v>3252</v>
      </c>
      <c r="F2686" s="1">
        <v>8548950000</v>
      </c>
      <c r="G2686" s="1">
        <v>2628828</v>
      </c>
      <c r="H2686" s="1">
        <v>2000000</v>
      </c>
      <c r="I2686">
        <v>3252</v>
      </c>
      <c r="J2686" s="1">
        <v>8548950000</v>
      </c>
      <c r="K2686" s="1">
        <v>2628828</v>
      </c>
      <c r="L2686" s="1">
        <v>2000000</v>
      </c>
      <c r="M2686">
        <v>3252</v>
      </c>
      <c r="N2686" t="s">
        <v>55</v>
      </c>
      <c r="O2686">
        <v>5817</v>
      </c>
      <c r="P2686" t="s">
        <v>1649</v>
      </c>
      <c r="Q2686" t="s">
        <v>4074</v>
      </c>
      <c r="R2686" s="2">
        <v>43773</v>
      </c>
      <c r="S2686" t="s">
        <v>4075</v>
      </c>
      <c r="T2686">
        <v>1.5</v>
      </c>
      <c r="U2686" s="1">
        <v>1500000</v>
      </c>
      <c r="V2686" t="s">
        <v>1389</v>
      </c>
      <c r="W2686" t="s">
        <v>77</v>
      </c>
      <c r="X2686" t="s">
        <v>53</v>
      </c>
      <c r="Y2686" t="s">
        <v>38</v>
      </c>
      <c r="Z2686" t="s">
        <v>31</v>
      </c>
      <c r="AA2686">
        <v>1</v>
      </c>
      <c r="AB2686" t="s">
        <v>39</v>
      </c>
      <c r="AC2686">
        <v>1.88</v>
      </c>
      <c r="AD2686">
        <f t="shared" si="41"/>
        <v>0.37999999999999989</v>
      </c>
    </row>
    <row r="2687" spans="1:30" x14ac:dyDescent="0.25">
      <c r="A2687" t="s">
        <v>29</v>
      </c>
      <c r="B2687" s="1">
        <v>307800000</v>
      </c>
      <c r="C2687" t="s">
        <v>30</v>
      </c>
      <c r="D2687" t="s">
        <v>31</v>
      </c>
      <c r="E2687">
        <v>3252</v>
      </c>
      <c r="F2687" s="1">
        <v>8548950000</v>
      </c>
      <c r="G2687" s="1">
        <v>2628828</v>
      </c>
      <c r="H2687" s="1">
        <v>2000000</v>
      </c>
      <c r="I2687">
        <v>3252</v>
      </c>
      <c r="J2687" s="1">
        <v>8548950000</v>
      </c>
      <c r="K2687" s="1">
        <v>2628828</v>
      </c>
      <c r="L2687" s="1">
        <v>2000000</v>
      </c>
      <c r="M2687">
        <v>3252</v>
      </c>
      <c r="N2687" t="s">
        <v>55</v>
      </c>
      <c r="O2687">
        <v>5818</v>
      </c>
      <c r="P2687" t="s">
        <v>1649</v>
      </c>
      <c r="Q2687" t="s">
        <v>4074</v>
      </c>
      <c r="R2687" s="2">
        <v>43773</v>
      </c>
      <c r="S2687" t="s">
        <v>4075</v>
      </c>
      <c r="T2687">
        <v>3</v>
      </c>
      <c r="U2687" s="1">
        <v>3000000</v>
      </c>
      <c r="V2687" t="s">
        <v>1389</v>
      </c>
      <c r="W2687" t="s">
        <v>77</v>
      </c>
      <c r="X2687" t="s">
        <v>2033</v>
      </c>
      <c r="Y2687" t="s">
        <v>38</v>
      </c>
      <c r="Z2687" t="s">
        <v>31</v>
      </c>
      <c r="AA2687">
        <v>1</v>
      </c>
      <c r="AB2687" t="s">
        <v>39</v>
      </c>
      <c r="AC2687">
        <v>1.88</v>
      </c>
      <c r="AD2687">
        <f t="shared" si="41"/>
        <v>1.1200000000000001</v>
      </c>
    </row>
    <row r="2688" spans="1:30" x14ac:dyDescent="0.25">
      <c r="A2688" t="s">
        <v>29</v>
      </c>
      <c r="B2688" s="1">
        <v>307800000</v>
      </c>
      <c r="C2688" t="s">
        <v>30</v>
      </c>
      <c r="D2688" t="s">
        <v>31</v>
      </c>
      <c r="E2688">
        <v>3252</v>
      </c>
      <c r="F2688" s="1">
        <v>8548950000</v>
      </c>
      <c r="G2688" s="1">
        <v>2628828</v>
      </c>
      <c r="H2688" s="1">
        <v>2000000</v>
      </c>
      <c r="I2688">
        <v>3252</v>
      </c>
      <c r="J2688" s="1">
        <v>8548950000</v>
      </c>
      <c r="K2688" s="1">
        <v>2628828</v>
      </c>
      <c r="L2688" s="1">
        <v>2000000</v>
      </c>
      <c r="M2688">
        <v>3252</v>
      </c>
      <c r="N2688" t="s">
        <v>55</v>
      </c>
      <c r="O2688">
        <v>5822</v>
      </c>
      <c r="P2688" t="s">
        <v>40</v>
      </c>
      <c r="Q2688" t="s">
        <v>4080</v>
      </c>
      <c r="R2688" s="2">
        <v>43773</v>
      </c>
      <c r="S2688" t="s">
        <v>4081</v>
      </c>
      <c r="T2688">
        <v>2</v>
      </c>
      <c r="U2688" s="1">
        <v>2000000</v>
      </c>
      <c r="V2688" t="s">
        <v>1389</v>
      </c>
      <c r="W2688" t="s">
        <v>77</v>
      </c>
      <c r="X2688" t="s">
        <v>4082</v>
      </c>
      <c r="Y2688" t="s">
        <v>38</v>
      </c>
      <c r="Z2688" t="s">
        <v>31</v>
      </c>
      <c r="AA2688">
        <v>15</v>
      </c>
      <c r="AB2688" t="s">
        <v>48</v>
      </c>
      <c r="AC2688">
        <v>1.8</v>
      </c>
      <c r="AD2688">
        <f t="shared" si="41"/>
        <v>0.19999999999999996</v>
      </c>
    </row>
    <row r="2689" spans="1:30" x14ac:dyDescent="0.25">
      <c r="A2689" t="s">
        <v>29</v>
      </c>
      <c r="B2689" s="1">
        <v>307800000</v>
      </c>
      <c r="C2689" t="s">
        <v>30</v>
      </c>
      <c r="D2689" t="s">
        <v>31</v>
      </c>
      <c r="E2689">
        <v>3252</v>
      </c>
      <c r="F2689" s="1">
        <v>8548950000</v>
      </c>
      <c r="G2689" s="1">
        <v>2628828</v>
      </c>
      <c r="H2689" s="1">
        <v>2000000</v>
      </c>
      <c r="I2689">
        <v>3252</v>
      </c>
      <c r="J2689" s="1">
        <v>8548950000</v>
      </c>
      <c r="K2689" s="1">
        <v>2628828</v>
      </c>
      <c r="L2689" s="1">
        <v>2000000</v>
      </c>
      <c r="M2689">
        <v>3252</v>
      </c>
      <c r="N2689" t="s">
        <v>55</v>
      </c>
      <c r="O2689">
        <v>5825</v>
      </c>
      <c r="P2689" t="s">
        <v>81</v>
      </c>
      <c r="Q2689" t="s">
        <v>4083</v>
      </c>
      <c r="R2689" s="2">
        <v>43773</v>
      </c>
      <c r="S2689" t="s">
        <v>4084</v>
      </c>
      <c r="T2689">
        <v>1</v>
      </c>
      <c r="U2689" s="1">
        <v>1000000</v>
      </c>
      <c r="V2689" t="s">
        <v>4085</v>
      </c>
      <c r="W2689" t="s">
        <v>77</v>
      </c>
      <c r="X2689" t="s">
        <v>990</v>
      </c>
      <c r="Y2689" t="s">
        <v>38</v>
      </c>
      <c r="Z2689" t="s">
        <v>31</v>
      </c>
      <c r="AA2689">
        <v>2</v>
      </c>
      <c r="AB2689" t="s">
        <v>39</v>
      </c>
      <c r="AC2689">
        <v>2.4700000000000002</v>
      </c>
      <c r="AD2689">
        <f t="shared" si="41"/>
        <v>1.4700000000000002</v>
      </c>
    </row>
    <row r="2690" spans="1:30" x14ac:dyDescent="0.25">
      <c r="A2690" t="s">
        <v>29</v>
      </c>
      <c r="B2690" s="1">
        <v>307800000</v>
      </c>
      <c r="C2690" t="s">
        <v>30</v>
      </c>
      <c r="D2690" t="s">
        <v>31</v>
      </c>
      <c r="E2690">
        <v>3252</v>
      </c>
      <c r="F2690" s="1">
        <v>8548950000</v>
      </c>
      <c r="G2690" s="1">
        <v>2628828</v>
      </c>
      <c r="H2690" s="1">
        <v>2000000</v>
      </c>
      <c r="I2690">
        <v>3252</v>
      </c>
      <c r="J2690" s="1">
        <v>8548950000</v>
      </c>
      <c r="K2690" s="1">
        <v>2628828</v>
      </c>
      <c r="L2690" s="1">
        <v>2000000</v>
      </c>
      <c r="M2690">
        <v>3252</v>
      </c>
      <c r="N2690" t="s">
        <v>32</v>
      </c>
      <c r="O2690">
        <v>696</v>
      </c>
      <c r="P2690" t="s">
        <v>149</v>
      </c>
      <c r="Q2690" t="s">
        <v>4069</v>
      </c>
      <c r="R2690" s="2">
        <v>43500</v>
      </c>
      <c r="S2690" t="s">
        <v>4070</v>
      </c>
      <c r="T2690">
        <v>7.5</v>
      </c>
      <c r="U2690" s="1">
        <v>7500000</v>
      </c>
      <c r="V2690" t="s">
        <v>32</v>
      </c>
      <c r="W2690" t="s">
        <v>36</v>
      </c>
      <c r="X2690" t="s">
        <v>4086</v>
      </c>
      <c r="Y2690" t="s">
        <v>120</v>
      </c>
      <c r="Z2690" t="s">
        <v>31</v>
      </c>
      <c r="AA2690">
        <v>2</v>
      </c>
      <c r="AB2690" t="s">
        <v>39</v>
      </c>
      <c r="AC2690">
        <v>2.77</v>
      </c>
      <c r="AD2690">
        <f t="shared" si="41"/>
        <v>4.7300000000000004</v>
      </c>
    </row>
    <row r="2691" spans="1:30" x14ac:dyDescent="0.25">
      <c r="A2691" t="s">
        <v>29</v>
      </c>
      <c r="B2691" s="1">
        <v>307800000</v>
      </c>
      <c r="C2691" t="s">
        <v>30</v>
      </c>
      <c r="D2691" t="s">
        <v>31</v>
      </c>
      <c r="E2691">
        <v>3252</v>
      </c>
      <c r="F2691" s="1">
        <v>8548950000</v>
      </c>
      <c r="G2691" s="1">
        <v>2628828</v>
      </c>
      <c r="H2691" s="1">
        <v>2000000</v>
      </c>
      <c r="I2691">
        <v>3252</v>
      </c>
      <c r="J2691" s="1">
        <v>8548950000</v>
      </c>
      <c r="K2691" s="1">
        <v>2628828</v>
      </c>
      <c r="L2691" s="1">
        <v>2000000</v>
      </c>
      <c r="M2691">
        <v>3252</v>
      </c>
      <c r="N2691" t="s">
        <v>55</v>
      </c>
      <c r="O2691">
        <v>5827</v>
      </c>
      <c r="P2691" t="s">
        <v>81</v>
      </c>
      <c r="Q2691" t="s">
        <v>4072</v>
      </c>
      <c r="R2691" s="2">
        <v>43773</v>
      </c>
      <c r="S2691" t="s">
        <v>4073</v>
      </c>
      <c r="T2691">
        <v>1.5</v>
      </c>
      <c r="U2691" s="1">
        <v>1500000</v>
      </c>
      <c r="V2691" t="s">
        <v>1389</v>
      </c>
      <c r="W2691" t="s">
        <v>77</v>
      </c>
      <c r="X2691" t="s">
        <v>82</v>
      </c>
      <c r="Y2691" t="s">
        <v>38</v>
      </c>
      <c r="Z2691" t="s">
        <v>31</v>
      </c>
      <c r="AA2691">
        <v>2</v>
      </c>
      <c r="AB2691" t="s">
        <v>48</v>
      </c>
      <c r="AC2691">
        <v>2.1</v>
      </c>
      <c r="AD2691">
        <f t="shared" si="41"/>
        <v>0.60000000000000009</v>
      </c>
    </row>
    <row r="2692" spans="1:30" x14ac:dyDescent="0.25">
      <c r="A2692" t="s">
        <v>29</v>
      </c>
      <c r="B2692" s="1">
        <v>307800000</v>
      </c>
      <c r="C2692" t="s">
        <v>30</v>
      </c>
      <c r="D2692" t="s">
        <v>31</v>
      </c>
      <c r="E2692">
        <v>3252</v>
      </c>
      <c r="F2692" s="1">
        <v>8548950000</v>
      </c>
      <c r="G2692" s="1">
        <v>2628828</v>
      </c>
      <c r="H2692" s="1">
        <v>2000000</v>
      </c>
      <c r="I2692">
        <v>3252</v>
      </c>
      <c r="J2692" s="1">
        <v>8548950000</v>
      </c>
      <c r="K2692" s="1">
        <v>2628828</v>
      </c>
      <c r="L2692" s="1">
        <v>2000000</v>
      </c>
      <c r="M2692">
        <v>3252</v>
      </c>
      <c r="N2692" t="s">
        <v>55</v>
      </c>
      <c r="O2692">
        <v>5829</v>
      </c>
      <c r="P2692" t="s">
        <v>81</v>
      </c>
      <c r="Q2692" t="s">
        <v>4072</v>
      </c>
      <c r="R2692" s="2">
        <v>43773</v>
      </c>
      <c r="S2692" t="s">
        <v>4073</v>
      </c>
      <c r="T2692">
        <v>0.5</v>
      </c>
      <c r="U2692" t="s">
        <v>52</v>
      </c>
      <c r="V2692" t="s">
        <v>1389</v>
      </c>
      <c r="W2692" t="s">
        <v>77</v>
      </c>
      <c r="X2692" t="s">
        <v>96</v>
      </c>
      <c r="Y2692" t="s">
        <v>38</v>
      </c>
      <c r="Z2692" t="s">
        <v>31</v>
      </c>
      <c r="AA2692">
        <v>1</v>
      </c>
      <c r="AB2692" t="s">
        <v>39</v>
      </c>
      <c r="AC2692">
        <v>2.0299999999999998</v>
      </c>
      <c r="AD2692">
        <f t="shared" si="41"/>
        <v>1.5299999999999998</v>
      </c>
    </row>
    <row r="2693" spans="1:30" x14ac:dyDescent="0.25">
      <c r="A2693" t="s">
        <v>29</v>
      </c>
      <c r="B2693" s="1">
        <v>307800000</v>
      </c>
      <c r="C2693" t="s">
        <v>30</v>
      </c>
      <c r="D2693" t="s">
        <v>31</v>
      </c>
      <c r="E2693">
        <v>3252</v>
      </c>
      <c r="F2693" s="1">
        <v>8548950000</v>
      </c>
      <c r="G2693" s="1">
        <v>2628828</v>
      </c>
      <c r="H2693" s="1">
        <v>2000000</v>
      </c>
      <c r="I2693">
        <v>3252</v>
      </c>
      <c r="J2693" s="1">
        <v>8548950000</v>
      </c>
      <c r="K2693" s="1">
        <v>2628828</v>
      </c>
      <c r="L2693" s="1">
        <v>2000000</v>
      </c>
      <c r="M2693">
        <v>3252</v>
      </c>
      <c r="N2693" t="s">
        <v>55</v>
      </c>
      <c r="O2693">
        <v>5831</v>
      </c>
      <c r="P2693" t="s">
        <v>64</v>
      </c>
      <c r="Q2693" t="s">
        <v>4087</v>
      </c>
      <c r="R2693" s="2">
        <v>43773</v>
      </c>
      <c r="S2693" t="s">
        <v>4088</v>
      </c>
      <c r="T2693">
        <v>2</v>
      </c>
      <c r="U2693" s="1">
        <v>2000000</v>
      </c>
      <c r="V2693" t="s">
        <v>1389</v>
      </c>
      <c r="W2693" t="s">
        <v>77</v>
      </c>
      <c r="X2693" t="s">
        <v>67</v>
      </c>
      <c r="Y2693" t="s">
        <v>38</v>
      </c>
      <c r="Z2693" t="s">
        <v>31</v>
      </c>
      <c r="AA2693">
        <v>1</v>
      </c>
      <c r="AB2693" t="s">
        <v>48</v>
      </c>
      <c r="AC2693">
        <v>0.9</v>
      </c>
      <c r="AD2693">
        <f t="shared" si="41"/>
        <v>1.1000000000000001</v>
      </c>
    </row>
    <row r="2694" spans="1:30" x14ac:dyDescent="0.25">
      <c r="A2694" t="s">
        <v>29</v>
      </c>
      <c r="B2694" s="1">
        <v>307800000</v>
      </c>
      <c r="C2694" t="s">
        <v>30</v>
      </c>
      <c r="D2694" t="s">
        <v>31</v>
      </c>
      <c r="E2694">
        <v>3252</v>
      </c>
      <c r="F2694" s="1">
        <v>8548950000</v>
      </c>
      <c r="G2694" s="1">
        <v>2628828</v>
      </c>
      <c r="H2694" s="1">
        <v>2000000</v>
      </c>
      <c r="I2694">
        <v>3252</v>
      </c>
      <c r="J2694" s="1">
        <v>8548950000</v>
      </c>
      <c r="K2694" s="1">
        <v>2628828</v>
      </c>
      <c r="L2694" s="1">
        <v>2000000</v>
      </c>
      <c r="M2694">
        <v>3252</v>
      </c>
      <c r="N2694" t="s">
        <v>55</v>
      </c>
      <c r="O2694">
        <v>6548</v>
      </c>
      <c r="P2694" t="s">
        <v>315</v>
      </c>
      <c r="Q2694" t="s">
        <v>595</v>
      </c>
      <c r="R2694" s="2">
        <v>43934</v>
      </c>
      <c r="S2694" t="s">
        <v>596</v>
      </c>
      <c r="T2694">
        <v>4</v>
      </c>
      <c r="U2694" s="1">
        <v>4000000</v>
      </c>
      <c r="V2694" t="s">
        <v>512</v>
      </c>
      <c r="W2694" t="s">
        <v>77</v>
      </c>
      <c r="X2694" t="s">
        <v>4089</v>
      </c>
      <c r="Y2694" t="s">
        <v>38</v>
      </c>
      <c r="Z2694" t="s">
        <v>31</v>
      </c>
      <c r="AA2694">
        <v>13</v>
      </c>
      <c r="AB2694" t="s">
        <v>39</v>
      </c>
      <c r="AC2694">
        <v>2.87</v>
      </c>
      <c r="AD2694">
        <f t="shared" si="41"/>
        <v>1.1299999999999999</v>
      </c>
    </row>
    <row r="2695" spans="1:30" x14ac:dyDescent="0.25">
      <c r="A2695" t="s">
        <v>29</v>
      </c>
      <c r="B2695" s="1">
        <v>307800000</v>
      </c>
      <c r="C2695" t="s">
        <v>30</v>
      </c>
      <c r="D2695" t="s">
        <v>31</v>
      </c>
      <c r="E2695">
        <v>3252</v>
      </c>
      <c r="F2695" s="1">
        <v>8548950000</v>
      </c>
      <c r="G2695" s="1">
        <v>2628828</v>
      </c>
      <c r="H2695" s="1">
        <v>2000000</v>
      </c>
      <c r="I2695">
        <v>3252</v>
      </c>
      <c r="J2695" s="1">
        <v>8548950000</v>
      </c>
      <c r="K2695" s="1">
        <v>2628828</v>
      </c>
      <c r="L2695" s="1">
        <v>2000000</v>
      </c>
      <c r="M2695">
        <v>3252</v>
      </c>
      <c r="N2695" t="s">
        <v>55</v>
      </c>
      <c r="O2695">
        <v>5839</v>
      </c>
      <c r="P2695" t="s">
        <v>40</v>
      </c>
      <c r="Q2695" t="s">
        <v>4090</v>
      </c>
      <c r="R2695" s="2">
        <v>43769</v>
      </c>
      <c r="S2695" t="s">
        <v>4091</v>
      </c>
      <c r="T2695">
        <v>2</v>
      </c>
      <c r="U2695" s="1">
        <v>2000000</v>
      </c>
      <c r="V2695" t="s">
        <v>1389</v>
      </c>
      <c r="W2695" t="s">
        <v>77</v>
      </c>
      <c r="X2695" t="s">
        <v>292</v>
      </c>
      <c r="Y2695" t="s">
        <v>38</v>
      </c>
      <c r="Z2695" t="s">
        <v>31</v>
      </c>
      <c r="AA2695">
        <v>1</v>
      </c>
      <c r="AB2695" t="s">
        <v>39</v>
      </c>
      <c r="AC2695">
        <v>0.91</v>
      </c>
      <c r="AD2695">
        <f t="shared" ref="AD2695:AD2758" si="42">ABS(T2695-AC2695)</f>
        <v>1.0899999999999999</v>
      </c>
    </row>
    <row r="2696" spans="1:30" x14ac:dyDescent="0.25">
      <c r="A2696" t="s">
        <v>29</v>
      </c>
      <c r="B2696" s="1">
        <v>307800000</v>
      </c>
      <c r="C2696" t="s">
        <v>30</v>
      </c>
      <c r="D2696" t="s">
        <v>31</v>
      </c>
      <c r="E2696">
        <v>3252</v>
      </c>
      <c r="F2696" s="1">
        <v>8548950000</v>
      </c>
      <c r="G2696" s="1">
        <v>2628828</v>
      </c>
      <c r="H2696" s="1">
        <v>2000000</v>
      </c>
      <c r="I2696">
        <v>3252</v>
      </c>
      <c r="J2696" s="1">
        <v>8548950000</v>
      </c>
      <c r="K2696" s="1">
        <v>2628828</v>
      </c>
      <c r="L2696" s="1">
        <v>2000000</v>
      </c>
      <c r="M2696">
        <v>3252</v>
      </c>
      <c r="N2696" t="s">
        <v>55</v>
      </c>
      <c r="O2696">
        <v>5840</v>
      </c>
      <c r="P2696" t="s">
        <v>40</v>
      </c>
      <c r="Q2696" t="s">
        <v>4092</v>
      </c>
      <c r="R2696" s="2">
        <v>43769</v>
      </c>
      <c r="S2696" t="s">
        <v>4093</v>
      </c>
      <c r="T2696">
        <v>2</v>
      </c>
      <c r="U2696" s="1">
        <v>2000000</v>
      </c>
      <c r="V2696" t="s">
        <v>1389</v>
      </c>
      <c r="W2696" t="s">
        <v>77</v>
      </c>
      <c r="X2696" t="s">
        <v>292</v>
      </c>
      <c r="Y2696" t="s">
        <v>38</v>
      </c>
      <c r="Z2696" t="s">
        <v>31</v>
      </c>
      <c r="AA2696">
        <v>1</v>
      </c>
      <c r="AB2696" t="s">
        <v>39</v>
      </c>
      <c r="AC2696">
        <v>0.91</v>
      </c>
      <c r="AD2696">
        <f t="shared" si="42"/>
        <v>1.0899999999999999</v>
      </c>
    </row>
    <row r="2697" spans="1:30" x14ac:dyDescent="0.25">
      <c r="A2697" t="s">
        <v>29</v>
      </c>
      <c r="B2697" s="1">
        <v>307800000</v>
      </c>
      <c r="C2697" t="s">
        <v>30</v>
      </c>
      <c r="D2697" t="s">
        <v>31</v>
      </c>
      <c r="E2697">
        <v>3252</v>
      </c>
      <c r="F2697" s="1">
        <v>8548950000</v>
      </c>
      <c r="G2697" s="1">
        <v>2628828</v>
      </c>
      <c r="H2697" s="1">
        <v>2000000</v>
      </c>
      <c r="I2697">
        <v>3252</v>
      </c>
      <c r="J2697" s="1">
        <v>8548950000</v>
      </c>
      <c r="K2697" s="1">
        <v>2628828</v>
      </c>
      <c r="L2697" s="1">
        <v>2000000</v>
      </c>
      <c r="M2697">
        <v>3252</v>
      </c>
      <c r="N2697" t="s">
        <v>55</v>
      </c>
      <c r="O2697">
        <v>5841</v>
      </c>
      <c r="P2697" t="s">
        <v>144</v>
      </c>
      <c r="Q2697" t="s">
        <v>4094</v>
      </c>
      <c r="R2697" s="2">
        <v>43769</v>
      </c>
      <c r="S2697" t="s">
        <v>4095</v>
      </c>
      <c r="T2697">
        <v>1</v>
      </c>
      <c r="U2697" s="1">
        <v>1000000</v>
      </c>
      <c r="V2697" t="s">
        <v>1389</v>
      </c>
      <c r="W2697" t="s">
        <v>77</v>
      </c>
      <c r="Y2697" t="s">
        <v>38</v>
      </c>
      <c r="Z2697" t="s">
        <v>31</v>
      </c>
      <c r="AA2697">
        <v>1</v>
      </c>
      <c r="AB2697" t="s">
        <v>39</v>
      </c>
      <c r="AC2697">
        <v>0.9</v>
      </c>
      <c r="AD2697">
        <f t="shared" si="42"/>
        <v>9.9999999999999978E-2</v>
      </c>
    </row>
    <row r="2698" spans="1:30" x14ac:dyDescent="0.25">
      <c r="A2698" t="s">
        <v>29</v>
      </c>
      <c r="B2698" s="1">
        <v>307800000</v>
      </c>
      <c r="C2698" t="s">
        <v>30</v>
      </c>
      <c r="D2698" t="s">
        <v>31</v>
      </c>
      <c r="E2698">
        <v>3252</v>
      </c>
      <c r="F2698" s="1">
        <v>8548950000</v>
      </c>
      <c r="G2698" s="1">
        <v>2628828</v>
      </c>
      <c r="H2698" s="1">
        <v>2000000</v>
      </c>
      <c r="I2698">
        <v>3252</v>
      </c>
      <c r="J2698" s="1">
        <v>8548950000</v>
      </c>
      <c r="K2698" s="1">
        <v>2628828</v>
      </c>
      <c r="L2698" s="1">
        <v>2000000</v>
      </c>
      <c r="M2698">
        <v>3252</v>
      </c>
      <c r="N2698" t="s">
        <v>55</v>
      </c>
      <c r="O2698">
        <v>5845</v>
      </c>
      <c r="P2698" t="s">
        <v>120</v>
      </c>
      <c r="Q2698" t="s">
        <v>4096</v>
      </c>
      <c r="R2698" s="2">
        <v>43769</v>
      </c>
      <c r="S2698" t="s">
        <v>4097</v>
      </c>
      <c r="T2698">
        <v>1</v>
      </c>
      <c r="U2698" s="1">
        <v>1000000</v>
      </c>
      <c r="V2698" t="s">
        <v>1389</v>
      </c>
      <c r="W2698" t="s">
        <v>77</v>
      </c>
      <c r="X2698" t="s">
        <v>4098</v>
      </c>
      <c r="Y2698" t="s">
        <v>38</v>
      </c>
      <c r="Z2698" t="s">
        <v>31</v>
      </c>
      <c r="AA2698">
        <v>3</v>
      </c>
      <c r="AB2698" t="s">
        <v>39</v>
      </c>
      <c r="AC2698">
        <v>1.65</v>
      </c>
      <c r="AD2698">
        <f t="shared" si="42"/>
        <v>0.64999999999999991</v>
      </c>
    </row>
    <row r="2699" spans="1:30" x14ac:dyDescent="0.25">
      <c r="A2699" t="s">
        <v>29</v>
      </c>
      <c r="B2699" s="1">
        <v>307800000</v>
      </c>
      <c r="C2699" t="s">
        <v>30</v>
      </c>
      <c r="D2699" t="s">
        <v>31</v>
      </c>
      <c r="E2699">
        <v>3252</v>
      </c>
      <c r="F2699" s="1">
        <v>8548950000</v>
      </c>
      <c r="G2699" s="1">
        <v>2628828</v>
      </c>
      <c r="H2699" s="1">
        <v>2000000</v>
      </c>
      <c r="I2699">
        <v>3252</v>
      </c>
      <c r="J2699" s="1">
        <v>8548950000</v>
      </c>
      <c r="K2699" s="1">
        <v>2628828</v>
      </c>
      <c r="L2699" s="1">
        <v>2000000</v>
      </c>
      <c r="M2699">
        <v>3252</v>
      </c>
      <c r="N2699" t="s">
        <v>55</v>
      </c>
      <c r="O2699">
        <v>5849</v>
      </c>
      <c r="P2699" t="s">
        <v>105</v>
      </c>
      <c r="Q2699" t="s">
        <v>4099</v>
      </c>
      <c r="R2699" s="2">
        <v>43768</v>
      </c>
      <c r="S2699" t="s">
        <v>4100</v>
      </c>
      <c r="T2699">
        <v>1</v>
      </c>
      <c r="U2699" s="1">
        <v>1000000</v>
      </c>
      <c r="V2699" t="s">
        <v>1389</v>
      </c>
      <c r="W2699" t="s">
        <v>138</v>
      </c>
      <c r="X2699" t="s">
        <v>4101</v>
      </c>
      <c r="Y2699" t="s">
        <v>322</v>
      </c>
      <c r="Z2699" t="s">
        <v>31</v>
      </c>
      <c r="AA2699">
        <v>4</v>
      </c>
      <c r="AB2699" t="s">
        <v>48</v>
      </c>
      <c r="AC2699">
        <v>2.83</v>
      </c>
      <c r="AD2699">
        <f t="shared" si="42"/>
        <v>1.83</v>
      </c>
    </row>
    <row r="2700" spans="1:30" x14ac:dyDescent="0.25">
      <c r="A2700" t="s">
        <v>29</v>
      </c>
      <c r="B2700" s="1">
        <v>307800000</v>
      </c>
      <c r="C2700" t="s">
        <v>30</v>
      </c>
      <c r="D2700" t="s">
        <v>31</v>
      </c>
      <c r="E2700">
        <v>3252</v>
      </c>
      <c r="F2700" s="1">
        <v>8548950000</v>
      </c>
      <c r="G2700" s="1">
        <v>2628828</v>
      </c>
      <c r="H2700" s="1">
        <v>2000000</v>
      </c>
      <c r="I2700">
        <v>3252</v>
      </c>
      <c r="J2700" s="1">
        <v>8548950000</v>
      </c>
      <c r="K2700" s="1">
        <v>2628828</v>
      </c>
      <c r="L2700" s="1">
        <v>2000000</v>
      </c>
      <c r="M2700">
        <v>3252</v>
      </c>
      <c r="N2700" t="s">
        <v>55</v>
      </c>
      <c r="O2700">
        <v>5850</v>
      </c>
      <c r="P2700" t="s">
        <v>40</v>
      </c>
      <c r="Q2700" t="s">
        <v>4102</v>
      </c>
      <c r="R2700" s="2">
        <v>43768</v>
      </c>
      <c r="S2700" t="s">
        <v>4103</v>
      </c>
      <c r="T2700">
        <v>1</v>
      </c>
      <c r="U2700" s="1">
        <v>1000000</v>
      </c>
      <c r="V2700" t="s">
        <v>59</v>
      </c>
      <c r="W2700" t="s">
        <v>36</v>
      </c>
      <c r="X2700" t="s">
        <v>4104</v>
      </c>
      <c r="Y2700" t="s">
        <v>40</v>
      </c>
      <c r="Z2700" t="s">
        <v>31</v>
      </c>
      <c r="AA2700">
        <v>4</v>
      </c>
      <c r="AB2700" t="s">
        <v>39</v>
      </c>
      <c r="AC2700">
        <v>1.23</v>
      </c>
      <c r="AD2700">
        <f t="shared" si="42"/>
        <v>0.22999999999999998</v>
      </c>
    </row>
    <row r="2701" spans="1:30" x14ac:dyDescent="0.25">
      <c r="A2701" t="s">
        <v>29</v>
      </c>
      <c r="B2701" s="1">
        <v>307800000</v>
      </c>
      <c r="C2701" t="s">
        <v>30</v>
      </c>
      <c r="D2701" t="s">
        <v>31</v>
      </c>
      <c r="E2701">
        <v>3252</v>
      </c>
      <c r="F2701" s="1">
        <v>8548950000</v>
      </c>
      <c r="G2701" s="1">
        <v>2628828</v>
      </c>
      <c r="H2701" s="1">
        <v>2000000</v>
      </c>
      <c r="I2701">
        <v>3252</v>
      </c>
      <c r="J2701" s="1">
        <v>8548950000</v>
      </c>
      <c r="K2701" s="1">
        <v>2628828</v>
      </c>
      <c r="L2701" s="1">
        <v>2000000</v>
      </c>
      <c r="M2701">
        <v>3252</v>
      </c>
      <c r="N2701" t="s">
        <v>55</v>
      </c>
      <c r="O2701">
        <v>5851</v>
      </c>
      <c r="P2701" t="s">
        <v>40</v>
      </c>
      <c r="Q2701" t="s">
        <v>4080</v>
      </c>
      <c r="R2701" s="2">
        <v>43768</v>
      </c>
      <c r="S2701" t="s">
        <v>4081</v>
      </c>
      <c r="T2701">
        <v>1.5</v>
      </c>
      <c r="U2701" s="1">
        <v>1500000</v>
      </c>
      <c r="V2701" t="s">
        <v>1389</v>
      </c>
      <c r="W2701" t="s">
        <v>77</v>
      </c>
      <c r="X2701" t="s">
        <v>4105</v>
      </c>
      <c r="Y2701" t="s">
        <v>38</v>
      </c>
      <c r="Z2701" t="s">
        <v>31</v>
      </c>
      <c r="AA2701">
        <v>9</v>
      </c>
      <c r="AB2701" t="s">
        <v>48</v>
      </c>
      <c r="AC2701">
        <v>1.42</v>
      </c>
      <c r="AD2701">
        <f t="shared" si="42"/>
        <v>8.0000000000000071E-2</v>
      </c>
    </row>
    <row r="2702" spans="1:30" x14ac:dyDescent="0.25">
      <c r="A2702" t="s">
        <v>29</v>
      </c>
      <c r="B2702" s="1">
        <v>307800000</v>
      </c>
      <c r="C2702" t="s">
        <v>30</v>
      </c>
      <c r="D2702" t="s">
        <v>31</v>
      </c>
      <c r="E2702">
        <v>3252</v>
      </c>
      <c r="F2702" s="1">
        <v>8548950000</v>
      </c>
      <c r="G2702" s="1">
        <v>2628828</v>
      </c>
      <c r="H2702" s="1">
        <v>2000000</v>
      </c>
      <c r="I2702">
        <v>3252</v>
      </c>
      <c r="J2702" s="1">
        <v>8548950000</v>
      </c>
      <c r="K2702" s="1">
        <v>2628828</v>
      </c>
      <c r="L2702" s="1">
        <v>2000000</v>
      </c>
      <c r="M2702">
        <v>3252</v>
      </c>
      <c r="N2702" t="s">
        <v>55</v>
      </c>
      <c r="O2702">
        <v>5852</v>
      </c>
      <c r="P2702" t="s">
        <v>40</v>
      </c>
      <c r="Q2702" t="s">
        <v>4092</v>
      </c>
      <c r="R2702" s="2">
        <v>43768</v>
      </c>
      <c r="S2702" t="s">
        <v>4093</v>
      </c>
      <c r="T2702">
        <v>0.5</v>
      </c>
      <c r="U2702" t="s">
        <v>52</v>
      </c>
      <c r="V2702" t="s">
        <v>1389</v>
      </c>
      <c r="W2702" t="s">
        <v>77</v>
      </c>
      <c r="X2702" t="s">
        <v>4106</v>
      </c>
      <c r="Y2702" t="s">
        <v>38</v>
      </c>
      <c r="Z2702" t="s">
        <v>31</v>
      </c>
      <c r="AA2702">
        <v>15</v>
      </c>
      <c r="AB2702" t="s">
        <v>39</v>
      </c>
      <c r="AC2702">
        <v>1.8</v>
      </c>
      <c r="AD2702">
        <f t="shared" si="42"/>
        <v>1.3</v>
      </c>
    </row>
    <row r="2703" spans="1:30" x14ac:dyDescent="0.25">
      <c r="A2703" t="s">
        <v>29</v>
      </c>
      <c r="B2703" s="1">
        <v>307800000</v>
      </c>
      <c r="C2703" t="s">
        <v>30</v>
      </c>
      <c r="D2703" t="s">
        <v>31</v>
      </c>
      <c r="E2703">
        <v>3252</v>
      </c>
      <c r="F2703" s="1">
        <v>8548950000</v>
      </c>
      <c r="G2703" s="1">
        <v>2628828</v>
      </c>
      <c r="H2703" s="1">
        <v>2000000</v>
      </c>
      <c r="I2703">
        <v>3252</v>
      </c>
      <c r="J2703" s="1">
        <v>8548950000</v>
      </c>
      <c r="K2703" s="1">
        <v>2628828</v>
      </c>
      <c r="L2703" s="1">
        <v>2000000</v>
      </c>
      <c r="M2703">
        <v>3252</v>
      </c>
      <c r="N2703" t="s">
        <v>55</v>
      </c>
      <c r="O2703">
        <v>5854</v>
      </c>
      <c r="P2703" t="s">
        <v>81</v>
      </c>
      <c r="Q2703" t="s">
        <v>4087</v>
      </c>
      <c r="R2703" s="2">
        <v>43768</v>
      </c>
      <c r="S2703" t="s">
        <v>4088</v>
      </c>
      <c r="T2703">
        <v>5</v>
      </c>
      <c r="U2703" s="1">
        <v>5000000</v>
      </c>
      <c r="V2703" t="s">
        <v>1389</v>
      </c>
      <c r="W2703" t="s">
        <v>77</v>
      </c>
      <c r="X2703" t="s">
        <v>4107</v>
      </c>
      <c r="Y2703" t="s">
        <v>38</v>
      </c>
      <c r="Z2703" t="s">
        <v>31</v>
      </c>
      <c r="AA2703">
        <v>4</v>
      </c>
      <c r="AB2703" t="s">
        <v>48</v>
      </c>
      <c r="AC2703">
        <v>2.23</v>
      </c>
      <c r="AD2703">
        <f t="shared" si="42"/>
        <v>2.77</v>
      </c>
    </row>
    <row r="2704" spans="1:30" x14ac:dyDescent="0.25">
      <c r="A2704" t="s">
        <v>29</v>
      </c>
      <c r="B2704" s="1">
        <v>307800000</v>
      </c>
      <c r="C2704" t="s">
        <v>30</v>
      </c>
      <c r="D2704" t="s">
        <v>31</v>
      </c>
      <c r="E2704">
        <v>3252</v>
      </c>
      <c r="F2704" s="1">
        <v>8548950000</v>
      </c>
      <c r="G2704" s="1">
        <v>2628828</v>
      </c>
      <c r="H2704" s="1">
        <v>2000000</v>
      </c>
      <c r="I2704">
        <v>3252</v>
      </c>
      <c r="J2704" s="1">
        <v>8548950000</v>
      </c>
      <c r="K2704" s="1">
        <v>2628828</v>
      </c>
      <c r="L2704" s="1">
        <v>2000000</v>
      </c>
      <c r="M2704">
        <v>3252</v>
      </c>
      <c r="N2704" t="s">
        <v>32</v>
      </c>
      <c r="O2704">
        <v>2545</v>
      </c>
      <c r="P2704" t="s">
        <v>56</v>
      </c>
      <c r="Q2704" t="s">
        <v>116</v>
      </c>
      <c r="R2704" s="2">
        <v>43752</v>
      </c>
      <c r="S2704" t="s">
        <v>117</v>
      </c>
      <c r="T2704">
        <v>8</v>
      </c>
      <c r="U2704" s="1">
        <v>8000000</v>
      </c>
      <c r="V2704" t="s">
        <v>32</v>
      </c>
      <c r="W2704" t="s">
        <v>36</v>
      </c>
      <c r="X2704" t="s">
        <v>60</v>
      </c>
      <c r="Y2704" t="s">
        <v>46</v>
      </c>
      <c r="Z2704" t="s">
        <v>31</v>
      </c>
      <c r="AA2704">
        <v>1</v>
      </c>
      <c r="AB2704" t="s">
        <v>48</v>
      </c>
      <c r="AC2704">
        <v>2.69</v>
      </c>
      <c r="AD2704">
        <f t="shared" si="42"/>
        <v>5.3100000000000005</v>
      </c>
    </row>
    <row r="2705" spans="1:30" x14ac:dyDescent="0.25">
      <c r="A2705" t="s">
        <v>29</v>
      </c>
      <c r="B2705" s="1">
        <v>307800000</v>
      </c>
      <c r="C2705" t="s">
        <v>30</v>
      </c>
      <c r="D2705" t="s">
        <v>31</v>
      </c>
      <c r="E2705">
        <v>3252</v>
      </c>
      <c r="F2705" s="1">
        <v>8548950000</v>
      </c>
      <c r="G2705" s="1">
        <v>2628828</v>
      </c>
      <c r="H2705" s="1">
        <v>2000000</v>
      </c>
      <c r="I2705">
        <v>3252</v>
      </c>
      <c r="J2705" s="1">
        <v>8548950000</v>
      </c>
      <c r="K2705" s="1">
        <v>2628828</v>
      </c>
      <c r="L2705" s="1">
        <v>2000000</v>
      </c>
      <c r="M2705">
        <v>3252</v>
      </c>
      <c r="N2705" t="s">
        <v>55</v>
      </c>
      <c r="O2705">
        <v>5861</v>
      </c>
      <c r="P2705" t="s">
        <v>81</v>
      </c>
      <c r="Q2705" t="s">
        <v>4083</v>
      </c>
      <c r="R2705" s="2">
        <v>43767</v>
      </c>
      <c r="S2705" t="s">
        <v>4084</v>
      </c>
      <c r="T2705">
        <v>1</v>
      </c>
      <c r="U2705" s="1">
        <v>1000000</v>
      </c>
      <c r="V2705" t="s">
        <v>4085</v>
      </c>
      <c r="W2705" t="s">
        <v>77</v>
      </c>
      <c r="X2705" t="s">
        <v>4108</v>
      </c>
      <c r="Y2705" t="s">
        <v>38</v>
      </c>
      <c r="Z2705" t="s">
        <v>31</v>
      </c>
      <c r="AA2705">
        <v>2</v>
      </c>
      <c r="AB2705" t="s">
        <v>39</v>
      </c>
      <c r="AC2705">
        <v>2.4700000000000002</v>
      </c>
      <c r="AD2705">
        <f t="shared" si="42"/>
        <v>1.4700000000000002</v>
      </c>
    </row>
    <row r="2706" spans="1:30" x14ac:dyDescent="0.25">
      <c r="A2706" t="s">
        <v>29</v>
      </c>
      <c r="B2706" s="1">
        <v>307800000</v>
      </c>
      <c r="C2706" t="s">
        <v>30</v>
      </c>
      <c r="D2706" t="s">
        <v>31</v>
      </c>
      <c r="E2706">
        <v>3252</v>
      </c>
      <c r="F2706" s="1">
        <v>8548950000</v>
      </c>
      <c r="G2706" s="1">
        <v>2628828</v>
      </c>
      <c r="H2706" s="1">
        <v>2000000</v>
      </c>
      <c r="I2706">
        <v>3252</v>
      </c>
      <c r="J2706" s="1">
        <v>8548950000</v>
      </c>
      <c r="K2706" s="1">
        <v>2628828</v>
      </c>
      <c r="L2706" s="1">
        <v>2000000</v>
      </c>
      <c r="M2706">
        <v>3252</v>
      </c>
      <c r="N2706" t="s">
        <v>73</v>
      </c>
      <c r="O2706">
        <v>3770</v>
      </c>
      <c r="P2706" t="s">
        <v>1703</v>
      </c>
      <c r="Q2706" t="s">
        <v>4109</v>
      </c>
      <c r="R2706" s="2">
        <v>43895</v>
      </c>
      <c r="S2706" t="s">
        <v>4110</v>
      </c>
      <c r="T2706">
        <v>2</v>
      </c>
      <c r="U2706" s="1">
        <v>2000000</v>
      </c>
      <c r="V2706" t="s">
        <v>152</v>
      </c>
      <c r="W2706" t="s">
        <v>178</v>
      </c>
      <c r="X2706" t="s">
        <v>292</v>
      </c>
      <c r="Y2706" t="s">
        <v>149</v>
      </c>
      <c r="Z2706" t="s">
        <v>31</v>
      </c>
      <c r="AA2706">
        <v>1</v>
      </c>
      <c r="AB2706" t="s">
        <v>39</v>
      </c>
      <c r="AC2706">
        <v>2.08</v>
      </c>
      <c r="AD2706">
        <f t="shared" si="42"/>
        <v>8.0000000000000071E-2</v>
      </c>
    </row>
    <row r="2707" spans="1:30" x14ac:dyDescent="0.25">
      <c r="A2707" t="s">
        <v>29</v>
      </c>
      <c r="B2707" s="1">
        <v>307800000</v>
      </c>
      <c r="C2707" t="s">
        <v>30</v>
      </c>
      <c r="D2707" t="s">
        <v>31</v>
      </c>
      <c r="E2707">
        <v>3252</v>
      </c>
      <c r="F2707" s="1">
        <v>8548950000</v>
      </c>
      <c r="G2707" s="1">
        <v>2628828</v>
      </c>
      <c r="H2707" s="1">
        <v>2000000</v>
      </c>
      <c r="I2707">
        <v>3252</v>
      </c>
      <c r="J2707" s="1">
        <v>8548950000</v>
      </c>
      <c r="K2707" s="1">
        <v>2628828</v>
      </c>
      <c r="L2707" s="1">
        <v>2000000</v>
      </c>
      <c r="M2707">
        <v>3252</v>
      </c>
      <c r="N2707" t="s">
        <v>55</v>
      </c>
      <c r="O2707">
        <v>5863</v>
      </c>
      <c r="P2707" t="s">
        <v>145</v>
      </c>
      <c r="Q2707" t="s">
        <v>4111</v>
      </c>
      <c r="R2707" s="2">
        <v>43766</v>
      </c>
      <c r="S2707" t="s">
        <v>4112</v>
      </c>
      <c r="T2707">
        <v>0.75</v>
      </c>
      <c r="U2707" t="s">
        <v>350</v>
      </c>
      <c r="V2707" t="s">
        <v>4113</v>
      </c>
      <c r="W2707" t="s">
        <v>36</v>
      </c>
      <c r="X2707" t="s">
        <v>1810</v>
      </c>
      <c r="Y2707" t="s">
        <v>38</v>
      </c>
      <c r="Z2707" t="s">
        <v>31</v>
      </c>
      <c r="AA2707">
        <v>1</v>
      </c>
      <c r="AB2707" t="s">
        <v>39</v>
      </c>
      <c r="AC2707">
        <v>1.1000000000000001</v>
      </c>
      <c r="AD2707">
        <f t="shared" si="42"/>
        <v>0.35000000000000009</v>
      </c>
    </row>
    <row r="2708" spans="1:30" x14ac:dyDescent="0.25">
      <c r="A2708" t="s">
        <v>29</v>
      </c>
      <c r="B2708" s="1">
        <v>307800000</v>
      </c>
      <c r="C2708" t="s">
        <v>30</v>
      </c>
      <c r="D2708" t="s">
        <v>31</v>
      </c>
      <c r="E2708">
        <v>3252</v>
      </c>
      <c r="F2708" s="1">
        <v>8548950000</v>
      </c>
      <c r="G2708" s="1">
        <v>2628828</v>
      </c>
      <c r="H2708" s="1">
        <v>2000000</v>
      </c>
      <c r="I2708">
        <v>3252</v>
      </c>
      <c r="J2708" s="1">
        <v>8548950000</v>
      </c>
      <c r="K2708" s="1">
        <v>2628828</v>
      </c>
      <c r="L2708" s="1">
        <v>2000000</v>
      </c>
      <c r="M2708">
        <v>3252</v>
      </c>
      <c r="N2708" t="s">
        <v>55</v>
      </c>
      <c r="O2708">
        <v>5864</v>
      </c>
      <c r="P2708" t="s">
        <v>145</v>
      </c>
      <c r="Q2708" t="s">
        <v>4111</v>
      </c>
      <c r="R2708" s="2">
        <v>43767</v>
      </c>
      <c r="S2708" t="s">
        <v>4112</v>
      </c>
      <c r="T2708">
        <v>1</v>
      </c>
      <c r="U2708" s="1">
        <v>1000000</v>
      </c>
      <c r="V2708" t="s">
        <v>4113</v>
      </c>
      <c r="W2708" t="s">
        <v>36</v>
      </c>
      <c r="X2708" t="s">
        <v>788</v>
      </c>
      <c r="Y2708" t="s">
        <v>38</v>
      </c>
      <c r="Z2708" t="s">
        <v>31</v>
      </c>
      <c r="AA2708">
        <v>1</v>
      </c>
      <c r="AB2708" t="s">
        <v>39</v>
      </c>
      <c r="AC2708">
        <v>1.1000000000000001</v>
      </c>
      <c r="AD2708">
        <f t="shared" si="42"/>
        <v>0.10000000000000009</v>
      </c>
    </row>
    <row r="2709" spans="1:30" x14ac:dyDescent="0.25">
      <c r="A2709" t="s">
        <v>29</v>
      </c>
      <c r="B2709" s="1">
        <v>307800000</v>
      </c>
      <c r="C2709" t="s">
        <v>30</v>
      </c>
      <c r="D2709" t="s">
        <v>31</v>
      </c>
      <c r="E2709">
        <v>3252</v>
      </c>
      <c r="F2709" s="1">
        <v>8548950000</v>
      </c>
      <c r="G2709" s="1">
        <v>2628828</v>
      </c>
      <c r="H2709" s="1">
        <v>2000000</v>
      </c>
      <c r="I2709">
        <v>3252</v>
      </c>
      <c r="J2709" s="1">
        <v>8548950000</v>
      </c>
      <c r="K2709" s="1">
        <v>2628828</v>
      </c>
      <c r="L2709" s="1">
        <v>2000000</v>
      </c>
      <c r="M2709">
        <v>3252</v>
      </c>
      <c r="N2709" t="s">
        <v>55</v>
      </c>
      <c r="O2709">
        <v>5865</v>
      </c>
      <c r="P2709" t="s">
        <v>168</v>
      </c>
      <c r="Q2709" t="s">
        <v>4114</v>
      </c>
      <c r="R2709" s="2">
        <v>43767</v>
      </c>
      <c r="S2709" t="s">
        <v>4115</v>
      </c>
      <c r="T2709">
        <v>3</v>
      </c>
      <c r="U2709" s="1">
        <v>3000000</v>
      </c>
      <c r="V2709" t="s">
        <v>1389</v>
      </c>
      <c r="W2709" t="s">
        <v>77</v>
      </c>
      <c r="X2709" t="s">
        <v>4116</v>
      </c>
      <c r="Y2709" t="s">
        <v>168</v>
      </c>
      <c r="Z2709" t="s">
        <v>31</v>
      </c>
      <c r="AA2709">
        <v>6</v>
      </c>
      <c r="AB2709" t="s">
        <v>39</v>
      </c>
      <c r="AC2709">
        <v>3.1</v>
      </c>
      <c r="AD2709">
        <f t="shared" si="42"/>
        <v>0.10000000000000009</v>
      </c>
    </row>
    <row r="2710" spans="1:30" x14ac:dyDescent="0.25">
      <c r="A2710" t="s">
        <v>29</v>
      </c>
      <c r="B2710" s="1">
        <v>307800000</v>
      </c>
      <c r="C2710" t="s">
        <v>30</v>
      </c>
      <c r="D2710" t="s">
        <v>31</v>
      </c>
      <c r="E2710">
        <v>3252</v>
      </c>
      <c r="F2710" s="1">
        <v>8548950000</v>
      </c>
      <c r="G2710" s="1">
        <v>2628828</v>
      </c>
      <c r="H2710" s="1">
        <v>2000000</v>
      </c>
      <c r="I2710">
        <v>3252</v>
      </c>
      <c r="J2710" s="1">
        <v>8548950000</v>
      </c>
      <c r="K2710" s="1">
        <v>2628828</v>
      </c>
      <c r="L2710" s="1">
        <v>2000000</v>
      </c>
      <c r="M2710">
        <v>3252</v>
      </c>
      <c r="N2710" t="s">
        <v>32</v>
      </c>
      <c r="O2710">
        <v>657</v>
      </c>
      <c r="P2710" t="s">
        <v>40</v>
      </c>
      <c r="Q2710" t="s">
        <v>4117</v>
      </c>
      <c r="R2710" s="2">
        <v>43503</v>
      </c>
      <c r="S2710" t="s">
        <v>4118</v>
      </c>
      <c r="T2710">
        <v>0.5</v>
      </c>
      <c r="U2710" t="s">
        <v>52</v>
      </c>
      <c r="V2710" t="s">
        <v>32</v>
      </c>
      <c r="W2710" t="s">
        <v>36</v>
      </c>
      <c r="X2710" t="s">
        <v>4119</v>
      </c>
      <c r="Y2710" t="s">
        <v>38</v>
      </c>
      <c r="Z2710" t="s">
        <v>31</v>
      </c>
      <c r="AA2710">
        <v>10</v>
      </c>
      <c r="AB2710" t="s">
        <v>39</v>
      </c>
      <c r="AC2710">
        <v>2.12</v>
      </c>
      <c r="AD2710">
        <f t="shared" si="42"/>
        <v>1.62</v>
      </c>
    </row>
    <row r="2711" spans="1:30" x14ac:dyDescent="0.25">
      <c r="A2711" t="s">
        <v>29</v>
      </c>
      <c r="B2711" s="1">
        <v>307800000</v>
      </c>
      <c r="C2711" t="s">
        <v>30</v>
      </c>
      <c r="D2711" t="s">
        <v>31</v>
      </c>
      <c r="E2711">
        <v>3252</v>
      </c>
      <c r="F2711" s="1">
        <v>8548950000</v>
      </c>
      <c r="G2711" s="1">
        <v>2628828</v>
      </c>
      <c r="H2711" s="1">
        <v>2000000</v>
      </c>
      <c r="I2711">
        <v>3252</v>
      </c>
      <c r="J2711" s="1">
        <v>8548950000</v>
      </c>
      <c r="K2711" s="1">
        <v>2628828</v>
      </c>
      <c r="L2711" s="1">
        <v>2000000</v>
      </c>
      <c r="M2711">
        <v>3252</v>
      </c>
      <c r="N2711" t="s">
        <v>32</v>
      </c>
      <c r="O2711">
        <v>2544</v>
      </c>
      <c r="P2711" t="s">
        <v>56</v>
      </c>
      <c r="Q2711" t="s">
        <v>116</v>
      </c>
      <c r="R2711" s="2">
        <v>43753</v>
      </c>
      <c r="S2711" t="s">
        <v>117</v>
      </c>
      <c r="T2711">
        <v>8</v>
      </c>
      <c r="U2711" s="1">
        <v>8000000</v>
      </c>
      <c r="V2711" t="s">
        <v>32</v>
      </c>
      <c r="W2711" t="s">
        <v>36</v>
      </c>
      <c r="X2711" t="s">
        <v>60</v>
      </c>
      <c r="Y2711" t="s">
        <v>46</v>
      </c>
      <c r="Z2711" t="s">
        <v>31</v>
      </c>
      <c r="AA2711">
        <v>1</v>
      </c>
      <c r="AB2711" t="s">
        <v>39</v>
      </c>
      <c r="AC2711">
        <v>2.69</v>
      </c>
      <c r="AD2711">
        <f t="shared" si="42"/>
        <v>5.3100000000000005</v>
      </c>
    </row>
    <row r="2712" spans="1:30" x14ac:dyDescent="0.25">
      <c r="A2712" t="s">
        <v>29</v>
      </c>
      <c r="B2712" s="1">
        <v>307800000</v>
      </c>
      <c r="C2712" t="s">
        <v>30</v>
      </c>
      <c r="D2712" t="s">
        <v>31</v>
      </c>
      <c r="E2712">
        <v>3252</v>
      </c>
      <c r="F2712" s="1">
        <v>8548950000</v>
      </c>
      <c r="G2712" s="1">
        <v>2628828</v>
      </c>
      <c r="H2712" s="1">
        <v>2000000</v>
      </c>
      <c r="I2712">
        <v>3252</v>
      </c>
      <c r="J2712" s="1">
        <v>8548950000</v>
      </c>
      <c r="K2712" s="1">
        <v>2628828</v>
      </c>
      <c r="L2712" s="1">
        <v>2000000</v>
      </c>
      <c r="M2712">
        <v>3252</v>
      </c>
      <c r="N2712" t="s">
        <v>32</v>
      </c>
      <c r="O2712">
        <v>655</v>
      </c>
      <c r="P2712" t="s">
        <v>145</v>
      </c>
      <c r="Q2712" t="s">
        <v>4120</v>
      </c>
      <c r="R2712" s="2">
        <v>43503</v>
      </c>
      <c r="S2712" t="s">
        <v>4121</v>
      </c>
      <c r="T2712">
        <v>0.5</v>
      </c>
      <c r="U2712" t="s">
        <v>52</v>
      </c>
      <c r="V2712" t="s">
        <v>32</v>
      </c>
      <c r="W2712" t="s">
        <v>36</v>
      </c>
      <c r="X2712" t="s">
        <v>113</v>
      </c>
      <c r="Y2712" t="s">
        <v>54</v>
      </c>
      <c r="Z2712" t="s">
        <v>31</v>
      </c>
      <c r="AA2712">
        <v>1</v>
      </c>
      <c r="AB2712" t="s">
        <v>39</v>
      </c>
      <c r="AC2712">
        <v>1.1000000000000001</v>
      </c>
      <c r="AD2712">
        <f t="shared" si="42"/>
        <v>0.60000000000000009</v>
      </c>
    </row>
    <row r="2713" spans="1:30" x14ac:dyDescent="0.25">
      <c r="A2713" t="s">
        <v>29</v>
      </c>
      <c r="B2713" s="1">
        <v>307800000</v>
      </c>
      <c r="C2713" t="s">
        <v>30</v>
      </c>
      <c r="D2713" t="s">
        <v>31</v>
      </c>
      <c r="E2713">
        <v>3252</v>
      </c>
      <c r="F2713" s="1">
        <v>8548950000</v>
      </c>
      <c r="G2713" s="1">
        <v>2628828</v>
      </c>
      <c r="H2713" s="1">
        <v>2000000</v>
      </c>
      <c r="I2713">
        <v>3252</v>
      </c>
      <c r="J2713" s="1">
        <v>8548950000</v>
      </c>
      <c r="K2713" s="1">
        <v>2628828</v>
      </c>
      <c r="L2713" s="1">
        <v>2000000</v>
      </c>
      <c r="M2713">
        <v>3252</v>
      </c>
      <c r="N2713" t="s">
        <v>73</v>
      </c>
      <c r="O2713">
        <v>3898</v>
      </c>
      <c r="P2713" t="s">
        <v>49</v>
      </c>
      <c r="Q2713" t="s">
        <v>375</v>
      </c>
      <c r="R2713" s="2">
        <v>43875</v>
      </c>
      <c r="S2713" t="s">
        <v>376</v>
      </c>
      <c r="T2713">
        <v>2</v>
      </c>
      <c r="U2713" s="1">
        <v>2000000</v>
      </c>
      <c r="V2713" t="s">
        <v>258</v>
      </c>
      <c r="W2713" t="s">
        <v>77</v>
      </c>
      <c r="X2713" t="s">
        <v>284</v>
      </c>
      <c r="Y2713" t="s">
        <v>49</v>
      </c>
      <c r="Z2713" t="s">
        <v>31</v>
      </c>
      <c r="AA2713">
        <v>2</v>
      </c>
      <c r="AB2713" t="s">
        <v>39</v>
      </c>
      <c r="AC2713">
        <v>2.1</v>
      </c>
      <c r="AD2713">
        <f t="shared" si="42"/>
        <v>0.10000000000000009</v>
      </c>
    </row>
    <row r="2714" spans="1:30" x14ac:dyDescent="0.25">
      <c r="A2714" t="s">
        <v>29</v>
      </c>
      <c r="B2714" s="1">
        <v>307800000</v>
      </c>
      <c r="C2714" t="s">
        <v>30</v>
      </c>
      <c r="D2714" t="s">
        <v>31</v>
      </c>
      <c r="E2714">
        <v>3252</v>
      </c>
      <c r="F2714" s="1">
        <v>8548950000</v>
      </c>
      <c r="G2714" s="1">
        <v>2628828</v>
      </c>
      <c r="H2714" s="1">
        <v>2000000</v>
      </c>
      <c r="I2714">
        <v>3252</v>
      </c>
      <c r="J2714" s="1">
        <v>8548950000</v>
      </c>
      <c r="K2714" s="1">
        <v>2628828</v>
      </c>
      <c r="L2714" s="1">
        <v>2000000</v>
      </c>
      <c r="M2714">
        <v>3252</v>
      </c>
      <c r="N2714" t="s">
        <v>32</v>
      </c>
      <c r="O2714">
        <v>652</v>
      </c>
      <c r="P2714" t="s">
        <v>145</v>
      </c>
      <c r="Q2714" t="s">
        <v>4120</v>
      </c>
      <c r="R2714" s="2">
        <v>43504</v>
      </c>
      <c r="S2714" t="s">
        <v>4121</v>
      </c>
      <c r="T2714">
        <v>0.25</v>
      </c>
      <c r="U2714" t="s">
        <v>62</v>
      </c>
      <c r="V2714" t="s">
        <v>32</v>
      </c>
      <c r="W2714" t="s">
        <v>36</v>
      </c>
      <c r="X2714" t="s">
        <v>4122</v>
      </c>
      <c r="Y2714" t="s">
        <v>54</v>
      </c>
      <c r="Z2714" t="s">
        <v>31</v>
      </c>
      <c r="AA2714">
        <v>1</v>
      </c>
      <c r="AB2714" t="s">
        <v>39</v>
      </c>
      <c r="AC2714">
        <v>1.1000000000000001</v>
      </c>
      <c r="AD2714">
        <f t="shared" si="42"/>
        <v>0.85000000000000009</v>
      </c>
    </row>
    <row r="2715" spans="1:30" x14ac:dyDescent="0.25">
      <c r="A2715" t="s">
        <v>29</v>
      </c>
      <c r="B2715" s="1">
        <v>307800000</v>
      </c>
      <c r="C2715" t="s">
        <v>30</v>
      </c>
      <c r="D2715" t="s">
        <v>31</v>
      </c>
      <c r="E2715">
        <v>3252</v>
      </c>
      <c r="F2715" s="1">
        <v>8548950000</v>
      </c>
      <c r="G2715" s="1">
        <v>2628828</v>
      </c>
      <c r="H2715" s="1">
        <v>2000000</v>
      </c>
      <c r="I2715">
        <v>3252</v>
      </c>
      <c r="J2715" s="1">
        <v>8548950000</v>
      </c>
      <c r="K2715" s="1">
        <v>2628828</v>
      </c>
      <c r="L2715" s="1">
        <v>2000000</v>
      </c>
      <c r="M2715">
        <v>3252</v>
      </c>
      <c r="N2715" t="s">
        <v>55</v>
      </c>
      <c r="O2715">
        <v>5874</v>
      </c>
      <c r="P2715" t="s">
        <v>168</v>
      </c>
      <c r="Q2715" t="s">
        <v>4123</v>
      </c>
      <c r="R2715" s="2">
        <v>43763</v>
      </c>
      <c r="S2715" t="s">
        <v>4124</v>
      </c>
      <c r="T2715">
        <v>5</v>
      </c>
      <c r="U2715" s="1">
        <v>5000000</v>
      </c>
      <c r="V2715" t="s">
        <v>1389</v>
      </c>
      <c r="W2715" t="s">
        <v>77</v>
      </c>
      <c r="X2715" t="s">
        <v>4125</v>
      </c>
      <c r="Y2715" t="s">
        <v>850</v>
      </c>
      <c r="Z2715" t="s">
        <v>31</v>
      </c>
      <c r="AA2715">
        <v>3</v>
      </c>
      <c r="AB2715" t="s">
        <v>39</v>
      </c>
      <c r="AC2715">
        <v>4.41</v>
      </c>
      <c r="AD2715">
        <f t="shared" si="42"/>
        <v>0.58999999999999986</v>
      </c>
    </row>
    <row r="2716" spans="1:30" x14ac:dyDescent="0.25">
      <c r="A2716" t="s">
        <v>29</v>
      </c>
      <c r="B2716" s="1">
        <v>307800000</v>
      </c>
      <c r="C2716" t="s">
        <v>30</v>
      </c>
      <c r="D2716" t="s">
        <v>31</v>
      </c>
      <c r="E2716">
        <v>3252</v>
      </c>
      <c r="F2716" s="1">
        <v>8548950000</v>
      </c>
      <c r="G2716" s="1">
        <v>2628828</v>
      </c>
      <c r="H2716" s="1">
        <v>2000000</v>
      </c>
      <c r="I2716">
        <v>3252</v>
      </c>
      <c r="J2716" s="1">
        <v>8548950000</v>
      </c>
      <c r="K2716" s="1">
        <v>2628828</v>
      </c>
      <c r="L2716" s="1">
        <v>2000000</v>
      </c>
      <c r="M2716">
        <v>3252</v>
      </c>
      <c r="N2716" t="s">
        <v>32</v>
      </c>
      <c r="O2716">
        <v>651</v>
      </c>
      <c r="P2716" t="s">
        <v>42</v>
      </c>
      <c r="Q2716" t="s">
        <v>4126</v>
      </c>
      <c r="R2716" s="2">
        <v>43502</v>
      </c>
      <c r="S2716" t="s">
        <v>4127</v>
      </c>
      <c r="T2716">
        <v>7.5</v>
      </c>
      <c r="U2716" s="1">
        <v>7500000</v>
      </c>
      <c r="V2716" t="s">
        <v>187</v>
      </c>
      <c r="W2716" t="s">
        <v>36</v>
      </c>
      <c r="X2716" t="s">
        <v>4128</v>
      </c>
      <c r="Y2716" t="s">
        <v>42</v>
      </c>
      <c r="Z2716" t="s">
        <v>31</v>
      </c>
      <c r="AA2716">
        <v>31</v>
      </c>
      <c r="AB2716" t="s">
        <v>39</v>
      </c>
      <c r="AC2716">
        <v>5.78</v>
      </c>
      <c r="AD2716">
        <f t="shared" si="42"/>
        <v>1.7199999999999998</v>
      </c>
    </row>
    <row r="2717" spans="1:30" x14ac:dyDescent="0.25">
      <c r="A2717" t="s">
        <v>29</v>
      </c>
      <c r="B2717" s="1">
        <v>307800000</v>
      </c>
      <c r="C2717" t="s">
        <v>30</v>
      </c>
      <c r="D2717" t="s">
        <v>31</v>
      </c>
      <c r="E2717">
        <v>3252</v>
      </c>
      <c r="F2717" s="1">
        <v>8548950000</v>
      </c>
      <c r="G2717" s="1">
        <v>2628828</v>
      </c>
      <c r="H2717" s="1">
        <v>2000000</v>
      </c>
      <c r="I2717">
        <v>3252</v>
      </c>
      <c r="J2717" s="1">
        <v>8548950000</v>
      </c>
      <c r="K2717" s="1">
        <v>2628828</v>
      </c>
      <c r="L2717" s="1">
        <v>2000000</v>
      </c>
      <c r="M2717">
        <v>3252</v>
      </c>
      <c r="N2717" t="s">
        <v>32</v>
      </c>
      <c r="O2717">
        <v>650</v>
      </c>
      <c r="P2717" t="s">
        <v>42</v>
      </c>
      <c r="Q2717" t="s">
        <v>4126</v>
      </c>
      <c r="R2717" s="2">
        <v>43501</v>
      </c>
      <c r="S2717" t="s">
        <v>4127</v>
      </c>
      <c r="T2717">
        <v>1</v>
      </c>
      <c r="U2717" s="1">
        <v>1000000</v>
      </c>
      <c r="V2717" t="s">
        <v>187</v>
      </c>
      <c r="W2717" t="s">
        <v>36</v>
      </c>
      <c r="X2717" t="s">
        <v>354</v>
      </c>
      <c r="Y2717" t="s">
        <v>42</v>
      </c>
      <c r="Z2717" t="s">
        <v>31</v>
      </c>
      <c r="AA2717">
        <v>4</v>
      </c>
      <c r="AB2717" t="s">
        <v>48</v>
      </c>
      <c r="AC2717">
        <v>4.04</v>
      </c>
      <c r="AD2717">
        <f t="shared" si="42"/>
        <v>3.04</v>
      </c>
    </row>
    <row r="2718" spans="1:30" x14ac:dyDescent="0.25">
      <c r="A2718" t="s">
        <v>29</v>
      </c>
      <c r="B2718" s="1">
        <v>307800000</v>
      </c>
      <c r="C2718" t="s">
        <v>30</v>
      </c>
      <c r="D2718" t="s">
        <v>31</v>
      </c>
      <c r="E2718">
        <v>3252</v>
      </c>
      <c r="F2718" s="1">
        <v>8548950000</v>
      </c>
      <c r="G2718" s="1">
        <v>2628828</v>
      </c>
      <c r="H2718" s="1">
        <v>2000000</v>
      </c>
      <c r="I2718">
        <v>3252</v>
      </c>
      <c r="J2718" s="1">
        <v>8548950000</v>
      </c>
      <c r="K2718" s="1">
        <v>2628828</v>
      </c>
      <c r="L2718" s="1">
        <v>2000000</v>
      </c>
      <c r="M2718">
        <v>3252</v>
      </c>
      <c r="N2718" t="s">
        <v>32</v>
      </c>
      <c r="O2718">
        <v>643</v>
      </c>
      <c r="P2718" t="s">
        <v>42</v>
      </c>
      <c r="Q2718" t="s">
        <v>4129</v>
      </c>
      <c r="R2718" s="2">
        <v>43504</v>
      </c>
      <c r="S2718" t="s">
        <v>4130</v>
      </c>
      <c r="T2718">
        <v>3</v>
      </c>
      <c r="U2718" s="1">
        <v>3000000</v>
      </c>
      <c r="V2718" t="s">
        <v>32</v>
      </c>
      <c r="W2718" t="s">
        <v>36</v>
      </c>
      <c r="X2718" t="s">
        <v>576</v>
      </c>
      <c r="Y2718" t="s">
        <v>167</v>
      </c>
      <c r="Z2718" t="s">
        <v>31</v>
      </c>
      <c r="AA2718">
        <v>4</v>
      </c>
      <c r="AB2718" t="s">
        <v>39</v>
      </c>
      <c r="AC2718">
        <v>3.05</v>
      </c>
      <c r="AD2718">
        <f t="shared" si="42"/>
        <v>4.9999999999999822E-2</v>
      </c>
    </row>
    <row r="2719" spans="1:30" x14ac:dyDescent="0.25">
      <c r="A2719" t="s">
        <v>29</v>
      </c>
      <c r="B2719" s="1">
        <v>307800000</v>
      </c>
      <c r="C2719" t="s">
        <v>30</v>
      </c>
      <c r="D2719" t="s">
        <v>31</v>
      </c>
      <c r="E2719">
        <v>3252</v>
      </c>
      <c r="F2719" s="1">
        <v>8548950000</v>
      </c>
      <c r="G2719" s="1">
        <v>2628828</v>
      </c>
      <c r="H2719" s="1">
        <v>2000000</v>
      </c>
      <c r="I2719">
        <v>3252</v>
      </c>
      <c r="J2719" s="1">
        <v>8548950000</v>
      </c>
      <c r="K2719" s="1">
        <v>2628828</v>
      </c>
      <c r="L2719" s="1">
        <v>2000000</v>
      </c>
      <c r="M2719">
        <v>3252</v>
      </c>
      <c r="N2719" t="s">
        <v>32</v>
      </c>
      <c r="O2719">
        <v>641</v>
      </c>
      <c r="P2719" t="s">
        <v>42</v>
      </c>
      <c r="Q2719" t="s">
        <v>4131</v>
      </c>
      <c r="R2719" s="2">
        <v>43504</v>
      </c>
      <c r="S2719" t="s">
        <v>4132</v>
      </c>
      <c r="T2719">
        <v>1</v>
      </c>
      <c r="U2719" s="1">
        <v>1000000</v>
      </c>
      <c r="V2719" t="s">
        <v>32</v>
      </c>
      <c r="W2719" t="s">
        <v>36</v>
      </c>
      <c r="X2719" t="s">
        <v>4133</v>
      </c>
      <c r="Y2719" t="s">
        <v>167</v>
      </c>
      <c r="Z2719" t="s">
        <v>31</v>
      </c>
      <c r="AA2719">
        <v>19</v>
      </c>
      <c r="AB2719" t="s">
        <v>48</v>
      </c>
      <c r="AC2719">
        <v>3.77</v>
      </c>
      <c r="AD2719">
        <f t="shared" si="42"/>
        <v>2.77</v>
      </c>
    </row>
    <row r="2720" spans="1:30" x14ac:dyDescent="0.25">
      <c r="A2720" t="s">
        <v>29</v>
      </c>
      <c r="B2720" s="1">
        <v>307800000</v>
      </c>
      <c r="C2720" t="s">
        <v>30</v>
      </c>
      <c r="D2720" t="s">
        <v>31</v>
      </c>
      <c r="E2720">
        <v>3252</v>
      </c>
      <c r="F2720" s="1">
        <v>8548950000</v>
      </c>
      <c r="G2720" s="1">
        <v>2628828</v>
      </c>
      <c r="H2720" s="1">
        <v>2000000</v>
      </c>
      <c r="I2720">
        <v>3252</v>
      </c>
      <c r="J2720" s="1">
        <v>8548950000</v>
      </c>
      <c r="K2720" s="1">
        <v>2628828</v>
      </c>
      <c r="L2720" s="1">
        <v>2000000</v>
      </c>
      <c r="M2720">
        <v>3252</v>
      </c>
      <c r="N2720" t="s">
        <v>32</v>
      </c>
      <c r="O2720">
        <v>639</v>
      </c>
      <c r="P2720" t="s">
        <v>184</v>
      </c>
      <c r="Q2720" t="s">
        <v>4134</v>
      </c>
      <c r="R2720" s="2">
        <v>43504</v>
      </c>
      <c r="S2720" t="s">
        <v>4135</v>
      </c>
      <c r="T2720">
        <v>8</v>
      </c>
      <c r="U2720" s="1">
        <v>8000000</v>
      </c>
      <c r="V2720" t="s">
        <v>32</v>
      </c>
      <c r="W2720" t="s">
        <v>36</v>
      </c>
      <c r="X2720" t="s">
        <v>4136</v>
      </c>
      <c r="Y2720" t="s">
        <v>167</v>
      </c>
      <c r="Z2720" t="s">
        <v>31</v>
      </c>
      <c r="AA2720">
        <v>2</v>
      </c>
      <c r="AB2720" t="s">
        <v>39</v>
      </c>
      <c r="AC2720">
        <v>2.72</v>
      </c>
      <c r="AD2720">
        <f t="shared" si="42"/>
        <v>5.2799999999999994</v>
      </c>
    </row>
    <row r="2721" spans="1:30" x14ac:dyDescent="0.25">
      <c r="A2721" t="s">
        <v>29</v>
      </c>
      <c r="B2721" s="1">
        <v>307800000</v>
      </c>
      <c r="C2721" t="s">
        <v>30</v>
      </c>
      <c r="D2721" t="s">
        <v>31</v>
      </c>
      <c r="E2721">
        <v>3252</v>
      </c>
      <c r="F2721" s="1">
        <v>8548950000</v>
      </c>
      <c r="G2721" s="1">
        <v>2628828</v>
      </c>
      <c r="H2721" s="1">
        <v>2000000</v>
      </c>
      <c r="I2721">
        <v>3252</v>
      </c>
      <c r="J2721" s="1">
        <v>8548950000</v>
      </c>
      <c r="K2721" s="1">
        <v>2628828</v>
      </c>
      <c r="L2721" s="1">
        <v>2000000</v>
      </c>
      <c r="M2721">
        <v>3252</v>
      </c>
      <c r="N2721" t="s">
        <v>55</v>
      </c>
      <c r="O2721">
        <v>5881</v>
      </c>
      <c r="P2721" t="s">
        <v>120</v>
      </c>
      <c r="Q2721" t="s">
        <v>4096</v>
      </c>
      <c r="R2721" s="2">
        <v>43763</v>
      </c>
      <c r="S2721" t="s">
        <v>4097</v>
      </c>
      <c r="T2721">
        <v>5</v>
      </c>
      <c r="U2721" s="1">
        <v>5000000</v>
      </c>
      <c r="V2721" t="s">
        <v>1389</v>
      </c>
      <c r="W2721" t="s">
        <v>77</v>
      </c>
      <c r="X2721" t="s">
        <v>4137</v>
      </c>
      <c r="Y2721" t="s">
        <v>38</v>
      </c>
      <c r="Z2721" t="s">
        <v>31</v>
      </c>
      <c r="AA2721">
        <v>22</v>
      </c>
      <c r="AB2721" t="s">
        <v>39</v>
      </c>
      <c r="AC2721">
        <v>2.86</v>
      </c>
      <c r="AD2721">
        <f t="shared" si="42"/>
        <v>2.14</v>
      </c>
    </row>
    <row r="2722" spans="1:30" x14ac:dyDescent="0.25">
      <c r="A2722" t="s">
        <v>29</v>
      </c>
      <c r="B2722" s="1">
        <v>307800000</v>
      </c>
      <c r="C2722" t="s">
        <v>30</v>
      </c>
      <c r="D2722" t="s">
        <v>31</v>
      </c>
      <c r="E2722">
        <v>3252</v>
      </c>
      <c r="F2722" s="1">
        <v>8548950000</v>
      </c>
      <c r="G2722" s="1">
        <v>2628828</v>
      </c>
      <c r="H2722" s="1">
        <v>2000000</v>
      </c>
      <c r="I2722">
        <v>3252</v>
      </c>
      <c r="J2722" s="1">
        <v>8548950000</v>
      </c>
      <c r="K2722" s="1">
        <v>2628828</v>
      </c>
      <c r="L2722" s="1">
        <v>2000000</v>
      </c>
      <c r="M2722">
        <v>3252</v>
      </c>
      <c r="N2722" t="s">
        <v>32</v>
      </c>
      <c r="O2722">
        <v>626</v>
      </c>
      <c r="P2722" t="s">
        <v>184</v>
      </c>
      <c r="Q2722" t="s">
        <v>4134</v>
      </c>
      <c r="R2722" s="2">
        <v>43507</v>
      </c>
      <c r="S2722" t="s">
        <v>4135</v>
      </c>
      <c r="T2722">
        <v>3</v>
      </c>
      <c r="U2722" s="1">
        <v>3000000</v>
      </c>
      <c r="V2722" t="s">
        <v>32</v>
      </c>
      <c r="W2722" t="s">
        <v>36</v>
      </c>
      <c r="X2722" t="s">
        <v>4134</v>
      </c>
      <c r="Y2722" t="s">
        <v>167</v>
      </c>
      <c r="Z2722" t="s">
        <v>31</v>
      </c>
      <c r="AA2722">
        <v>1</v>
      </c>
      <c r="AB2722" t="s">
        <v>48</v>
      </c>
      <c r="AC2722">
        <v>2.67</v>
      </c>
      <c r="AD2722">
        <f t="shared" si="42"/>
        <v>0.33000000000000007</v>
      </c>
    </row>
    <row r="2723" spans="1:30" x14ac:dyDescent="0.25">
      <c r="A2723" t="s">
        <v>29</v>
      </c>
      <c r="B2723" s="1">
        <v>307800000</v>
      </c>
      <c r="C2723" t="s">
        <v>30</v>
      </c>
      <c r="D2723" t="s">
        <v>31</v>
      </c>
      <c r="E2723">
        <v>3252</v>
      </c>
      <c r="F2723" s="1">
        <v>8548950000</v>
      </c>
      <c r="G2723" s="1">
        <v>2628828</v>
      </c>
      <c r="H2723" s="1">
        <v>2000000</v>
      </c>
      <c r="I2723">
        <v>3252</v>
      </c>
      <c r="J2723" s="1">
        <v>8548950000</v>
      </c>
      <c r="K2723" s="1">
        <v>2628828</v>
      </c>
      <c r="L2723" s="1">
        <v>2000000</v>
      </c>
      <c r="M2723">
        <v>3252</v>
      </c>
      <c r="N2723" t="s">
        <v>55</v>
      </c>
      <c r="O2723">
        <v>5888</v>
      </c>
      <c r="P2723" t="s">
        <v>145</v>
      </c>
      <c r="Q2723" t="s">
        <v>4138</v>
      </c>
      <c r="R2723" s="2">
        <v>43749</v>
      </c>
      <c r="S2723" t="s">
        <v>4139</v>
      </c>
      <c r="T2723">
        <v>1</v>
      </c>
      <c r="U2723" s="1">
        <v>1000000</v>
      </c>
      <c r="V2723" t="s">
        <v>59</v>
      </c>
      <c r="W2723" t="s">
        <v>36</v>
      </c>
      <c r="X2723" t="s">
        <v>788</v>
      </c>
      <c r="Y2723" t="s">
        <v>850</v>
      </c>
      <c r="Z2723" t="s">
        <v>31</v>
      </c>
      <c r="AA2723">
        <v>1</v>
      </c>
      <c r="AB2723" t="s">
        <v>39</v>
      </c>
      <c r="AC2723">
        <v>1.54</v>
      </c>
      <c r="AD2723">
        <f t="shared" si="42"/>
        <v>0.54</v>
      </c>
    </row>
    <row r="2724" spans="1:30" x14ac:dyDescent="0.25">
      <c r="A2724" t="s">
        <v>29</v>
      </c>
      <c r="B2724" s="1">
        <v>307800000</v>
      </c>
      <c r="C2724" t="s">
        <v>30</v>
      </c>
      <c r="D2724" t="s">
        <v>31</v>
      </c>
      <c r="E2724">
        <v>3252</v>
      </c>
      <c r="F2724" s="1">
        <v>8548950000</v>
      </c>
      <c r="G2724" s="1">
        <v>2628828</v>
      </c>
      <c r="H2724" s="1">
        <v>2000000</v>
      </c>
      <c r="I2724">
        <v>3252</v>
      </c>
      <c r="J2724" s="1">
        <v>8548950000</v>
      </c>
      <c r="K2724" s="1">
        <v>2628828</v>
      </c>
      <c r="L2724" s="1">
        <v>2000000</v>
      </c>
      <c r="M2724">
        <v>3252</v>
      </c>
      <c r="N2724" t="s">
        <v>32</v>
      </c>
      <c r="O2724">
        <v>617</v>
      </c>
      <c r="P2724" t="s">
        <v>172</v>
      </c>
      <c r="Q2724" t="s">
        <v>4140</v>
      </c>
      <c r="R2724" s="2">
        <v>43508</v>
      </c>
      <c r="S2724" t="s">
        <v>4141</v>
      </c>
      <c r="T2724">
        <v>2</v>
      </c>
      <c r="U2724" s="1">
        <v>2000000</v>
      </c>
      <c r="V2724" t="s">
        <v>32</v>
      </c>
      <c r="W2724" t="s">
        <v>36</v>
      </c>
      <c r="X2724" t="s">
        <v>4142</v>
      </c>
      <c r="Y2724" t="s">
        <v>54</v>
      </c>
      <c r="Z2724" t="s">
        <v>31</v>
      </c>
      <c r="AA2724">
        <v>5</v>
      </c>
      <c r="AB2724" t="s">
        <v>48</v>
      </c>
      <c r="AC2724">
        <v>2.27</v>
      </c>
      <c r="AD2724">
        <f t="shared" si="42"/>
        <v>0.27</v>
      </c>
    </row>
    <row r="2725" spans="1:30" x14ac:dyDescent="0.25">
      <c r="A2725" t="s">
        <v>29</v>
      </c>
      <c r="B2725" s="1">
        <v>307800000</v>
      </c>
      <c r="C2725" t="s">
        <v>30</v>
      </c>
      <c r="D2725" t="s">
        <v>31</v>
      </c>
      <c r="E2725">
        <v>3252</v>
      </c>
      <c r="F2725" s="1">
        <v>8548950000</v>
      </c>
      <c r="G2725" s="1">
        <v>2628828</v>
      </c>
      <c r="H2725" s="1">
        <v>2000000</v>
      </c>
      <c r="I2725">
        <v>3252</v>
      </c>
      <c r="J2725" s="1">
        <v>8548950000</v>
      </c>
      <c r="K2725" s="1">
        <v>2628828</v>
      </c>
      <c r="L2725" s="1">
        <v>2000000</v>
      </c>
      <c r="M2725">
        <v>3252</v>
      </c>
      <c r="N2725" t="s">
        <v>55</v>
      </c>
      <c r="O2725">
        <v>5891</v>
      </c>
      <c r="P2725" t="s">
        <v>40</v>
      </c>
      <c r="Q2725" t="s">
        <v>4143</v>
      </c>
      <c r="R2725" s="2">
        <v>43762</v>
      </c>
      <c r="S2725" t="s">
        <v>4144</v>
      </c>
      <c r="T2725">
        <v>1</v>
      </c>
      <c r="U2725" s="1">
        <v>1000000</v>
      </c>
      <c r="V2725" t="s">
        <v>1389</v>
      </c>
      <c r="W2725" t="s">
        <v>77</v>
      </c>
      <c r="X2725" t="s">
        <v>4145</v>
      </c>
      <c r="Y2725" t="s">
        <v>46</v>
      </c>
      <c r="Z2725" t="s">
        <v>31</v>
      </c>
      <c r="AA2725">
        <v>11</v>
      </c>
      <c r="AB2725" t="s">
        <v>48</v>
      </c>
      <c r="AC2725">
        <v>1.66</v>
      </c>
      <c r="AD2725">
        <f t="shared" si="42"/>
        <v>0.65999999999999992</v>
      </c>
    </row>
    <row r="2726" spans="1:30" x14ac:dyDescent="0.25">
      <c r="A2726" t="s">
        <v>29</v>
      </c>
      <c r="B2726" s="1">
        <v>307800000</v>
      </c>
      <c r="C2726" t="s">
        <v>30</v>
      </c>
      <c r="D2726" t="s">
        <v>31</v>
      </c>
      <c r="E2726">
        <v>3252</v>
      </c>
      <c r="F2726" s="1">
        <v>8548950000</v>
      </c>
      <c r="G2726" s="1">
        <v>2628828</v>
      </c>
      <c r="H2726" s="1">
        <v>2000000</v>
      </c>
      <c r="I2726">
        <v>3252</v>
      </c>
      <c r="J2726" s="1">
        <v>8548950000</v>
      </c>
      <c r="K2726" s="1">
        <v>2628828</v>
      </c>
      <c r="L2726" s="1">
        <v>2000000</v>
      </c>
      <c r="M2726">
        <v>3252</v>
      </c>
      <c r="N2726" t="s">
        <v>55</v>
      </c>
      <c r="O2726">
        <v>5892</v>
      </c>
      <c r="P2726" t="s">
        <v>40</v>
      </c>
      <c r="Q2726" t="s">
        <v>4146</v>
      </c>
      <c r="R2726" s="2">
        <v>43762</v>
      </c>
      <c r="S2726" t="s">
        <v>4147</v>
      </c>
      <c r="T2726">
        <v>1</v>
      </c>
      <c r="U2726" s="1">
        <v>1000000</v>
      </c>
      <c r="V2726" t="s">
        <v>1389</v>
      </c>
      <c r="W2726" t="s">
        <v>77</v>
      </c>
      <c r="X2726" t="s">
        <v>4148</v>
      </c>
      <c r="Y2726" t="s">
        <v>38</v>
      </c>
      <c r="Z2726" t="s">
        <v>31</v>
      </c>
      <c r="AA2726">
        <v>4</v>
      </c>
      <c r="AB2726" t="s">
        <v>39</v>
      </c>
      <c r="AC2726">
        <v>1.1000000000000001</v>
      </c>
      <c r="AD2726">
        <f t="shared" si="42"/>
        <v>0.10000000000000009</v>
      </c>
    </row>
    <row r="2727" spans="1:30" x14ac:dyDescent="0.25">
      <c r="A2727" t="s">
        <v>29</v>
      </c>
      <c r="B2727" s="1">
        <v>307800000</v>
      </c>
      <c r="C2727" t="s">
        <v>30</v>
      </c>
      <c r="D2727" t="s">
        <v>31</v>
      </c>
      <c r="E2727">
        <v>3252</v>
      </c>
      <c r="F2727" s="1">
        <v>8548950000</v>
      </c>
      <c r="G2727" s="1">
        <v>2628828</v>
      </c>
      <c r="H2727" s="1">
        <v>2000000</v>
      </c>
      <c r="I2727">
        <v>3252</v>
      </c>
      <c r="J2727" s="1">
        <v>8548950000</v>
      </c>
      <c r="K2727" s="1">
        <v>2628828</v>
      </c>
      <c r="L2727" s="1">
        <v>2000000</v>
      </c>
      <c r="M2727">
        <v>3252</v>
      </c>
      <c r="N2727" t="s">
        <v>55</v>
      </c>
      <c r="O2727">
        <v>5893</v>
      </c>
      <c r="P2727" t="s">
        <v>40</v>
      </c>
      <c r="Q2727" t="s">
        <v>4094</v>
      </c>
      <c r="R2727" s="2">
        <v>43762</v>
      </c>
      <c r="S2727" t="s">
        <v>4095</v>
      </c>
      <c r="T2727">
        <v>0.5</v>
      </c>
      <c r="U2727" t="s">
        <v>52</v>
      </c>
      <c r="V2727" t="s">
        <v>1389</v>
      </c>
      <c r="W2727" t="s">
        <v>77</v>
      </c>
      <c r="X2727" t="s">
        <v>4149</v>
      </c>
      <c r="Y2727" t="s">
        <v>38</v>
      </c>
      <c r="Z2727" t="s">
        <v>31</v>
      </c>
      <c r="AA2727">
        <v>10</v>
      </c>
      <c r="AB2727" t="s">
        <v>39</v>
      </c>
      <c r="AC2727">
        <v>1.48</v>
      </c>
      <c r="AD2727">
        <f t="shared" si="42"/>
        <v>0.98</v>
      </c>
    </row>
    <row r="2728" spans="1:30" x14ac:dyDescent="0.25">
      <c r="A2728" t="s">
        <v>29</v>
      </c>
      <c r="B2728" s="1">
        <v>307800000</v>
      </c>
      <c r="C2728" t="s">
        <v>30</v>
      </c>
      <c r="D2728" t="s">
        <v>31</v>
      </c>
      <c r="E2728">
        <v>3252</v>
      </c>
      <c r="F2728" s="1">
        <v>8548950000</v>
      </c>
      <c r="G2728" s="1">
        <v>2628828</v>
      </c>
      <c r="H2728" s="1">
        <v>2000000</v>
      </c>
      <c r="I2728">
        <v>3252</v>
      </c>
      <c r="J2728" s="1">
        <v>8548950000</v>
      </c>
      <c r="K2728" s="1">
        <v>2628828</v>
      </c>
      <c r="L2728" s="1">
        <v>2000000</v>
      </c>
      <c r="M2728">
        <v>3252</v>
      </c>
      <c r="N2728" t="s">
        <v>55</v>
      </c>
      <c r="O2728">
        <v>5894</v>
      </c>
      <c r="P2728" t="s">
        <v>40</v>
      </c>
      <c r="Q2728" t="s">
        <v>4090</v>
      </c>
      <c r="R2728" s="2">
        <v>43762</v>
      </c>
      <c r="S2728" t="s">
        <v>4091</v>
      </c>
      <c r="T2728">
        <v>1</v>
      </c>
      <c r="U2728" s="1">
        <v>1000000</v>
      </c>
      <c r="V2728" t="s">
        <v>1389</v>
      </c>
      <c r="W2728" t="s">
        <v>77</v>
      </c>
      <c r="X2728" t="s">
        <v>4150</v>
      </c>
      <c r="Y2728" t="s">
        <v>38</v>
      </c>
      <c r="Z2728" t="s">
        <v>31</v>
      </c>
      <c r="AA2728">
        <v>7</v>
      </c>
      <c r="AB2728" t="s">
        <v>39</v>
      </c>
      <c r="AC2728">
        <v>1.29</v>
      </c>
      <c r="AD2728">
        <f t="shared" si="42"/>
        <v>0.29000000000000004</v>
      </c>
    </row>
    <row r="2729" spans="1:30" x14ac:dyDescent="0.25">
      <c r="A2729" t="s">
        <v>29</v>
      </c>
      <c r="B2729" s="1">
        <v>307800000</v>
      </c>
      <c r="C2729" t="s">
        <v>30</v>
      </c>
      <c r="D2729" t="s">
        <v>31</v>
      </c>
      <c r="E2729">
        <v>3252</v>
      </c>
      <c r="F2729" s="1">
        <v>8548950000</v>
      </c>
      <c r="G2729" s="1">
        <v>2628828</v>
      </c>
      <c r="H2729" s="1">
        <v>2000000</v>
      </c>
      <c r="I2729">
        <v>3252</v>
      </c>
      <c r="J2729" s="1">
        <v>8548950000</v>
      </c>
      <c r="K2729" s="1">
        <v>2628828</v>
      </c>
      <c r="L2729" s="1">
        <v>2000000</v>
      </c>
      <c r="M2729">
        <v>3252</v>
      </c>
      <c r="N2729" t="s">
        <v>55</v>
      </c>
      <c r="O2729">
        <v>5896</v>
      </c>
      <c r="P2729" t="s">
        <v>40</v>
      </c>
      <c r="Q2729" t="s">
        <v>4151</v>
      </c>
      <c r="R2729" s="2">
        <v>43762</v>
      </c>
      <c r="S2729" t="s">
        <v>4152</v>
      </c>
      <c r="T2729">
        <v>0.5</v>
      </c>
      <c r="U2729" t="s">
        <v>52</v>
      </c>
      <c r="V2729" t="s">
        <v>1389</v>
      </c>
      <c r="W2729" t="s">
        <v>77</v>
      </c>
      <c r="X2729" t="s">
        <v>113</v>
      </c>
      <c r="Y2729" t="s">
        <v>38</v>
      </c>
      <c r="Z2729" t="s">
        <v>31</v>
      </c>
      <c r="AA2729">
        <v>1</v>
      </c>
      <c r="AB2729" t="s">
        <v>39</v>
      </c>
      <c r="AC2729">
        <v>0.91</v>
      </c>
      <c r="AD2729">
        <f t="shared" si="42"/>
        <v>0.41000000000000003</v>
      </c>
    </row>
    <row r="2730" spans="1:30" x14ac:dyDescent="0.25">
      <c r="A2730" t="s">
        <v>29</v>
      </c>
      <c r="B2730" s="1">
        <v>307800000</v>
      </c>
      <c r="C2730" t="s">
        <v>30</v>
      </c>
      <c r="D2730" t="s">
        <v>31</v>
      </c>
      <c r="E2730">
        <v>3252</v>
      </c>
      <c r="F2730" s="1">
        <v>8548950000</v>
      </c>
      <c r="G2730" s="1">
        <v>2628828</v>
      </c>
      <c r="H2730" s="1">
        <v>2000000</v>
      </c>
      <c r="I2730">
        <v>3252</v>
      </c>
      <c r="J2730" s="1">
        <v>8548950000</v>
      </c>
      <c r="K2730" s="1">
        <v>2628828</v>
      </c>
      <c r="L2730" s="1">
        <v>2000000</v>
      </c>
      <c r="M2730">
        <v>3252</v>
      </c>
      <c r="N2730" t="s">
        <v>55</v>
      </c>
      <c r="O2730">
        <v>5902</v>
      </c>
      <c r="P2730" t="s">
        <v>40</v>
      </c>
      <c r="Q2730" t="s">
        <v>4094</v>
      </c>
      <c r="R2730" s="2">
        <v>43761</v>
      </c>
      <c r="S2730" t="s">
        <v>4095</v>
      </c>
      <c r="T2730">
        <v>2</v>
      </c>
      <c r="U2730" s="1">
        <v>2000000</v>
      </c>
      <c r="V2730" t="s">
        <v>1389</v>
      </c>
      <c r="W2730" t="s">
        <v>77</v>
      </c>
      <c r="X2730" t="s">
        <v>4153</v>
      </c>
      <c r="Y2730" t="s">
        <v>38</v>
      </c>
      <c r="Z2730" t="s">
        <v>31</v>
      </c>
      <c r="AA2730">
        <v>11</v>
      </c>
      <c r="AB2730" t="s">
        <v>48</v>
      </c>
      <c r="AC2730">
        <v>1.55</v>
      </c>
      <c r="AD2730">
        <f t="shared" si="42"/>
        <v>0.44999999999999996</v>
      </c>
    </row>
    <row r="2731" spans="1:30" x14ac:dyDescent="0.25">
      <c r="A2731" t="s">
        <v>29</v>
      </c>
      <c r="B2731" s="1">
        <v>307800000</v>
      </c>
      <c r="C2731" t="s">
        <v>30</v>
      </c>
      <c r="D2731" t="s">
        <v>31</v>
      </c>
      <c r="E2731">
        <v>3252</v>
      </c>
      <c r="F2731" s="1">
        <v>8548950000</v>
      </c>
      <c r="G2731" s="1">
        <v>2628828</v>
      </c>
      <c r="H2731" s="1">
        <v>2000000</v>
      </c>
      <c r="I2731">
        <v>3252</v>
      </c>
      <c r="J2731" s="1">
        <v>8548950000</v>
      </c>
      <c r="K2731" s="1">
        <v>2628828</v>
      </c>
      <c r="L2731" s="1">
        <v>2000000</v>
      </c>
      <c r="M2731">
        <v>3252</v>
      </c>
      <c r="N2731" t="s">
        <v>55</v>
      </c>
      <c r="O2731">
        <v>5905</v>
      </c>
      <c r="P2731" t="s">
        <v>40</v>
      </c>
      <c r="Q2731" t="s">
        <v>4090</v>
      </c>
      <c r="R2731" s="2">
        <v>43760</v>
      </c>
      <c r="S2731" t="s">
        <v>4091</v>
      </c>
      <c r="T2731">
        <v>1</v>
      </c>
      <c r="U2731" s="1">
        <v>1000000</v>
      </c>
      <c r="V2731" t="s">
        <v>1389</v>
      </c>
      <c r="W2731" t="s">
        <v>77</v>
      </c>
      <c r="X2731" t="s">
        <v>4154</v>
      </c>
      <c r="Y2731" t="s">
        <v>38</v>
      </c>
      <c r="Z2731" t="s">
        <v>31</v>
      </c>
      <c r="AA2731">
        <v>5</v>
      </c>
      <c r="AB2731" t="s">
        <v>39</v>
      </c>
      <c r="AC2731">
        <v>1.1599999999999999</v>
      </c>
      <c r="AD2731">
        <f t="shared" si="42"/>
        <v>0.15999999999999992</v>
      </c>
    </row>
    <row r="2732" spans="1:30" x14ac:dyDescent="0.25">
      <c r="A2732" t="s">
        <v>29</v>
      </c>
      <c r="B2732" s="1">
        <v>307800000</v>
      </c>
      <c r="C2732" t="s">
        <v>30</v>
      </c>
      <c r="D2732" t="s">
        <v>31</v>
      </c>
      <c r="E2732">
        <v>3252</v>
      </c>
      <c r="F2732" s="1">
        <v>8548950000</v>
      </c>
      <c r="G2732" s="1">
        <v>2628828</v>
      </c>
      <c r="H2732" s="1">
        <v>2000000</v>
      </c>
      <c r="I2732">
        <v>3252</v>
      </c>
      <c r="J2732" s="1">
        <v>8548950000</v>
      </c>
      <c r="K2732" s="1">
        <v>2628828</v>
      </c>
      <c r="L2732" s="1">
        <v>2000000</v>
      </c>
      <c r="M2732">
        <v>3252</v>
      </c>
      <c r="N2732" t="s">
        <v>55</v>
      </c>
      <c r="O2732">
        <v>5908</v>
      </c>
      <c r="P2732" t="s">
        <v>120</v>
      </c>
      <c r="Q2732" t="s">
        <v>4155</v>
      </c>
      <c r="R2732" s="2">
        <v>43760</v>
      </c>
      <c r="S2732" t="s">
        <v>4156</v>
      </c>
      <c r="T2732">
        <v>3</v>
      </c>
      <c r="U2732" s="1">
        <v>3000000</v>
      </c>
      <c r="V2732" t="s">
        <v>1389</v>
      </c>
      <c r="W2732" t="s">
        <v>77</v>
      </c>
      <c r="X2732" t="s">
        <v>4157</v>
      </c>
      <c r="Y2732" t="s">
        <v>61</v>
      </c>
      <c r="Z2732" t="s">
        <v>31</v>
      </c>
      <c r="AA2732">
        <v>9</v>
      </c>
      <c r="AB2732" t="s">
        <v>39</v>
      </c>
      <c r="AC2732">
        <v>2.9</v>
      </c>
      <c r="AD2732">
        <f t="shared" si="42"/>
        <v>0.10000000000000009</v>
      </c>
    </row>
    <row r="2733" spans="1:30" x14ac:dyDescent="0.25">
      <c r="A2733" t="s">
        <v>29</v>
      </c>
      <c r="B2733" s="1">
        <v>307800000</v>
      </c>
      <c r="C2733" t="s">
        <v>30</v>
      </c>
      <c r="D2733" t="s">
        <v>31</v>
      </c>
      <c r="E2733">
        <v>3252</v>
      </c>
      <c r="F2733" s="1">
        <v>8548950000</v>
      </c>
      <c r="G2733" s="1">
        <v>2628828</v>
      </c>
      <c r="H2733" s="1">
        <v>2000000</v>
      </c>
      <c r="I2733">
        <v>3252</v>
      </c>
      <c r="J2733" s="1">
        <v>8548950000</v>
      </c>
      <c r="K2733" s="1">
        <v>2628828</v>
      </c>
      <c r="L2733" s="1">
        <v>2000000</v>
      </c>
      <c r="M2733">
        <v>3252</v>
      </c>
      <c r="N2733" t="s">
        <v>73</v>
      </c>
      <c r="O2733">
        <v>3765</v>
      </c>
      <c r="P2733" t="s">
        <v>149</v>
      </c>
      <c r="Q2733" t="s">
        <v>4109</v>
      </c>
      <c r="R2733" s="2">
        <v>43895</v>
      </c>
      <c r="S2733" t="s">
        <v>4110</v>
      </c>
      <c r="T2733">
        <v>1</v>
      </c>
      <c r="U2733" s="1">
        <v>1000000</v>
      </c>
      <c r="V2733" t="s">
        <v>152</v>
      </c>
      <c r="W2733" t="s">
        <v>178</v>
      </c>
      <c r="X2733" t="s">
        <v>4158</v>
      </c>
      <c r="Y2733" t="s">
        <v>149</v>
      </c>
      <c r="Z2733" t="s">
        <v>31</v>
      </c>
      <c r="AA2733">
        <v>5</v>
      </c>
      <c r="AB2733" t="s">
        <v>39</v>
      </c>
      <c r="AC2733">
        <v>1.1000000000000001</v>
      </c>
      <c r="AD2733">
        <f t="shared" si="42"/>
        <v>0.10000000000000009</v>
      </c>
    </row>
    <row r="2734" spans="1:30" x14ac:dyDescent="0.25">
      <c r="A2734" t="s">
        <v>29</v>
      </c>
      <c r="B2734" s="1">
        <v>307800000</v>
      </c>
      <c r="C2734" t="s">
        <v>30</v>
      </c>
      <c r="D2734" t="s">
        <v>31</v>
      </c>
      <c r="E2734">
        <v>3252</v>
      </c>
      <c r="F2734" s="1">
        <v>8548950000</v>
      </c>
      <c r="G2734" s="1">
        <v>2628828</v>
      </c>
      <c r="H2734" s="1">
        <v>2000000</v>
      </c>
      <c r="I2734">
        <v>3252</v>
      </c>
      <c r="J2734" s="1">
        <v>8548950000</v>
      </c>
      <c r="K2734" s="1">
        <v>2628828</v>
      </c>
      <c r="L2734" s="1">
        <v>2000000</v>
      </c>
      <c r="M2734">
        <v>3252</v>
      </c>
      <c r="N2734" t="s">
        <v>32</v>
      </c>
      <c r="O2734">
        <v>605</v>
      </c>
      <c r="P2734" t="s">
        <v>149</v>
      </c>
      <c r="Q2734" t="s">
        <v>4159</v>
      </c>
      <c r="R2734" s="2">
        <v>43508</v>
      </c>
      <c r="S2734" t="s">
        <v>4160</v>
      </c>
      <c r="T2734">
        <v>1</v>
      </c>
      <c r="U2734" s="1">
        <v>1000000</v>
      </c>
      <c r="V2734" t="s">
        <v>71</v>
      </c>
      <c r="W2734" t="s">
        <v>36</v>
      </c>
      <c r="X2734" t="s">
        <v>4086</v>
      </c>
      <c r="Y2734" t="s">
        <v>149</v>
      </c>
      <c r="Z2734" t="s">
        <v>31</v>
      </c>
      <c r="AA2734">
        <v>2</v>
      </c>
      <c r="AB2734" t="s">
        <v>48</v>
      </c>
      <c r="AC2734">
        <v>1.4</v>
      </c>
      <c r="AD2734">
        <f t="shared" si="42"/>
        <v>0.39999999999999991</v>
      </c>
    </row>
    <row r="2735" spans="1:30" x14ac:dyDescent="0.25">
      <c r="A2735" t="s">
        <v>29</v>
      </c>
      <c r="B2735" s="1">
        <v>307800000</v>
      </c>
      <c r="C2735" t="s">
        <v>30</v>
      </c>
      <c r="D2735" t="s">
        <v>31</v>
      </c>
      <c r="E2735">
        <v>3252</v>
      </c>
      <c r="F2735" s="1">
        <v>8548950000</v>
      </c>
      <c r="G2735" s="1">
        <v>2628828</v>
      </c>
      <c r="H2735" s="1">
        <v>2000000</v>
      </c>
      <c r="I2735">
        <v>3252</v>
      </c>
      <c r="J2735" s="1">
        <v>8548950000</v>
      </c>
      <c r="K2735" s="1">
        <v>2628828</v>
      </c>
      <c r="L2735" s="1">
        <v>2000000</v>
      </c>
      <c r="M2735">
        <v>3252</v>
      </c>
      <c r="N2735" t="s">
        <v>32</v>
      </c>
      <c r="O2735">
        <v>2539</v>
      </c>
      <c r="P2735" t="s">
        <v>56</v>
      </c>
      <c r="Q2735" t="s">
        <v>116</v>
      </c>
      <c r="R2735" s="2">
        <v>43754</v>
      </c>
      <c r="S2735" t="s">
        <v>117</v>
      </c>
      <c r="T2735">
        <v>6</v>
      </c>
      <c r="U2735" s="1">
        <v>6000000</v>
      </c>
      <c r="V2735" t="s">
        <v>32</v>
      </c>
      <c r="W2735" t="s">
        <v>36</v>
      </c>
      <c r="X2735" t="s">
        <v>60</v>
      </c>
      <c r="Y2735" t="s">
        <v>46</v>
      </c>
      <c r="Z2735" t="s">
        <v>31</v>
      </c>
      <c r="AA2735">
        <v>1</v>
      </c>
      <c r="AB2735" t="s">
        <v>48</v>
      </c>
      <c r="AC2735">
        <v>2.69</v>
      </c>
      <c r="AD2735">
        <f t="shared" si="42"/>
        <v>3.31</v>
      </c>
    </row>
    <row r="2736" spans="1:30" x14ac:dyDescent="0.25">
      <c r="A2736" t="s">
        <v>29</v>
      </c>
      <c r="B2736" s="1">
        <v>307800000</v>
      </c>
      <c r="C2736" t="s">
        <v>30</v>
      </c>
      <c r="D2736" t="s">
        <v>31</v>
      </c>
      <c r="E2736">
        <v>3252</v>
      </c>
      <c r="F2736" s="1">
        <v>8548950000</v>
      </c>
      <c r="G2736" s="1">
        <v>2628828</v>
      </c>
      <c r="H2736" s="1">
        <v>2000000</v>
      </c>
      <c r="I2736">
        <v>3252</v>
      </c>
      <c r="J2736" s="1">
        <v>8548950000</v>
      </c>
      <c r="K2736" s="1">
        <v>2628828</v>
      </c>
      <c r="L2736" s="1">
        <v>2000000</v>
      </c>
      <c r="M2736">
        <v>3252</v>
      </c>
      <c r="N2736" t="s">
        <v>55</v>
      </c>
      <c r="O2736">
        <v>5917</v>
      </c>
      <c r="P2736" t="s">
        <v>81</v>
      </c>
      <c r="Q2736" t="s">
        <v>4161</v>
      </c>
      <c r="R2736" s="2">
        <v>43759</v>
      </c>
      <c r="S2736" t="s">
        <v>4162</v>
      </c>
      <c r="T2736">
        <v>2.5</v>
      </c>
      <c r="U2736" s="1">
        <v>2500000</v>
      </c>
      <c r="V2736" t="s">
        <v>1389</v>
      </c>
      <c r="W2736" t="s">
        <v>77</v>
      </c>
      <c r="X2736" t="s">
        <v>82</v>
      </c>
      <c r="Y2736" t="s">
        <v>61</v>
      </c>
      <c r="Z2736" t="s">
        <v>31</v>
      </c>
      <c r="AA2736">
        <v>2</v>
      </c>
      <c r="AB2736" t="s">
        <v>39</v>
      </c>
      <c r="AC2736">
        <v>1.71</v>
      </c>
      <c r="AD2736">
        <f t="shared" si="42"/>
        <v>0.79</v>
      </c>
    </row>
    <row r="2737" spans="1:30" x14ac:dyDescent="0.25">
      <c r="A2737" t="s">
        <v>29</v>
      </c>
      <c r="B2737" s="1">
        <v>307800000</v>
      </c>
      <c r="C2737" t="s">
        <v>30</v>
      </c>
      <c r="D2737" t="s">
        <v>31</v>
      </c>
      <c r="E2737">
        <v>3252</v>
      </c>
      <c r="F2737" s="1">
        <v>8548950000</v>
      </c>
      <c r="G2737" s="1">
        <v>2628828</v>
      </c>
      <c r="H2737" s="1">
        <v>2000000</v>
      </c>
      <c r="I2737">
        <v>3252</v>
      </c>
      <c r="J2737" s="1">
        <v>8548950000</v>
      </c>
      <c r="K2737" s="1">
        <v>2628828</v>
      </c>
      <c r="L2737" s="1">
        <v>2000000</v>
      </c>
      <c r="M2737">
        <v>3252</v>
      </c>
      <c r="N2737" t="s">
        <v>55</v>
      </c>
      <c r="O2737">
        <v>5918</v>
      </c>
      <c r="P2737" t="s">
        <v>81</v>
      </c>
      <c r="Q2737" t="s">
        <v>4163</v>
      </c>
      <c r="R2737" s="2">
        <v>43759</v>
      </c>
      <c r="S2737" t="s">
        <v>4164</v>
      </c>
      <c r="T2737">
        <v>2.5</v>
      </c>
      <c r="U2737" s="1">
        <v>2500000</v>
      </c>
      <c r="V2737" t="s">
        <v>1389</v>
      </c>
      <c r="W2737" t="s">
        <v>77</v>
      </c>
      <c r="X2737" t="s">
        <v>82</v>
      </c>
      <c r="Y2737" t="s">
        <v>38</v>
      </c>
      <c r="Z2737" t="s">
        <v>31</v>
      </c>
      <c r="AA2737">
        <v>2</v>
      </c>
      <c r="AB2737" t="s">
        <v>39</v>
      </c>
      <c r="AC2737">
        <v>2.1</v>
      </c>
      <c r="AD2737">
        <f t="shared" si="42"/>
        <v>0.39999999999999991</v>
      </c>
    </row>
    <row r="2738" spans="1:30" x14ac:dyDescent="0.25">
      <c r="A2738" t="s">
        <v>29</v>
      </c>
      <c r="B2738" s="1">
        <v>307800000</v>
      </c>
      <c r="C2738" t="s">
        <v>30</v>
      </c>
      <c r="D2738" t="s">
        <v>31</v>
      </c>
      <c r="E2738">
        <v>3252</v>
      </c>
      <c r="F2738" s="1">
        <v>8548950000</v>
      </c>
      <c r="G2738" s="1">
        <v>2628828</v>
      </c>
      <c r="H2738" s="1">
        <v>2000000</v>
      </c>
      <c r="I2738">
        <v>3252</v>
      </c>
      <c r="J2738" s="1">
        <v>8548950000</v>
      </c>
      <c r="K2738" s="1">
        <v>2628828</v>
      </c>
      <c r="L2738" s="1">
        <v>2000000</v>
      </c>
      <c r="M2738">
        <v>3252</v>
      </c>
      <c r="N2738" t="s">
        <v>55</v>
      </c>
      <c r="O2738">
        <v>5919</v>
      </c>
      <c r="P2738" t="s">
        <v>49</v>
      </c>
      <c r="Q2738" t="s">
        <v>4165</v>
      </c>
      <c r="R2738" s="2">
        <v>43759</v>
      </c>
      <c r="S2738" t="s">
        <v>4166</v>
      </c>
      <c r="T2738">
        <v>2.75</v>
      </c>
      <c r="U2738" s="1">
        <v>2750000</v>
      </c>
      <c r="V2738" t="s">
        <v>1389</v>
      </c>
      <c r="W2738" t="s">
        <v>77</v>
      </c>
      <c r="X2738" t="s">
        <v>230</v>
      </c>
      <c r="Y2738" t="s">
        <v>38</v>
      </c>
      <c r="Z2738" t="s">
        <v>31</v>
      </c>
      <c r="AA2738">
        <v>3</v>
      </c>
      <c r="AB2738" t="s">
        <v>48</v>
      </c>
      <c r="AC2738">
        <v>1.17</v>
      </c>
      <c r="AD2738">
        <f t="shared" si="42"/>
        <v>1.58</v>
      </c>
    </row>
    <row r="2739" spans="1:30" x14ac:dyDescent="0.25">
      <c r="A2739" t="s">
        <v>29</v>
      </c>
      <c r="B2739" s="1">
        <v>307800000</v>
      </c>
      <c r="C2739" t="s">
        <v>30</v>
      </c>
      <c r="D2739" t="s">
        <v>31</v>
      </c>
      <c r="E2739">
        <v>3252</v>
      </c>
      <c r="F2739" s="1">
        <v>8548950000</v>
      </c>
      <c r="G2739" s="1">
        <v>2628828</v>
      </c>
      <c r="H2739" s="1">
        <v>2000000</v>
      </c>
      <c r="I2739">
        <v>3252</v>
      </c>
      <c r="J2739" s="1">
        <v>8548950000</v>
      </c>
      <c r="K2739" s="1">
        <v>2628828</v>
      </c>
      <c r="L2739" s="1">
        <v>2000000</v>
      </c>
      <c r="M2739">
        <v>3252</v>
      </c>
      <c r="N2739" t="s">
        <v>55</v>
      </c>
      <c r="O2739">
        <v>5920</v>
      </c>
      <c r="P2739" t="s">
        <v>49</v>
      </c>
      <c r="Q2739" t="s">
        <v>4165</v>
      </c>
      <c r="R2739" s="2">
        <v>43759</v>
      </c>
      <c r="S2739" t="s">
        <v>4166</v>
      </c>
      <c r="T2739">
        <v>1</v>
      </c>
      <c r="U2739" s="1">
        <v>1000000</v>
      </c>
      <c r="V2739" t="s">
        <v>1389</v>
      </c>
      <c r="W2739" t="s">
        <v>77</v>
      </c>
      <c r="X2739" t="s">
        <v>284</v>
      </c>
      <c r="Y2739" t="s">
        <v>38</v>
      </c>
      <c r="Z2739" t="s">
        <v>31</v>
      </c>
      <c r="AA2739">
        <v>2</v>
      </c>
      <c r="AB2739" t="s">
        <v>39</v>
      </c>
      <c r="AC2739">
        <v>1.1000000000000001</v>
      </c>
      <c r="AD2739">
        <f t="shared" si="42"/>
        <v>0.10000000000000009</v>
      </c>
    </row>
    <row r="2740" spans="1:30" x14ac:dyDescent="0.25">
      <c r="A2740" t="s">
        <v>29</v>
      </c>
      <c r="B2740" s="1">
        <v>307800000</v>
      </c>
      <c r="C2740" t="s">
        <v>30</v>
      </c>
      <c r="D2740" t="s">
        <v>31</v>
      </c>
      <c r="E2740">
        <v>3252</v>
      </c>
      <c r="F2740" s="1">
        <v>8548950000</v>
      </c>
      <c r="G2740" s="1">
        <v>2628828</v>
      </c>
      <c r="H2740" s="1">
        <v>2000000</v>
      </c>
      <c r="I2740">
        <v>3252</v>
      </c>
      <c r="J2740" s="1">
        <v>8548950000</v>
      </c>
      <c r="K2740" s="1">
        <v>2628828</v>
      </c>
      <c r="L2740" s="1">
        <v>2000000</v>
      </c>
      <c r="M2740">
        <v>3252</v>
      </c>
      <c r="N2740" t="s">
        <v>32</v>
      </c>
      <c r="O2740">
        <v>2535</v>
      </c>
      <c r="P2740" t="s">
        <v>172</v>
      </c>
      <c r="Q2740" t="s">
        <v>875</v>
      </c>
      <c r="R2740" s="2">
        <v>43754</v>
      </c>
      <c r="S2740" t="s">
        <v>876</v>
      </c>
      <c r="T2740">
        <v>2</v>
      </c>
      <c r="U2740" s="1">
        <v>2000000</v>
      </c>
      <c r="V2740" t="s">
        <v>71</v>
      </c>
      <c r="W2740" t="s">
        <v>36</v>
      </c>
      <c r="X2740" t="s">
        <v>113</v>
      </c>
      <c r="Y2740" t="s">
        <v>54</v>
      </c>
      <c r="Z2740" t="s">
        <v>31</v>
      </c>
      <c r="AA2740">
        <v>1</v>
      </c>
      <c r="AB2740" t="s">
        <v>39</v>
      </c>
      <c r="AC2740">
        <v>1.9</v>
      </c>
      <c r="AD2740">
        <f t="shared" si="42"/>
        <v>0.10000000000000009</v>
      </c>
    </row>
    <row r="2741" spans="1:30" x14ac:dyDescent="0.25">
      <c r="A2741" t="s">
        <v>29</v>
      </c>
      <c r="B2741" s="1">
        <v>307800000</v>
      </c>
      <c r="C2741" t="s">
        <v>30</v>
      </c>
      <c r="D2741" t="s">
        <v>31</v>
      </c>
      <c r="E2741">
        <v>3252</v>
      </c>
      <c r="F2741" s="1">
        <v>8548950000</v>
      </c>
      <c r="G2741" s="1">
        <v>2628828</v>
      </c>
      <c r="H2741" s="1">
        <v>2000000</v>
      </c>
      <c r="I2741">
        <v>3252</v>
      </c>
      <c r="J2741" s="1">
        <v>8548950000</v>
      </c>
      <c r="K2741" s="1">
        <v>2628828</v>
      </c>
      <c r="L2741" s="1">
        <v>2000000</v>
      </c>
      <c r="M2741">
        <v>3252</v>
      </c>
      <c r="N2741" t="s">
        <v>55</v>
      </c>
      <c r="O2741">
        <v>5924</v>
      </c>
      <c r="P2741" t="s">
        <v>81</v>
      </c>
      <c r="Q2741" t="s">
        <v>4167</v>
      </c>
      <c r="R2741" s="2">
        <v>43756</v>
      </c>
      <c r="S2741" t="s">
        <v>4168</v>
      </c>
      <c r="T2741">
        <v>1.5</v>
      </c>
      <c r="U2741" s="1">
        <v>1500000</v>
      </c>
      <c r="V2741" t="s">
        <v>1389</v>
      </c>
      <c r="W2741" t="s">
        <v>77</v>
      </c>
      <c r="X2741" t="s">
        <v>82</v>
      </c>
      <c r="Y2741" t="s">
        <v>61</v>
      </c>
      <c r="Z2741" t="s">
        <v>31</v>
      </c>
      <c r="AA2741">
        <v>2</v>
      </c>
      <c r="AB2741" t="s">
        <v>39</v>
      </c>
      <c r="AC2741">
        <v>1.71</v>
      </c>
      <c r="AD2741">
        <f t="shared" si="42"/>
        <v>0.20999999999999996</v>
      </c>
    </row>
    <row r="2742" spans="1:30" x14ac:dyDescent="0.25">
      <c r="A2742" t="s">
        <v>29</v>
      </c>
      <c r="B2742" s="1">
        <v>307800000</v>
      </c>
      <c r="C2742" t="s">
        <v>30</v>
      </c>
      <c r="D2742" t="s">
        <v>31</v>
      </c>
      <c r="E2742">
        <v>3252</v>
      </c>
      <c r="F2742" s="1">
        <v>8548950000</v>
      </c>
      <c r="G2742" s="1">
        <v>2628828</v>
      </c>
      <c r="H2742" s="1">
        <v>2000000</v>
      </c>
      <c r="I2742">
        <v>3252</v>
      </c>
      <c r="J2742" s="1">
        <v>8548950000</v>
      </c>
      <c r="K2742" s="1">
        <v>2628828</v>
      </c>
      <c r="L2742" s="1">
        <v>2000000</v>
      </c>
      <c r="M2742">
        <v>3252</v>
      </c>
      <c r="N2742" t="s">
        <v>55</v>
      </c>
      <c r="O2742">
        <v>5925</v>
      </c>
      <c r="P2742" t="s">
        <v>81</v>
      </c>
      <c r="Q2742" t="s">
        <v>4169</v>
      </c>
      <c r="R2742" s="2">
        <v>43756</v>
      </c>
      <c r="S2742" t="s">
        <v>4170</v>
      </c>
      <c r="T2742">
        <v>3</v>
      </c>
      <c r="U2742" s="1">
        <v>3000000</v>
      </c>
      <c r="V2742" t="s">
        <v>1389</v>
      </c>
      <c r="W2742" t="s">
        <v>77</v>
      </c>
      <c r="X2742" t="s">
        <v>82</v>
      </c>
      <c r="Y2742" t="s">
        <v>38</v>
      </c>
      <c r="Z2742" t="s">
        <v>31</v>
      </c>
      <c r="AA2742">
        <v>2</v>
      </c>
      <c r="AB2742" t="s">
        <v>39</v>
      </c>
      <c r="AC2742">
        <v>2.1</v>
      </c>
      <c r="AD2742">
        <f t="shared" si="42"/>
        <v>0.89999999999999991</v>
      </c>
    </row>
    <row r="2743" spans="1:30" x14ac:dyDescent="0.25">
      <c r="A2743" t="s">
        <v>29</v>
      </c>
      <c r="B2743" s="1">
        <v>307800000</v>
      </c>
      <c r="C2743" t="s">
        <v>30</v>
      </c>
      <c r="D2743" t="s">
        <v>31</v>
      </c>
      <c r="E2743">
        <v>3252</v>
      </c>
      <c r="F2743" s="1">
        <v>8548950000</v>
      </c>
      <c r="G2743" s="1">
        <v>2628828</v>
      </c>
      <c r="H2743" s="1">
        <v>2000000</v>
      </c>
      <c r="I2743">
        <v>3252</v>
      </c>
      <c r="J2743" s="1">
        <v>8548950000</v>
      </c>
      <c r="K2743" s="1">
        <v>2628828</v>
      </c>
      <c r="L2743" s="1">
        <v>2000000</v>
      </c>
      <c r="M2743">
        <v>3252</v>
      </c>
      <c r="N2743" t="s">
        <v>73</v>
      </c>
      <c r="O2743">
        <v>3888</v>
      </c>
      <c r="P2743" t="s">
        <v>1875</v>
      </c>
      <c r="Q2743" t="s">
        <v>256</v>
      </c>
      <c r="R2743" s="2">
        <v>43878</v>
      </c>
      <c r="S2743" t="s">
        <v>257</v>
      </c>
      <c r="T2743">
        <v>0.5</v>
      </c>
      <c r="U2743" t="s">
        <v>52</v>
      </c>
      <c r="V2743" t="s">
        <v>258</v>
      </c>
      <c r="W2743" t="s">
        <v>77</v>
      </c>
      <c r="Y2743" t="s">
        <v>33</v>
      </c>
      <c r="Z2743" t="s">
        <v>31</v>
      </c>
      <c r="AA2743">
        <v>1</v>
      </c>
      <c r="AB2743" t="s">
        <v>39</v>
      </c>
      <c r="AC2743">
        <v>0.9</v>
      </c>
      <c r="AD2743">
        <f t="shared" si="42"/>
        <v>0.4</v>
      </c>
    </row>
    <row r="2744" spans="1:30" x14ac:dyDescent="0.25">
      <c r="A2744" t="s">
        <v>29</v>
      </c>
      <c r="B2744" s="1">
        <v>307800000</v>
      </c>
      <c r="C2744" t="s">
        <v>30</v>
      </c>
      <c r="D2744" t="s">
        <v>31</v>
      </c>
      <c r="E2744">
        <v>3252</v>
      </c>
      <c r="F2744" s="1">
        <v>8548950000</v>
      </c>
      <c r="G2744" s="1">
        <v>2628828</v>
      </c>
      <c r="H2744" s="1">
        <v>2000000</v>
      </c>
      <c r="I2744">
        <v>3252</v>
      </c>
      <c r="J2744" s="1">
        <v>8548950000</v>
      </c>
      <c r="K2744" s="1">
        <v>2628828</v>
      </c>
      <c r="L2744" s="1">
        <v>2000000</v>
      </c>
      <c r="M2744">
        <v>3252</v>
      </c>
      <c r="N2744" t="s">
        <v>32</v>
      </c>
      <c r="O2744">
        <v>587</v>
      </c>
      <c r="P2744" t="s">
        <v>149</v>
      </c>
      <c r="Q2744" t="s">
        <v>253</v>
      </c>
      <c r="R2744" s="2">
        <v>43509</v>
      </c>
      <c r="S2744" t="s">
        <v>254</v>
      </c>
      <c r="T2744">
        <v>3.5</v>
      </c>
      <c r="U2744" s="1">
        <v>3500000</v>
      </c>
      <c r="V2744" t="s">
        <v>71</v>
      </c>
      <c r="W2744" t="s">
        <v>36</v>
      </c>
      <c r="X2744" t="s">
        <v>1296</v>
      </c>
      <c r="Y2744" t="s">
        <v>134</v>
      </c>
      <c r="Z2744" t="s">
        <v>31</v>
      </c>
      <c r="AA2744">
        <v>1</v>
      </c>
      <c r="AB2744" t="s">
        <v>39</v>
      </c>
      <c r="AC2744">
        <v>1.43</v>
      </c>
      <c r="AD2744">
        <f t="shared" si="42"/>
        <v>2.0700000000000003</v>
      </c>
    </row>
    <row r="2745" spans="1:30" x14ac:dyDescent="0.25">
      <c r="A2745" t="s">
        <v>29</v>
      </c>
      <c r="B2745" s="1">
        <v>307800000</v>
      </c>
      <c r="C2745" t="s">
        <v>30</v>
      </c>
      <c r="D2745" t="s">
        <v>31</v>
      </c>
      <c r="E2745">
        <v>3252</v>
      </c>
      <c r="F2745" s="1">
        <v>8548950000</v>
      </c>
      <c r="G2745" s="1">
        <v>2628828</v>
      </c>
      <c r="H2745" s="1">
        <v>2000000</v>
      </c>
      <c r="I2745">
        <v>3252</v>
      </c>
      <c r="J2745" s="1">
        <v>8548950000</v>
      </c>
      <c r="K2745" s="1">
        <v>2628828</v>
      </c>
      <c r="L2745" s="1">
        <v>2000000</v>
      </c>
      <c r="M2745">
        <v>3252</v>
      </c>
      <c r="N2745" t="s">
        <v>55</v>
      </c>
      <c r="O2745">
        <v>5929</v>
      </c>
      <c r="P2745" t="s">
        <v>81</v>
      </c>
      <c r="Q2745" t="s">
        <v>4167</v>
      </c>
      <c r="R2745" s="2">
        <v>43755</v>
      </c>
      <c r="S2745" t="s">
        <v>4168</v>
      </c>
      <c r="T2745">
        <v>1.5</v>
      </c>
      <c r="U2745" s="1">
        <v>1500000</v>
      </c>
      <c r="V2745" t="s">
        <v>1389</v>
      </c>
      <c r="W2745" t="s">
        <v>77</v>
      </c>
      <c r="X2745" t="s">
        <v>82</v>
      </c>
      <c r="Y2745" t="s">
        <v>61</v>
      </c>
      <c r="Z2745" t="s">
        <v>31</v>
      </c>
      <c r="AA2745">
        <v>2</v>
      </c>
      <c r="AB2745" t="s">
        <v>39</v>
      </c>
      <c r="AC2745">
        <v>1.71</v>
      </c>
      <c r="AD2745">
        <f t="shared" si="42"/>
        <v>0.20999999999999996</v>
      </c>
    </row>
    <row r="2746" spans="1:30" x14ac:dyDescent="0.25">
      <c r="A2746" t="s">
        <v>29</v>
      </c>
      <c r="B2746" s="1">
        <v>307800000</v>
      </c>
      <c r="C2746" t="s">
        <v>30</v>
      </c>
      <c r="D2746" t="s">
        <v>31</v>
      </c>
      <c r="E2746">
        <v>3252</v>
      </c>
      <c r="F2746" s="1">
        <v>8548950000</v>
      </c>
      <c r="G2746" s="1">
        <v>2628828</v>
      </c>
      <c r="H2746" s="1">
        <v>2000000</v>
      </c>
      <c r="I2746">
        <v>3252</v>
      </c>
      <c r="J2746" s="1">
        <v>8548950000</v>
      </c>
      <c r="K2746" s="1">
        <v>2628828</v>
      </c>
      <c r="L2746" s="1">
        <v>2000000</v>
      </c>
      <c r="M2746">
        <v>3252</v>
      </c>
      <c r="N2746" t="s">
        <v>55</v>
      </c>
      <c r="O2746">
        <v>5930</v>
      </c>
      <c r="P2746" t="s">
        <v>81</v>
      </c>
      <c r="Q2746" t="s">
        <v>4163</v>
      </c>
      <c r="R2746" s="2">
        <v>43755</v>
      </c>
      <c r="S2746" t="s">
        <v>4164</v>
      </c>
      <c r="T2746">
        <v>2</v>
      </c>
      <c r="U2746" s="1">
        <v>2000000</v>
      </c>
      <c r="V2746" t="s">
        <v>1389</v>
      </c>
      <c r="W2746" t="s">
        <v>77</v>
      </c>
      <c r="X2746" t="s">
        <v>990</v>
      </c>
      <c r="Y2746" t="s">
        <v>38</v>
      </c>
      <c r="Z2746" t="s">
        <v>31</v>
      </c>
      <c r="AA2746">
        <v>2</v>
      </c>
      <c r="AB2746" t="s">
        <v>39</v>
      </c>
      <c r="AC2746">
        <v>2.1</v>
      </c>
      <c r="AD2746">
        <f t="shared" si="42"/>
        <v>0.10000000000000009</v>
      </c>
    </row>
    <row r="2747" spans="1:30" x14ac:dyDescent="0.25">
      <c r="A2747" t="s">
        <v>29</v>
      </c>
      <c r="B2747" s="1">
        <v>307800000</v>
      </c>
      <c r="C2747" t="s">
        <v>30</v>
      </c>
      <c r="D2747" t="s">
        <v>31</v>
      </c>
      <c r="E2747">
        <v>3252</v>
      </c>
      <c r="F2747" s="1">
        <v>8548950000</v>
      </c>
      <c r="G2747" s="1">
        <v>2628828</v>
      </c>
      <c r="H2747" s="1">
        <v>2000000</v>
      </c>
      <c r="I2747">
        <v>3252</v>
      </c>
      <c r="J2747" s="1">
        <v>8548950000</v>
      </c>
      <c r="K2747" s="1">
        <v>2628828</v>
      </c>
      <c r="L2747" s="1">
        <v>2000000</v>
      </c>
      <c r="M2747">
        <v>3252</v>
      </c>
      <c r="N2747" t="s">
        <v>55</v>
      </c>
      <c r="O2747">
        <v>5931</v>
      </c>
      <c r="P2747" t="s">
        <v>81</v>
      </c>
      <c r="Q2747" t="s">
        <v>4167</v>
      </c>
      <c r="R2747" s="2">
        <v>43755</v>
      </c>
      <c r="S2747" t="s">
        <v>4168</v>
      </c>
      <c r="T2747">
        <v>3</v>
      </c>
      <c r="U2747" s="1">
        <v>3000000</v>
      </c>
      <c r="V2747" t="s">
        <v>1389</v>
      </c>
      <c r="W2747" t="s">
        <v>77</v>
      </c>
      <c r="X2747" t="s">
        <v>990</v>
      </c>
      <c r="Y2747" t="s">
        <v>61</v>
      </c>
      <c r="Z2747" t="s">
        <v>31</v>
      </c>
      <c r="AA2747">
        <v>2</v>
      </c>
      <c r="AB2747" t="s">
        <v>48</v>
      </c>
      <c r="AC2747">
        <v>1.71</v>
      </c>
      <c r="AD2747">
        <f t="shared" si="42"/>
        <v>1.29</v>
      </c>
    </row>
    <row r="2748" spans="1:30" x14ac:dyDescent="0.25">
      <c r="A2748" t="s">
        <v>29</v>
      </c>
      <c r="B2748" s="1">
        <v>307800000</v>
      </c>
      <c r="C2748" t="s">
        <v>30</v>
      </c>
      <c r="D2748" t="s">
        <v>31</v>
      </c>
      <c r="E2748">
        <v>3252</v>
      </c>
      <c r="F2748" s="1">
        <v>8548950000</v>
      </c>
      <c r="G2748" s="1">
        <v>2628828</v>
      </c>
      <c r="H2748" s="1">
        <v>2000000</v>
      </c>
      <c r="I2748">
        <v>3252</v>
      </c>
      <c r="J2748" s="1">
        <v>8548950000</v>
      </c>
      <c r="K2748" s="1">
        <v>2628828</v>
      </c>
      <c r="L2748" s="1">
        <v>2000000</v>
      </c>
      <c r="M2748">
        <v>3252</v>
      </c>
      <c r="N2748" t="s">
        <v>55</v>
      </c>
      <c r="O2748">
        <v>5935</v>
      </c>
      <c r="P2748" t="s">
        <v>184</v>
      </c>
      <c r="Q2748" t="s">
        <v>1387</v>
      </c>
      <c r="R2748" s="2">
        <v>43754</v>
      </c>
      <c r="S2748" t="s">
        <v>1388</v>
      </c>
      <c r="T2748">
        <v>2</v>
      </c>
      <c r="U2748" s="1">
        <v>2000000</v>
      </c>
      <c r="V2748" t="s">
        <v>1389</v>
      </c>
      <c r="W2748" t="s">
        <v>138</v>
      </c>
      <c r="X2748" t="s">
        <v>1387</v>
      </c>
      <c r="Y2748" t="s">
        <v>322</v>
      </c>
      <c r="Z2748" t="s">
        <v>31</v>
      </c>
      <c r="AA2748">
        <v>1</v>
      </c>
      <c r="AB2748" t="s">
        <v>39</v>
      </c>
      <c r="AC2748">
        <v>4.09</v>
      </c>
      <c r="AD2748">
        <f t="shared" si="42"/>
        <v>2.09</v>
      </c>
    </row>
    <row r="2749" spans="1:30" x14ac:dyDescent="0.25">
      <c r="A2749" t="s">
        <v>29</v>
      </c>
      <c r="B2749" s="1">
        <v>307800000</v>
      </c>
      <c r="C2749" t="s">
        <v>30</v>
      </c>
      <c r="D2749" t="s">
        <v>31</v>
      </c>
      <c r="E2749">
        <v>3252</v>
      </c>
      <c r="F2749" s="1">
        <v>8548950000</v>
      </c>
      <c r="G2749" s="1">
        <v>2628828</v>
      </c>
      <c r="H2749" s="1">
        <v>2000000</v>
      </c>
      <c r="I2749">
        <v>3252</v>
      </c>
      <c r="J2749" s="1">
        <v>8548950000</v>
      </c>
      <c r="K2749" s="1">
        <v>2628828</v>
      </c>
      <c r="L2749" s="1">
        <v>2000000</v>
      </c>
      <c r="M2749">
        <v>3252</v>
      </c>
      <c r="N2749" t="s">
        <v>55</v>
      </c>
      <c r="O2749">
        <v>5937</v>
      </c>
      <c r="P2749" t="s">
        <v>64</v>
      </c>
      <c r="Q2749" t="s">
        <v>1378</v>
      </c>
      <c r="R2749" s="2">
        <v>43754</v>
      </c>
      <c r="S2749" t="s">
        <v>1379</v>
      </c>
      <c r="T2749">
        <v>1</v>
      </c>
      <c r="U2749" s="1">
        <v>1000000</v>
      </c>
      <c r="V2749" t="s">
        <v>59</v>
      </c>
      <c r="W2749" t="s">
        <v>36</v>
      </c>
      <c r="X2749" t="s">
        <v>67</v>
      </c>
      <c r="Y2749" t="s">
        <v>61</v>
      </c>
      <c r="Z2749" t="s">
        <v>31</v>
      </c>
      <c r="AA2749">
        <v>1</v>
      </c>
      <c r="AB2749" t="s">
        <v>39</v>
      </c>
      <c r="AC2749">
        <v>1.54</v>
      </c>
      <c r="AD2749">
        <f t="shared" si="42"/>
        <v>0.54</v>
      </c>
    </row>
    <row r="2750" spans="1:30" x14ac:dyDescent="0.25">
      <c r="A2750" t="s">
        <v>29</v>
      </c>
      <c r="B2750" s="1">
        <v>307800000</v>
      </c>
      <c r="C2750" t="s">
        <v>30</v>
      </c>
      <c r="D2750" t="s">
        <v>31</v>
      </c>
      <c r="E2750">
        <v>3252</v>
      </c>
      <c r="F2750" s="1">
        <v>8548950000</v>
      </c>
      <c r="G2750" s="1">
        <v>2628828</v>
      </c>
      <c r="H2750" s="1">
        <v>2000000</v>
      </c>
      <c r="I2750">
        <v>3252</v>
      </c>
      <c r="J2750" s="1">
        <v>8548950000</v>
      </c>
      <c r="K2750" s="1">
        <v>2628828</v>
      </c>
      <c r="L2750" s="1">
        <v>2000000</v>
      </c>
      <c r="M2750">
        <v>3252</v>
      </c>
      <c r="N2750" t="s">
        <v>73</v>
      </c>
      <c r="O2750">
        <v>3978</v>
      </c>
      <c r="P2750" t="s">
        <v>145</v>
      </c>
      <c r="Q2750" t="s">
        <v>269</v>
      </c>
      <c r="R2750" s="2">
        <v>43923</v>
      </c>
      <c r="S2750" t="s">
        <v>270</v>
      </c>
      <c r="T2750">
        <v>1</v>
      </c>
      <c r="U2750" s="1">
        <v>1000000</v>
      </c>
      <c r="V2750" t="s">
        <v>76</v>
      </c>
      <c r="W2750" t="s">
        <v>77</v>
      </c>
      <c r="X2750" t="s">
        <v>4171</v>
      </c>
      <c r="Y2750" t="s">
        <v>54</v>
      </c>
      <c r="Z2750" t="s">
        <v>31</v>
      </c>
      <c r="AA2750">
        <v>1</v>
      </c>
      <c r="AB2750" t="s">
        <v>48</v>
      </c>
      <c r="AC2750">
        <v>2.29</v>
      </c>
      <c r="AD2750">
        <f t="shared" si="42"/>
        <v>1.29</v>
      </c>
    </row>
    <row r="2751" spans="1:30" x14ac:dyDescent="0.25">
      <c r="A2751" t="s">
        <v>29</v>
      </c>
      <c r="B2751" s="1">
        <v>307800000</v>
      </c>
      <c r="C2751" t="s">
        <v>30</v>
      </c>
      <c r="D2751" t="s">
        <v>31</v>
      </c>
      <c r="E2751">
        <v>3252</v>
      </c>
      <c r="F2751" s="1">
        <v>8548950000</v>
      </c>
      <c r="G2751" s="1">
        <v>2628828</v>
      </c>
      <c r="H2751" s="1">
        <v>2000000</v>
      </c>
      <c r="I2751">
        <v>3252</v>
      </c>
      <c r="J2751" s="1">
        <v>8548950000</v>
      </c>
      <c r="K2751" s="1">
        <v>2628828</v>
      </c>
      <c r="L2751" s="1">
        <v>2000000</v>
      </c>
      <c r="M2751">
        <v>3252</v>
      </c>
      <c r="N2751" t="s">
        <v>55</v>
      </c>
      <c r="O2751">
        <v>5943</v>
      </c>
      <c r="P2751" t="s">
        <v>40</v>
      </c>
      <c r="Q2751" t="s">
        <v>4172</v>
      </c>
      <c r="R2751" s="2">
        <v>43752</v>
      </c>
      <c r="S2751" t="s">
        <v>4173</v>
      </c>
      <c r="T2751">
        <v>1.5</v>
      </c>
      <c r="U2751" s="1">
        <v>1500000</v>
      </c>
      <c r="V2751" t="s">
        <v>59</v>
      </c>
      <c r="W2751" t="s">
        <v>36</v>
      </c>
      <c r="X2751" t="s">
        <v>4174</v>
      </c>
      <c r="Y2751" t="s">
        <v>40</v>
      </c>
      <c r="Z2751" t="s">
        <v>31</v>
      </c>
      <c r="AA2751">
        <v>11</v>
      </c>
      <c r="AB2751" t="s">
        <v>39</v>
      </c>
      <c r="AC2751">
        <v>1.62</v>
      </c>
      <c r="AD2751">
        <f t="shared" si="42"/>
        <v>0.12000000000000011</v>
      </c>
    </row>
    <row r="2752" spans="1:30" x14ac:dyDescent="0.25">
      <c r="A2752" t="s">
        <v>29</v>
      </c>
      <c r="B2752" s="1">
        <v>307800000</v>
      </c>
      <c r="C2752" t="s">
        <v>30</v>
      </c>
      <c r="D2752" t="s">
        <v>31</v>
      </c>
      <c r="E2752">
        <v>3252</v>
      </c>
      <c r="F2752" s="1">
        <v>8548950000</v>
      </c>
      <c r="G2752" s="1">
        <v>2628828</v>
      </c>
      <c r="H2752" s="1">
        <v>2000000</v>
      </c>
      <c r="I2752">
        <v>3252</v>
      </c>
      <c r="J2752" s="1">
        <v>8548950000</v>
      </c>
      <c r="K2752" s="1">
        <v>2628828</v>
      </c>
      <c r="L2752" s="1">
        <v>2000000</v>
      </c>
      <c r="M2752">
        <v>3252</v>
      </c>
      <c r="N2752" t="s">
        <v>32</v>
      </c>
      <c r="O2752">
        <v>559</v>
      </c>
      <c r="P2752" t="s">
        <v>149</v>
      </c>
      <c r="Q2752" t="s">
        <v>253</v>
      </c>
      <c r="R2752" s="2">
        <v>43510</v>
      </c>
      <c r="S2752" t="s">
        <v>254</v>
      </c>
      <c r="T2752">
        <v>0.5</v>
      </c>
      <c r="U2752" t="s">
        <v>52</v>
      </c>
      <c r="V2752" t="s">
        <v>71</v>
      </c>
      <c r="W2752" t="s">
        <v>36</v>
      </c>
      <c r="X2752" t="s">
        <v>4175</v>
      </c>
      <c r="Y2752" t="s">
        <v>134</v>
      </c>
      <c r="Z2752" t="s">
        <v>31</v>
      </c>
      <c r="AA2752">
        <v>1</v>
      </c>
      <c r="AB2752" t="s">
        <v>39</v>
      </c>
      <c r="AC2752">
        <v>1.43</v>
      </c>
      <c r="AD2752">
        <f t="shared" si="42"/>
        <v>0.92999999999999994</v>
      </c>
    </row>
    <row r="2753" spans="1:30" x14ac:dyDescent="0.25">
      <c r="A2753" t="s">
        <v>29</v>
      </c>
      <c r="B2753" s="1">
        <v>307800000</v>
      </c>
      <c r="C2753" t="s">
        <v>30</v>
      </c>
      <c r="D2753" t="s">
        <v>31</v>
      </c>
      <c r="E2753">
        <v>3252</v>
      </c>
      <c r="F2753" s="1">
        <v>8548950000</v>
      </c>
      <c r="G2753" s="1">
        <v>2628828</v>
      </c>
      <c r="H2753" s="1">
        <v>2000000</v>
      </c>
      <c r="I2753">
        <v>3252</v>
      </c>
      <c r="J2753" s="1">
        <v>8548950000</v>
      </c>
      <c r="K2753" s="1">
        <v>2628828</v>
      </c>
      <c r="L2753" s="1">
        <v>2000000</v>
      </c>
      <c r="M2753">
        <v>3252</v>
      </c>
      <c r="N2753" t="s">
        <v>55</v>
      </c>
      <c r="O2753">
        <v>5948</v>
      </c>
      <c r="P2753" t="s">
        <v>64</v>
      </c>
      <c r="Q2753" t="s">
        <v>1375</v>
      </c>
      <c r="R2753" s="2">
        <v>43753</v>
      </c>
      <c r="S2753" t="s">
        <v>1376</v>
      </c>
      <c r="T2753">
        <v>4</v>
      </c>
      <c r="U2753" s="1">
        <v>4000000</v>
      </c>
      <c r="V2753" t="s">
        <v>59</v>
      </c>
      <c r="W2753" t="s">
        <v>36</v>
      </c>
      <c r="X2753" t="s">
        <v>4176</v>
      </c>
      <c r="Y2753" t="s">
        <v>61</v>
      </c>
      <c r="Z2753" t="s">
        <v>31</v>
      </c>
      <c r="AA2753">
        <v>2</v>
      </c>
      <c r="AB2753" t="s">
        <v>48</v>
      </c>
      <c r="AC2753">
        <v>1.6</v>
      </c>
      <c r="AD2753">
        <f t="shared" si="42"/>
        <v>2.4</v>
      </c>
    </row>
    <row r="2754" spans="1:30" x14ac:dyDescent="0.25">
      <c r="A2754" t="s">
        <v>29</v>
      </c>
      <c r="B2754" s="1">
        <v>307800000</v>
      </c>
      <c r="C2754" t="s">
        <v>30</v>
      </c>
      <c r="D2754" t="s">
        <v>31</v>
      </c>
      <c r="E2754">
        <v>3252</v>
      </c>
      <c r="F2754" s="1">
        <v>8548950000</v>
      </c>
      <c r="G2754" s="1">
        <v>2628828</v>
      </c>
      <c r="H2754" s="1">
        <v>2000000</v>
      </c>
      <c r="I2754">
        <v>3252</v>
      </c>
      <c r="J2754" s="1">
        <v>8548950000</v>
      </c>
      <c r="K2754" s="1">
        <v>2628828</v>
      </c>
      <c r="L2754" s="1">
        <v>2000000</v>
      </c>
      <c r="M2754">
        <v>3252</v>
      </c>
      <c r="N2754" t="s">
        <v>55</v>
      </c>
      <c r="O2754">
        <v>5950</v>
      </c>
      <c r="P2754" t="s">
        <v>42</v>
      </c>
      <c r="Q2754" t="s">
        <v>4163</v>
      </c>
      <c r="R2754" s="2">
        <v>43753</v>
      </c>
      <c r="S2754" t="s">
        <v>4164</v>
      </c>
      <c r="T2754">
        <v>1</v>
      </c>
      <c r="U2754" s="1">
        <v>1000000</v>
      </c>
      <c r="V2754" t="s">
        <v>1389</v>
      </c>
      <c r="W2754" t="s">
        <v>77</v>
      </c>
      <c r="X2754" t="s">
        <v>4177</v>
      </c>
      <c r="Y2754" t="s">
        <v>38</v>
      </c>
      <c r="Z2754" t="s">
        <v>31</v>
      </c>
      <c r="AA2754">
        <v>18</v>
      </c>
      <c r="AB2754" t="s">
        <v>39</v>
      </c>
      <c r="AC2754">
        <v>2.74</v>
      </c>
      <c r="AD2754">
        <f t="shared" si="42"/>
        <v>1.7400000000000002</v>
      </c>
    </row>
    <row r="2755" spans="1:30" x14ac:dyDescent="0.25">
      <c r="A2755" t="s">
        <v>29</v>
      </c>
      <c r="B2755" s="1">
        <v>307800000</v>
      </c>
      <c r="C2755" t="s">
        <v>30</v>
      </c>
      <c r="D2755" t="s">
        <v>31</v>
      </c>
      <c r="E2755">
        <v>3252</v>
      </c>
      <c r="F2755" s="1">
        <v>8548950000</v>
      </c>
      <c r="G2755" s="1">
        <v>2628828</v>
      </c>
      <c r="H2755" s="1">
        <v>2000000</v>
      </c>
      <c r="I2755">
        <v>3252</v>
      </c>
      <c r="J2755" s="1">
        <v>8548950000</v>
      </c>
      <c r="K2755" s="1">
        <v>2628828</v>
      </c>
      <c r="L2755" s="1">
        <v>2000000</v>
      </c>
      <c r="M2755">
        <v>3252</v>
      </c>
      <c r="N2755" t="s">
        <v>55</v>
      </c>
      <c r="O2755">
        <v>5952</v>
      </c>
      <c r="P2755" t="s">
        <v>120</v>
      </c>
      <c r="Q2755" t="s">
        <v>4178</v>
      </c>
      <c r="R2755" s="2">
        <v>43753</v>
      </c>
      <c r="S2755" t="s">
        <v>4179</v>
      </c>
      <c r="T2755">
        <v>0.5</v>
      </c>
      <c r="U2755" t="s">
        <v>52</v>
      </c>
      <c r="V2755" t="s">
        <v>59</v>
      </c>
      <c r="W2755" t="s">
        <v>36</v>
      </c>
      <c r="X2755" t="s">
        <v>4180</v>
      </c>
      <c r="Y2755" t="s">
        <v>850</v>
      </c>
      <c r="Z2755" t="s">
        <v>31</v>
      </c>
      <c r="AA2755">
        <v>3</v>
      </c>
      <c r="AB2755" t="s">
        <v>48</v>
      </c>
      <c r="AC2755">
        <v>1.73</v>
      </c>
      <c r="AD2755">
        <f t="shared" si="42"/>
        <v>1.23</v>
      </c>
    </row>
    <row r="2756" spans="1:30" x14ac:dyDescent="0.25">
      <c r="A2756" t="s">
        <v>29</v>
      </c>
      <c r="B2756" s="1">
        <v>307800000</v>
      </c>
      <c r="C2756" t="s">
        <v>30</v>
      </c>
      <c r="D2756" t="s">
        <v>31</v>
      </c>
      <c r="E2756">
        <v>3252</v>
      </c>
      <c r="F2756" s="1">
        <v>8548950000</v>
      </c>
      <c r="G2756" s="1">
        <v>2628828</v>
      </c>
      <c r="H2756" s="1">
        <v>2000000</v>
      </c>
      <c r="I2756">
        <v>3252</v>
      </c>
      <c r="J2756" s="1">
        <v>8548950000</v>
      </c>
      <c r="K2756" s="1">
        <v>2628828</v>
      </c>
      <c r="L2756" s="1">
        <v>2000000</v>
      </c>
      <c r="M2756">
        <v>3252</v>
      </c>
      <c r="N2756" t="s">
        <v>32</v>
      </c>
      <c r="O2756">
        <v>529</v>
      </c>
      <c r="P2756" t="s">
        <v>40</v>
      </c>
      <c r="Q2756" t="s">
        <v>4181</v>
      </c>
      <c r="R2756" s="2">
        <v>43514</v>
      </c>
      <c r="S2756" t="s">
        <v>4182</v>
      </c>
      <c r="T2756">
        <v>2</v>
      </c>
      <c r="U2756" s="1">
        <v>2000000</v>
      </c>
      <c r="V2756" t="s">
        <v>32</v>
      </c>
      <c r="W2756" t="s">
        <v>36</v>
      </c>
      <c r="X2756" t="s">
        <v>4183</v>
      </c>
      <c r="Y2756" t="s">
        <v>38</v>
      </c>
      <c r="Z2756" t="s">
        <v>31</v>
      </c>
      <c r="AA2756">
        <v>19</v>
      </c>
      <c r="AB2756" t="s">
        <v>39</v>
      </c>
      <c r="AC2756">
        <v>2.67</v>
      </c>
      <c r="AD2756">
        <f t="shared" si="42"/>
        <v>0.66999999999999993</v>
      </c>
    </row>
    <row r="2757" spans="1:30" x14ac:dyDescent="0.25">
      <c r="A2757" t="s">
        <v>29</v>
      </c>
      <c r="B2757" s="1">
        <v>307800000</v>
      </c>
      <c r="C2757" t="s">
        <v>30</v>
      </c>
      <c r="D2757" t="s">
        <v>31</v>
      </c>
      <c r="E2757">
        <v>3252</v>
      </c>
      <c r="F2757" s="1">
        <v>8548950000</v>
      </c>
      <c r="G2757" s="1">
        <v>2628828</v>
      </c>
      <c r="H2757" s="1">
        <v>2000000</v>
      </c>
      <c r="I2757">
        <v>3252</v>
      </c>
      <c r="J2757" s="1">
        <v>8548950000</v>
      </c>
      <c r="K2757" s="1">
        <v>2628828</v>
      </c>
      <c r="L2757" s="1">
        <v>2000000</v>
      </c>
      <c r="M2757">
        <v>3252</v>
      </c>
      <c r="N2757" t="s">
        <v>55</v>
      </c>
      <c r="O2757">
        <v>5961</v>
      </c>
      <c r="P2757" t="s">
        <v>149</v>
      </c>
      <c r="Q2757" t="s">
        <v>4178</v>
      </c>
      <c r="R2757" s="2">
        <v>43749</v>
      </c>
      <c r="S2757" t="s">
        <v>4179</v>
      </c>
      <c r="T2757">
        <v>1</v>
      </c>
      <c r="U2757" s="1">
        <v>1000000</v>
      </c>
      <c r="V2757" t="s">
        <v>59</v>
      </c>
      <c r="W2757" t="s">
        <v>36</v>
      </c>
      <c r="X2757" t="s">
        <v>4184</v>
      </c>
      <c r="Y2757" t="s">
        <v>850</v>
      </c>
      <c r="Z2757" t="s">
        <v>31</v>
      </c>
      <c r="AA2757">
        <v>9</v>
      </c>
      <c r="AB2757" t="s">
        <v>39</v>
      </c>
      <c r="AC2757">
        <v>1.67</v>
      </c>
      <c r="AD2757">
        <f t="shared" si="42"/>
        <v>0.66999999999999993</v>
      </c>
    </row>
    <row r="2758" spans="1:30" x14ac:dyDescent="0.25">
      <c r="A2758" t="s">
        <v>29</v>
      </c>
      <c r="B2758" s="1">
        <v>307800000</v>
      </c>
      <c r="C2758" t="s">
        <v>30</v>
      </c>
      <c r="D2758" t="s">
        <v>31</v>
      </c>
      <c r="E2758">
        <v>3252</v>
      </c>
      <c r="F2758" s="1">
        <v>8548950000</v>
      </c>
      <c r="G2758" s="1">
        <v>2628828</v>
      </c>
      <c r="H2758" s="1">
        <v>2000000</v>
      </c>
      <c r="I2758">
        <v>3252</v>
      </c>
      <c r="J2758" s="1">
        <v>8548950000</v>
      </c>
      <c r="K2758" s="1">
        <v>2628828</v>
      </c>
      <c r="L2758" s="1">
        <v>2000000</v>
      </c>
      <c r="M2758">
        <v>3252</v>
      </c>
      <c r="N2758" t="s">
        <v>55</v>
      </c>
      <c r="O2758">
        <v>5965</v>
      </c>
      <c r="P2758" t="s">
        <v>184</v>
      </c>
      <c r="Q2758" t="s">
        <v>4185</v>
      </c>
      <c r="R2758" s="2">
        <v>43749</v>
      </c>
      <c r="S2758" t="s">
        <v>4186</v>
      </c>
      <c r="T2758">
        <v>8</v>
      </c>
      <c r="U2758" s="1">
        <v>8000000</v>
      </c>
      <c r="V2758" t="s">
        <v>59</v>
      </c>
      <c r="W2758" t="s">
        <v>36</v>
      </c>
      <c r="X2758" t="s">
        <v>4185</v>
      </c>
      <c r="Y2758" t="s">
        <v>38</v>
      </c>
      <c r="Z2758" t="s">
        <v>31</v>
      </c>
      <c r="AA2758">
        <v>1</v>
      </c>
      <c r="AB2758" t="s">
        <v>39</v>
      </c>
      <c r="AC2758">
        <v>3.1</v>
      </c>
      <c r="AD2758">
        <f t="shared" si="42"/>
        <v>4.9000000000000004</v>
      </c>
    </row>
    <row r="2759" spans="1:30" x14ac:dyDescent="0.25">
      <c r="A2759" t="s">
        <v>29</v>
      </c>
      <c r="B2759" s="1">
        <v>307800000</v>
      </c>
      <c r="C2759" t="s">
        <v>30</v>
      </c>
      <c r="D2759" t="s">
        <v>31</v>
      </c>
      <c r="E2759">
        <v>3252</v>
      </c>
      <c r="F2759" s="1">
        <v>8548950000</v>
      </c>
      <c r="G2759" s="1">
        <v>2628828</v>
      </c>
      <c r="H2759" s="1">
        <v>2000000</v>
      </c>
      <c r="I2759">
        <v>3252</v>
      </c>
      <c r="J2759" s="1">
        <v>8548950000</v>
      </c>
      <c r="K2759" s="1">
        <v>2628828</v>
      </c>
      <c r="L2759" s="1">
        <v>2000000</v>
      </c>
      <c r="M2759">
        <v>3252</v>
      </c>
      <c r="N2759" t="s">
        <v>32</v>
      </c>
      <c r="O2759">
        <v>2530</v>
      </c>
      <c r="P2759" t="s">
        <v>172</v>
      </c>
      <c r="Q2759" t="s">
        <v>875</v>
      </c>
      <c r="R2759" s="2">
        <v>43755</v>
      </c>
      <c r="S2759" t="s">
        <v>876</v>
      </c>
      <c r="T2759">
        <v>2</v>
      </c>
      <c r="U2759" s="1">
        <v>2000000</v>
      </c>
      <c r="V2759" t="s">
        <v>71</v>
      </c>
      <c r="W2759" t="s">
        <v>36</v>
      </c>
      <c r="X2759" t="s">
        <v>221</v>
      </c>
      <c r="Y2759" t="s">
        <v>54</v>
      </c>
      <c r="Z2759" t="s">
        <v>31</v>
      </c>
      <c r="AA2759">
        <v>1</v>
      </c>
      <c r="AB2759" t="s">
        <v>48</v>
      </c>
      <c r="AC2759">
        <v>1.9</v>
      </c>
      <c r="AD2759">
        <f t="shared" ref="AD2759:AD2822" si="43">ABS(T2759-AC2759)</f>
        <v>0.10000000000000009</v>
      </c>
    </row>
    <row r="2760" spans="1:30" x14ac:dyDescent="0.25">
      <c r="A2760" t="s">
        <v>29</v>
      </c>
      <c r="B2760" s="1">
        <v>307800000</v>
      </c>
      <c r="C2760" t="s">
        <v>30</v>
      </c>
      <c r="D2760" t="s">
        <v>31</v>
      </c>
      <c r="E2760">
        <v>3252</v>
      </c>
      <c r="F2760" s="1">
        <v>8548950000</v>
      </c>
      <c r="G2760" s="1">
        <v>2628828</v>
      </c>
      <c r="H2760" s="1">
        <v>2000000</v>
      </c>
      <c r="I2760">
        <v>3252</v>
      </c>
      <c r="J2760" s="1">
        <v>8548950000</v>
      </c>
      <c r="K2760" s="1">
        <v>2628828</v>
      </c>
      <c r="L2760" s="1">
        <v>2000000</v>
      </c>
      <c r="M2760">
        <v>3252</v>
      </c>
      <c r="N2760" t="s">
        <v>55</v>
      </c>
      <c r="O2760">
        <v>5967</v>
      </c>
      <c r="P2760" t="s">
        <v>42</v>
      </c>
      <c r="Q2760" t="s">
        <v>4163</v>
      </c>
      <c r="R2760" s="2">
        <v>43749</v>
      </c>
      <c r="S2760" t="s">
        <v>4164</v>
      </c>
      <c r="T2760">
        <v>4</v>
      </c>
      <c r="U2760" s="1">
        <v>4000000</v>
      </c>
      <c r="V2760" t="s">
        <v>1389</v>
      </c>
      <c r="W2760" t="s">
        <v>77</v>
      </c>
      <c r="X2760" t="s">
        <v>183</v>
      </c>
      <c r="Y2760" t="s">
        <v>38</v>
      </c>
      <c r="Z2760" t="s">
        <v>31</v>
      </c>
      <c r="AA2760">
        <v>5</v>
      </c>
      <c r="AB2760" t="s">
        <v>39</v>
      </c>
      <c r="AC2760">
        <v>1.91</v>
      </c>
      <c r="AD2760">
        <f t="shared" si="43"/>
        <v>2.09</v>
      </c>
    </row>
    <row r="2761" spans="1:30" x14ac:dyDescent="0.25">
      <c r="A2761" t="s">
        <v>29</v>
      </c>
      <c r="B2761" s="1">
        <v>307800000</v>
      </c>
      <c r="C2761" t="s">
        <v>30</v>
      </c>
      <c r="D2761" t="s">
        <v>31</v>
      </c>
      <c r="E2761">
        <v>3252</v>
      </c>
      <c r="F2761" s="1">
        <v>8548950000</v>
      </c>
      <c r="G2761" s="1">
        <v>2628828</v>
      </c>
      <c r="H2761" s="1">
        <v>2000000</v>
      </c>
      <c r="I2761">
        <v>3252</v>
      </c>
      <c r="J2761" s="1">
        <v>8548950000</v>
      </c>
      <c r="K2761" s="1">
        <v>2628828</v>
      </c>
      <c r="L2761" s="1">
        <v>2000000</v>
      </c>
      <c r="M2761">
        <v>3252</v>
      </c>
      <c r="N2761" t="s">
        <v>55</v>
      </c>
      <c r="O2761">
        <v>5968</v>
      </c>
      <c r="P2761" t="s">
        <v>120</v>
      </c>
      <c r="Q2761" t="s">
        <v>4178</v>
      </c>
      <c r="R2761" s="2">
        <v>43749</v>
      </c>
      <c r="S2761" t="s">
        <v>4179</v>
      </c>
      <c r="T2761">
        <v>1</v>
      </c>
      <c r="U2761" s="1">
        <v>1000000</v>
      </c>
      <c r="V2761" t="s">
        <v>59</v>
      </c>
      <c r="W2761" t="s">
        <v>36</v>
      </c>
      <c r="X2761" t="s">
        <v>4187</v>
      </c>
      <c r="Y2761" t="s">
        <v>850</v>
      </c>
      <c r="Z2761" t="s">
        <v>31</v>
      </c>
      <c r="AA2761">
        <v>18</v>
      </c>
      <c r="AB2761" t="s">
        <v>48</v>
      </c>
      <c r="AC2761">
        <v>2.57</v>
      </c>
      <c r="AD2761">
        <f t="shared" si="43"/>
        <v>1.5699999999999998</v>
      </c>
    </row>
    <row r="2762" spans="1:30" x14ac:dyDescent="0.25">
      <c r="A2762" t="s">
        <v>29</v>
      </c>
      <c r="B2762" s="1">
        <v>307800000</v>
      </c>
      <c r="C2762" t="s">
        <v>30</v>
      </c>
      <c r="D2762" t="s">
        <v>31</v>
      </c>
      <c r="E2762">
        <v>3252</v>
      </c>
      <c r="F2762" s="1">
        <v>8548950000</v>
      </c>
      <c r="G2762" s="1">
        <v>2628828</v>
      </c>
      <c r="H2762" s="1">
        <v>2000000</v>
      </c>
      <c r="I2762">
        <v>3252</v>
      </c>
      <c r="J2762" s="1">
        <v>8548950000</v>
      </c>
      <c r="K2762" s="1">
        <v>2628828</v>
      </c>
      <c r="L2762" s="1">
        <v>2000000</v>
      </c>
      <c r="M2762">
        <v>3252</v>
      </c>
      <c r="N2762" t="s">
        <v>55</v>
      </c>
      <c r="O2762">
        <v>5969</v>
      </c>
      <c r="P2762" t="s">
        <v>40</v>
      </c>
      <c r="Q2762" t="s">
        <v>4188</v>
      </c>
      <c r="R2762" s="2">
        <v>43749</v>
      </c>
      <c r="S2762" t="s">
        <v>4189</v>
      </c>
      <c r="T2762">
        <v>3</v>
      </c>
      <c r="U2762" s="1">
        <v>3000000</v>
      </c>
      <c r="V2762" t="s">
        <v>59</v>
      </c>
      <c r="W2762" t="s">
        <v>36</v>
      </c>
      <c r="X2762" t="s">
        <v>4190</v>
      </c>
      <c r="Y2762" t="s">
        <v>61</v>
      </c>
      <c r="Z2762" t="s">
        <v>31</v>
      </c>
      <c r="AA2762">
        <v>7</v>
      </c>
      <c r="AB2762" t="s">
        <v>48</v>
      </c>
      <c r="AC2762">
        <v>2.66</v>
      </c>
      <c r="AD2762">
        <f t="shared" si="43"/>
        <v>0.33999999999999986</v>
      </c>
    </row>
    <row r="2763" spans="1:30" x14ac:dyDescent="0.25">
      <c r="A2763" t="s">
        <v>29</v>
      </c>
      <c r="B2763" s="1">
        <v>307800000</v>
      </c>
      <c r="C2763" t="s">
        <v>30</v>
      </c>
      <c r="D2763" t="s">
        <v>31</v>
      </c>
      <c r="E2763">
        <v>3252</v>
      </c>
      <c r="F2763" s="1">
        <v>8548950000</v>
      </c>
      <c r="G2763" s="1">
        <v>2628828</v>
      </c>
      <c r="H2763" s="1">
        <v>2000000</v>
      </c>
      <c r="I2763">
        <v>3252</v>
      </c>
      <c r="J2763" s="1">
        <v>8548950000</v>
      </c>
      <c r="K2763" s="1">
        <v>2628828</v>
      </c>
      <c r="L2763" s="1">
        <v>2000000</v>
      </c>
      <c r="M2763">
        <v>3252</v>
      </c>
      <c r="N2763" t="s">
        <v>32</v>
      </c>
      <c r="O2763">
        <v>503</v>
      </c>
      <c r="P2763" t="s">
        <v>40</v>
      </c>
      <c r="Q2763" t="s">
        <v>4181</v>
      </c>
      <c r="R2763" s="2">
        <v>43515</v>
      </c>
      <c r="S2763" t="s">
        <v>4182</v>
      </c>
      <c r="T2763">
        <v>1</v>
      </c>
      <c r="U2763" s="1">
        <v>1000000</v>
      </c>
      <c r="V2763" t="s">
        <v>32</v>
      </c>
      <c r="W2763" t="s">
        <v>36</v>
      </c>
      <c r="X2763" t="s">
        <v>292</v>
      </c>
      <c r="Y2763" t="s">
        <v>38</v>
      </c>
      <c r="Z2763" t="s">
        <v>31</v>
      </c>
      <c r="AA2763">
        <v>1</v>
      </c>
      <c r="AB2763" t="s">
        <v>48</v>
      </c>
      <c r="AC2763">
        <v>1.56</v>
      </c>
      <c r="AD2763">
        <f t="shared" si="43"/>
        <v>0.56000000000000005</v>
      </c>
    </row>
    <row r="2764" spans="1:30" x14ac:dyDescent="0.25">
      <c r="A2764" t="s">
        <v>29</v>
      </c>
      <c r="B2764" s="1">
        <v>307800000</v>
      </c>
      <c r="C2764" t="s">
        <v>30</v>
      </c>
      <c r="D2764" t="s">
        <v>31</v>
      </c>
      <c r="E2764">
        <v>3252</v>
      </c>
      <c r="F2764" s="1">
        <v>8548950000</v>
      </c>
      <c r="G2764" s="1">
        <v>2628828</v>
      </c>
      <c r="H2764" s="1">
        <v>2000000</v>
      </c>
      <c r="I2764">
        <v>3252</v>
      </c>
      <c r="J2764" s="1">
        <v>8548950000</v>
      </c>
      <c r="K2764" s="1">
        <v>2628828</v>
      </c>
      <c r="L2764" s="1">
        <v>2000000</v>
      </c>
      <c r="M2764">
        <v>3252</v>
      </c>
      <c r="N2764" t="s">
        <v>55</v>
      </c>
      <c r="O2764">
        <v>5971</v>
      </c>
      <c r="P2764" t="s">
        <v>42</v>
      </c>
      <c r="Q2764" t="s">
        <v>4191</v>
      </c>
      <c r="R2764" s="2">
        <v>43749</v>
      </c>
      <c r="S2764" t="s">
        <v>4192</v>
      </c>
      <c r="T2764">
        <v>2.5</v>
      </c>
      <c r="U2764" s="1">
        <v>2500000</v>
      </c>
      <c r="V2764" t="s">
        <v>71</v>
      </c>
      <c r="W2764" t="s">
        <v>36</v>
      </c>
      <c r="X2764" t="s">
        <v>650</v>
      </c>
      <c r="Y2764" t="s">
        <v>322</v>
      </c>
      <c r="Z2764" t="s">
        <v>31</v>
      </c>
      <c r="AA2764">
        <v>4</v>
      </c>
      <c r="AB2764" t="s">
        <v>39</v>
      </c>
      <c r="AC2764">
        <v>2.6</v>
      </c>
      <c r="AD2764">
        <f t="shared" si="43"/>
        <v>0.10000000000000009</v>
      </c>
    </row>
    <row r="2765" spans="1:30" x14ac:dyDescent="0.25">
      <c r="A2765" t="s">
        <v>29</v>
      </c>
      <c r="B2765" s="1">
        <v>307800000</v>
      </c>
      <c r="C2765" t="s">
        <v>30</v>
      </c>
      <c r="D2765" t="s">
        <v>31</v>
      </c>
      <c r="E2765">
        <v>3252</v>
      </c>
      <c r="F2765" s="1">
        <v>8548950000</v>
      </c>
      <c r="G2765" s="1">
        <v>2628828</v>
      </c>
      <c r="H2765" s="1">
        <v>2000000</v>
      </c>
      <c r="I2765">
        <v>3252</v>
      </c>
      <c r="J2765" s="1">
        <v>8548950000</v>
      </c>
      <c r="K2765" s="1">
        <v>2628828</v>
      </c>
      <c r="L2765" s="1">
        <v>2000000</v>
      </c>
      <c r="M2765">
        <v>3252</v>
      </c>
      <c r="N2765" t="s">
        <v>55</v>
      </c>
      <c r="O2765">
        <v>5973</v>
      </c>
      <c r="P2765" t="s">
        <v>49</v>
      </c>
      <c r="Q2765" t="s">
        <v>4193</v>
      </c>
      <c r="R2765" s="2">
        <v>43749</v>
      </c>
      <c r="S2765" t="s">
        <v>4194</v>
      </c>
      <c r="T2765">
        <v>3</v>
      </c>
      <c r="U2765" s="1">
        <v>3000000</v>
      </c>
      <c r="V2765" t="s">
        <v>59</v>
      </c>
      <c r="W2765" t="s">
        <v>36</v>
      </c>
      <c r="X2765" t="s">
        <v>4195</v>
      </c>
      <c r="Y2765" t="s">
        <v>38</v>
      </c>
      <c r="Z2765" t="s">
        <v>31</v>
      </c>
      <c r="AA2765">
        <v>35</v>
      </c>
      <c r="AB2765" t="s">
        <v>48</v>
      </c>
      <c r="AC2765">
        <v>4.3</v>
      </c>
      <c r="AD2765">
        <f t="shared" si="43"/>
        <v>1.2999999999999998</v>
      </c>
    </row>
    <row r="2766" spans="1:30" x14ac:dyDescent="0.25">
      <c r="A2766" t="s">
        <v>29</v>
      </c>
      <c r="B2766" s="1">
        <v>307800000</v>
      </c>
      <c r="C2766" t="s">
        <v>30</v>
      </c>
      <c r="D2766" t="s">
        <v>31</v>
      </c>
      <c r="E2766">
        <v>3252</v>
      </c>
      <c r="F2766" s="1">
        <v>8548950000</v>
      </c>
      <c r="G2766" s="1">
        <v>2628828</v>
      </c>
      <c r="H2766" s="1">
        <v>2000000</v>
      </c>
      <c r="I2766">
        <v>3252</v>
      </c>
      <c r="J2766" s="1">
        <v>8548950000</v>
      </c>
      <c r="K2766" s="1">
        <v>2628828</v>
      </c>
      <c r="L2766" s="1">
        <v>2000000</v>
      </c>
      <c r="M2766">
        <v>3252</v>
      </c>
      <c r="N2766" t="s">
        <v>55</v>
      </c>
      <c r="O2766">
        <v>5974</v>
      </c>
      <c r="P2766" t="s">
        <v>145</v>
      </c>
      <c r="Q2766" t="s">
        <v>4185</v>
      </c>
      <c r="R2766" s="2">
        <v>43747</v>
      </c>
      <c r="S2766" t="s">
        <v>4186</v>
      </c>
      <c r="T2766">
        <v>2</v>
      </c>
      <c r="U2766" s="1">
        <v>2000000</v>
      </c>
      <c r="V2766" t="s">
        <v>59</v>
      </c>
      <c r="W2766" t="s">
        <v>36</v>
      </c>
      <c r="X2766" t="s">
        <v>4196</v>
      </c>
      <c r="Y2766" t="s">
        <v>38</v>
      </c>
      <c r="Z2766" t="s">
        <v>31</v>
      </c>
      <c r="AA2766">
        <v>2</v>
      </c>
      <c r="AB2766" t="s">
        <v>48</v>
      </c>
      <c r="AC2766">
        <v>1.51</v>
      </c>
      <c r="AD2766">
        <f t="shared" si="43"/>
        <v>0.49</v>
      </c>
    </row>
    <row r="2767" spans="1:30" x14ac:dyDescent="0.25">
      <c r="A2767" t="s">
        <v>29</v>
      </c>
      <c r="B2767" s="1">
        <v>307800000</v>
      </c>
      <c r="C2767" t="s">
        <v>30</v>
      </c>
      <c r="D2767" t="s">
        <v>31</v>
      </c>
      <c r="E2767">
        <v>3252</v>
      </c>
      <c r="F2767" s="1">
        <v>8548950000</v>
      </c>
      <c r="G2767" s="1">
        <v>2628828</v>
      </c>
      <c r="H2767" s="1">
        <v>2000000</v>
      </c>
      <c r="I2767">
        <v>3252</v>
      </c>
      <c r="J2767" s="1">
        <v>8548950000</v>
      </c>
      <c r="K2767" s="1">
        <v>2628828</v>
      </c>
      <c r="L2767" s="1">
        <v>2000000</v>
      </c>
      <c r="M2767">
        <v>3252</v>
      </c>
      <c r="N2767" t="s">
        <v>55</v>
      </c>
      <c r="O2767">
        <v>5976</v>
      </c>
      <c r="P2767" t="s">
        <v>145</v>
      </c>
      <c r="Q2767" t="s">
        <v>4197</v>
      </c>
      <c r="R2767" s="2">
        <v>43749</v>
      </c>
      <c r="S2767" t="s">
        <v>4198</v>
      </c>
      <c r="T2767">
        <v>1.25</v>
      </c>
      <c r="U2767" s="1">
        <v>1250000</v>
      </c>
      <c r="V2767" t="s">
        <v>59</v>
      </c>
      <c r="W2767" t="s">
        <v>36</v>
      </c>
      <c r="X2767" t="s">
        <v>96</v>
      </c>
      <c r="Y2767" t="s">
        <v>38</v>
      </c>
      <c r="Z2767" t="s">
        <v>31</v>
      </c>
      <c r="AA2767">
        <v>1</v>
      </c>
      <c r="AB2767" t="s">
        <v>39</v>
      </c>
      <c r="AC2767">
        <v>1.44</v>
      </c>
      <c r="AD2767">
        <f t="shared" si="43"/>
        <v>0.18999999999999995</v>
      </c>
    </row>
    <row r="2768" spans="1:30" x14ac:dyDescent="0.25">
      <c r="A2768" t="s">
        <v>29</v>
      </c>
      <c r="B2768" s="1">
        <v>307800000</v>
      </c>
      <c r="C2768" t="s">
        <v>30</v>
      </c>
      <c r="D2768" t="s">
        <v>31</v>
      </c>
      <c r="E2768">
        <v>3252</v>
      </c>
      <c r="F2768" s="1">
        <v>8548950000</v>
      </c>
      <c r="G2768" s="1">
        <v>2628828</v>
      </c>
      <c r="H2768" s="1">
        <v>2000000</v>
      </c>
      <c r="I2768">
        <v>3252</v>
      </c>
      <c r="J2768" s="1">
        <v>8548950000</v>
      </c>
      <c r="K2768" s="1">
        <v>2628828</v>
      </c>
      <c r="L2768" s="1">
        <v>2000000</v>
      </c>
      <c r="M2768">
        <v>3252</v>
      </c>
      <c r="N2768" t="s">
        <v>55</v>
      </c>
      <c r="O2768">
        <v>5977</v>
      </c>
      <c r="P2768" t="s">
        <v>120</v>
      </c>
      <c r="Q2768" t="s">
        <v>4155</v>
      </c>
      <c r="R2768" s="2">
        <v>43749</v>
      </c>
      <c r="S2768" t="s">
        <v>4156</v>
      </c>
      <c r="T2768">
        <v>3</v>
      </c>
      <c r="U2768" s="1">
        <v>3000000</v>
      </c>
      <c r="V2768" t="s">
        <v>1389</v>
      </c>
      <c r="W2768" t="s">
        <v>77</v>
      </c>
      <c r="X2768" t="s">
        <v>4199</v>
      </c>
      <c r="Y2768" t="s">
        <v>61</v>
      </c>
      <c r="Z2768" t="s">
        <v>31</v>
      </c>
      <c r="AA2768">
        <v>7</v>
      </c>
      <c r="AB2768" t="s">
        <v>48</v>
      </c>
      <c r="AC2768">
        <v>2.79</v>
      </c>
      <c r="AD2768">
        <f t="shared" si="43"/>
        <v>0.20999999999999996</v>
      </c>
    </row>
    <row r="2769" spans="1:30" x14ac:dyDescent="0.25">
      <c r="A2769" t="s">
        <v>29</v>
      </c>
      <c r="B2769" s="1">
        <v>307800000</v>
      </c>
      <c r="C2769" t="s">
        <v>30</v>
      </c>
      <c r="D2769" t="s">
        <v>31</v>
      </c>
      <c r="E2769">
        <v>3252</v>
      </c>
      <c r="F2769" s="1">
        <v>8548950000</v>
      </c>
      <c r="G2769" s="1">
        <v>2628828</v>
      </c>
      <c r="H2769" s="1">
        <v>2000000</v>
      </c>
      <c r="I2769">
        <v>3252</v>
      </c>
      <c r="J2769" s="1">
        <v>8548950000</v>
      </c>
      <c r="K2769" s="1">
        <v>2628828</v>
      </c>
      <c r="L2769" s="1">
        <v>2000000</v>
      </c>
      <c r="M2769">
        <v>3252</v>
      </c>
      <c r="N2769" t="s">
        <v>55</v>
      </c>
      <c r="O2769">
        <v>5978</v>
      </c>
      <c r="P2769" t="s">
        <v>49</v>
      </c>
      <c r="Q2769" t="s">
        <v>4193</v>
      </c>
      <c r="R2769" s="2">
        <v>43748</v>
      </c>
      <c r="S2769" t="s">
        <v>4194</v>
      </c>
      <c r="T2769">
        <v>4.5</v>
      </c>
      <c r="U2769" s="1">
        <v>4500000</v>
      </c>
      <c r="V2769" t="s">
        <v>59</v>
      </c>
      <c r="W2769" t="s">
        <v>36</v>
      </c>
      <c r="X2769" t="s">
        <v>230</v>
      </c>
      <c r="Y2769" t="s">
        <v>38</v>
      </c>
      <c r="Z2769" t="s">
        <v>31</v>
      </c>
      <c r="AA2769">
        <v>3</v>
      </c>
      <c r="AB2769" t="s">
        <v>39</v>
      </c>
      <c r="AC2769">
        <v>2.1</v>
      </c>
      <c r="AD2769">
        <f t="shared" si="43"/>
        <v>2.4</v>
      </c>
    </row>
    <row r="2770" spans="1:30" x14ac:dyDescent="0.25">
      <c r="A2770" t="s">
        <v>29</v>
      </c>
      <c r="B2770" s="1">
        <v>307800000</v>
      </c>
      <c r="C2770" t="s">
        <v>30</v>
      </c>
      <c r="D2770" t="s">
        <v>31</v>
      </c>
      <c r="E2770">
        <v>3252</v>
      </c>
      <c r="F2770" s="1">
        <v>8548950000</v>
      </c>
      <c r="G2770" s="1">
        <v>2628828</v>
      </c>
      <c r="H2770" s="1">
        <v>2000000</v>
      </c>
      <c r="I2770">
        <v>3252</v>
      </c>
      <c r="J2770" s="1">
        <v>8548950000</v>
      </c>
      <c r="K2770" s="1">
        <v>2628828</v>
      </c>
      <c r="L2770" s="1">
        <v>2000000</v>
      </c>
      <c r="M2770">
        <v>3252</v>
      </c>
      <c r="N2770" t="s">
        <v>55</v>
      </c>
      <c r="O2770">
        <v>5979</v>
      </c>
      <c r="P2770" t="s">
        <v>184</v>
      </c>
      <c r="Q2770" t="s">
        <v>4185</v>
      </c>
      <c r="R2770" s="2">
        <v>43748</v>
      </c>
      <c r="S2770" t="s">
        <v>4186</v>
      </c>
      <c r="T2770">
        <v>3</v>
      </c>
      <c r="U2770" s="1">
        <v>3000000</v>
      </c>
      <c r="V2770" t="s">
        <v>59</v>
      </c>
      <c r="W2770" t="s">
        <v>36</v>
      </c>
      <c r="X2770" t="s">
        <v>4185</v>
      </c>
      <c r="Y2770" t="s">
        <v>38</v>
      </c>
      <c r="Z2770" t="s">
        <v>31</v>
      </c>
      <c r="AA2770">
        <v>1</v>
      </c>
      <c r="AB2770" t="s">
        <v>39</v>
      </c>
      <c r="AC2770">
        <v>3.1</v>
      </c>
      <c r="AD2770">
        <f t="shared" si="43"/>
        <v>0.10000000000000009</v>
      </c>
    </row>
    <row r="2771" spans="1:30" x14ac:dyDescent="0.25">
      <c r="A2771" t="s">
        <v>29</v>
      </c>
      <c r="B2771" s="1">
        <v>307800000</v>
      </c>
      <c r="C2771" t="s">
        <v>30</v>
      </c>
      <c r="D2771" t="s">
        <v>31</v>
      </c>
      <c r="E2771">
        <v>3252</v>
      </c>
      <c r="F2771" s="1">
        <v>8548950000</v>
      </c>
      <c r="G2771" s="1">
        <v>2628828</v>
      </c>
      <c r="H2771" s="1">
        <v>2000000</v>
      </c>
      <c r="I2771">
        <v>3252</v>
      </c>
      <c r="J2771" s="1">
        <v>8548950000</v>
      </c>
      <c r="K2771" s="1">
        <v>2628828</v>
      </c>
      <c r="L2771" s="1">
        <v>2000000</v>
      </c>
      <c r="M2771">
        <v>3252</v>
      </c>
      <c r="N2771" t="s">
        <v>32</v>
      </c>
      <c r="O2771">
        <v>490</v>
      </c>
      <c r="P2771" t="s">
        <v>42</v>
      </c>
      <c r="Q2771" t="s">
        <v>4200</v>
      </c>
      <c r="R2771" s="2">
        <v>43515</v>
      </c>
      <c r="S2771" t="s">
        <v>4201</v>
      </c>
      <c r="T2771">
        <v>2</v>
      </c>
      <c r="U2771" s="1">
        <v>2000000</v>
      </c>
      <c r="V2771" t="s">
        <v>32</v>
      </c>
      <c r="W2771" t="s">
        <v>36</v>
      </c>
      <c r="X2771" t="s">
        <v>4202</v>
      </c>
      <c r="Y2771" t="s">
        <v>42</v>
      </c>
      <c r="Z2771" t="s">
        <v>31</v>
      </c>
      <c r="AA2771">
        <v>10</v>
      </c>
      <c r="AB2771" t="s">
        <v>39</v>
      </c>
      <c r="AC2771">
        <v>2.7</v>
      </c>
      <c r="AD2771">
        <f t="shared" si="43"/>
        <v>0.70000000000000018</v>
      </c>
    </row>
    <row r="2772" spans="1:30" x14ac:dyDescent="0.25">
      <c r="A2772" t="s">
        <v>29</v>
      </c>
      <c r="B2772" s="1">
        <v>307800000</v>
      </c>
      <c r="C2772" t="s">
        <v>30</v>
      </c>
      <c r="D2772" t="s">
        <v>31</v>
      </c>
      <c r="E2772">
        <v>3252</v>
      </c>
      <c r="F2772" s="1">
        <v>8548950000</v>
      </c>
      <c r="G2772" s="1">
        <v>2628828</v>
      </c>
      <c r="H2772" s="1">
        <v>2000000</v>
      </c>
      <c r="I2772">
        <v>3252</v>
      </c>
      <c r="J2772" s="1">
        <v>8548950000</v>
      </c>
      <c r="K2772" s="1">
        <v>2628828</v>
      </c>
      <c r="L2772" s="1">
        <v>2000000</v>
      </c>
      <c r="M2772">
        <v>3252</v>
      </c>
      <c r="N2772" t="s">
        <v>32</v>
      </c>
      <c r="O2772">
        <v>488</v>
      </c>
      <c r="P2772" t="s">
        <v>33</v>
      </c>
      <c r="Q2772" t="s">
        <v>4203</v>
      </c>
      <c r="R2772" s="2">
        <v>43516</v>
      </c>
      <c r="S2772" t="s">
        <v>4204</v>
      </c>
      <c r="T2772">
        <v>3</v>
      </c>
      <c r="U2772" s="1">
        <v>3000000</v>
      </c>
      <c r="V2772" t="s">
        <v>32</v>
      </c>
      <c r="W2772" t="s">
        <v>36</v>
      </c>
      <c r="X2772" t="s">
        <v>4205</v>
      </c>
      <c r="Y2772" t="s">
        <v>239</v>
      </c>
      <c r="Z2772" t="s">
        <v>31</v>
      </c>
      <c r="AA2772">
        <v>4</v>
      </c>
      <c r="AB2772" t="s">
        <v>48</v>
      </c>
      <c r="AC2772">
        <v>3.03</v>
      </c>
      <c r="AD2772">
        <f t="shared" si="43"/>
        <v>2.9999999999999805E-2</v>
      </c>
    </row>
    <row r="2773" spans="1:30" x14ac:dyDescent="0.25">
      <c r="A2773" t="s">
        <v>29</v>
      </c>
      <c r="B2773" s="1">
        <v>307800000</v>
      </c>
      <c r="C2773" t="s">
        <v>30</v>
      </c>
      <c r="D2773" t="s">
        <v>31</v>
      </c>
      <c r="E2773">
        <v>3252</v>
      </c>
      <c r="F2773" s="1">
        <v>8548950000</v>
      </c>
      <c r="G2773" s="1">
        <v>2628828</v>
      </c>
      <c r="H2773" s="1">
        <v>2000000</v>
      </c>
      <c r="I2773">
        <v>3252</v>
      </c>
      <c r="J2773" s="1">
        <v>8548950000</v>
      </c>
      <c r="K2773" s="1">
        <v>2628828</v>
      </c>
      <c r="L2773" s="1">
        <v>2000000</v>
      </c>
      <c r="M2773">
        <v>3252</v>
      </c>
      <c r="N2773" t="s">
        <v>55</v>
      </c>
      <c r="O2773">
        <v>5982</v>
      </c>
      <c r="P2773" t="s">
        <v>168</v>
      </c>
      <c r="Q2773" t="s">
        <v>4206</v>
      </c>
      <c r="R2773" s="2">
        <v>43748</v>
      </c>
      <c r="S2773" t="s">
        <v>4207</v>
      </c>
      <c r="T2773">
        <v>4</v>
      </c>
      <c r="U2773" s="1">
        <v>4000000</v>
      </c>
      <c r="V2773" t="s">
        <v>59</v>
      </c>
      <c r="W2773" t="s">
        <v>36</v>
      </c>
      <c r="X2773" t="s">
        <v>4208</v>
      </c>
      <c r="Y2773" t="s">
        <v>850</v>
      </c>
      <c r="Z2773" t="s">
        <v>31</v>
      </c>
      <c r="AA2773">
        <v>7</v>
      </c>
      <c r="AB2773" t="s">
        <v>39</v>
      </c>
      <c r="AC2773">
        <v>3.88</v>
      </c>
      <c r="AD2773">
        <f t="shared" si="43"/>
        <v>0.12000000000000011</v>
      </c>
    </row>
    <row r="2774" spans="1:30" x14ac:dyDescent="0.25">
      <c r="A2774" t="s">
        <v>29</v>
      </c>
      <c r="B2774" s="1">
        <v>307800000</v>
      </c>
      <c r="C2774" t="s">
        <v>30</v>
      </c>
      <c r="D2774" t="s">
        <v>31</v>
      </c>
      <c r="E2774">
        <v>3252</v>
      </c>
      <c r="F2774" s="1">
        <v>8548950000</v>
      </c>
      <c r="G2774" s="1">
        <v>2628828</v>
      </c>
      <c r="H2774" s="1">
        <v>2000000</v>
      </c>
      <c r="I2774">
        <v>3252</v>
      </c>
      <c r="J2774" s="1">
        <v>8548950000</v>
      </c>
      <c r="K2774" s="1">
        <v>2628828</v>
      </c>
      <c r="L2774" s="1">
        <v>2000000</v>
      </c>
      <c r="M2774">
        <v>3252</v>
      </c>
      <c r="N2774" t="s">
        <v>55</v>
      </c>
      <c r="O2774">
        <v>5983</v>
      </c>
      <c r="P2774" t="s">
        <v>81</v>
      </c>
      <c r="Q2774" t="s">
        <v>4206</v>
      </c>
      <c r="R2774" s="2">
        <v>43748</v>
      </c>
      <c r="S2774" t="s">
        <v>4207</v>
      </c>
      <c r="T2774">
        <v>0.5</v>
      </c>
      <c r="U2774" t="s">
        <v>52</v>
      </c>
      <c r="V2774" t="s">
        <v>59</v>
      </c>
      <c r="W2774" t="s">
        <v>36</v>
      </c>
      <c r="X2774" t="s">
        <v>96</v>
      </c>
      <c r="Y2774" t="s">
        <v>850</v>
      </c>
      <c r="Z2774" t="s">
        <v>31</v>
      </c>
      <c r="AA2774">
        <v>1</v>
      </c>
      <c r="AB2774" t="s">
        <v>39</v>
      </c>
      <c r="AC2774">
        <v>0.84</v>
      </c>
      <c r="AD2774">
        <f t="shared" si="43"/>
        <v>0.33999999999999997</v>
      </c>
    </row>
    <row r="2775" spans="1:30" x14ac:dyDescent="0.25">
      <c r="A2775" t="s">
        <v>29</v>
      </c>
      <c r="B2775" s="1">
        <v>307800000</v>
      </c>
      <c r="C2775" t="s">
        <v>30</v>
      </c>
      <c r="D2775" t="s">
        <v>31</v>
      </c>
      <c r="E2775">
        <v>3252</v>
      </c>
      <c r="F2775" s="1">
        <v>8548950000</v>
      </c>
      <c r="G2775" s="1">
        <v>2628828</v>
      </c>
      <c r="H2775" s="1">
        <v>2000000</v>
      </c>
      <c r="I2775">
        <v>3252</v>
      </c>
      <c r="J2775" s="1">
        <v>8548950000</v>
      </c>
      <c r="K2775" s="1">
        <v>2628828</v>
      </c>
      <c r="L2775" s="1">
        <v>2000000</v>
      </c>
      <c r="M2775">
        <v>3252</v>
      </c>
      <c r="N2775" t="s">
        <v>32</v>
      </c>
      <c r="O2775">
        <v>481</v>
      </c>
      <c r="P2775" t="s">
        <v>42</v>
      </c>
      <c r="Q2775" t="s">
        <v>4209</v>
      </c>
      <c r="R2775" s="2">
        <v>43514</v>
      </c>
      <c r="S2775" t="s">
        <v>4210</v>
      </c>
      <c r="T2775">
        <v>2.5</v>
      </c>
      <c r="U2775" s="1">
        <v>2500000</v>
      </c>
      <c r="V2775" t="s">
        <v>187</v>
      </c>
      <c r="W2775" t="s">
        <v>36</v>
      </c>
      <c r="X2775" t="s">
        <v>4211</v>
      </c>
      <c r="Y2775" t="s">
        <v>42</v>
      </c>
      <c r="Z2775" t="s">
        <v>31</v>
      </c>
      <c r="AA2775">
        <v>4</v>
      </c>
      <c r="AB2775" t="s">
        <v>39</v>
      </c>
      <c r="AC2775">
        <v>4.04</v>
      </c>
      <c r="AD2775">
        <f t="shared" si="43"/>
        <v>1.54</v>
      </c>
    </row>
    <row r="2776" spans="1:30" x14ac:dyDescent="0.25">
      <c r="A2776" t="s">
        <v>29</v>
      </c>
      <c r="B2776" s="1">
        <v>307800000</v>
      </c>
      <c r="C2776" t="s">
        <v>30</v>
      </c>
      <c r="D2776" t="s">
        <v>31</v>
      </c>
      <c r="E2776">
        <v>3252</v>
      </c>
      <c r="F2776" s="1">
        <v>8548950000</v>
      </c>
      <c r="G2776" s="1">
        <v>2628828</v>
      </c>
      <c r="H2776" s="1">
        <v>2000000</v>
      </c>
      <c r="I2776">
        <v>3252</v>
      </c>
      <c r="J2776" s="1">
        <v>8548950000</v>
      </c>
      <c r="K2776" s="1">
        <v>2628828</v>
      </c>
      <c r="L2776" s="1">
        <v>2000000</v>
      </c>
      <c r="M2776">
        <v>3252</v>
      </c>
      <c r="N2776" t="s">
        <v>55</v>
      </c>
      <c r="O2776">
        <v>5987</v>
      </c>
      <c r="P2776" t="s">
        <v>81</v>
      </c>
      <c r="Q2776" t="s">
        <v>4212</v>
      </c>
      <c r="R2776" s="2">
        <v>43748</v>
      </c>
      <c r="S2776" t="s">
        <v>4213</v>
      </c>
      <c r="T2776">
        <v>1</v>
      </c>
      <c r="U2776" s="1">
        <v>1000000</v>
      </c>
      <c r="V2776" t="s">
        <v>59</v>
      </c>
      <c r="W2776" t="s">
        <v>36</v>
      </c>
      <c r="X2776" t="s">
        <v>4214</v>
      </c>
      <c r="Y2776" t="s">
        <v>61</v>
      </c>
      <c r="Z2776" t="s">
        <v>31</v>
      </c>
      <c r="AA2776">
        <v>7</v>
      </c>
      <c r="AB2776" t="s">
        <v>39</v>
      </c>
      <c r="AC2776">
        <v>1.21</v>
      </c>
      <c r="AD2776">
        <f t="shared" si="43"/>
        <v>0.20999999999999996</v>
      </c>
    </row>
    <row r="2777" spans="1:30" x14ac:dyDescent="0.25">
      <c r="A2777" t="s">
        <v>29</v>
      </c>
      <c r="B2777" s="1">
        <v>307800000</v>
      </c>
      <c r="C2777" t="s">
        <v>30</v>
      </c>
      <c r="D2777" t="s">
        <v>31</v>
      </c>
      <c r="E2777">
        <v>3252</v>
      </c>
      <c r="F2777" s="1">
        <v>8548950000</v>
      </c>
      <c r="G2777" s="1">
        <v>2628828</v>
      </c>
      <c r="H2777" s="1">
        <v>2000000</v>
      </c>
      <c r="I2777">
        <v>3252</v>
      </c>
      <c r="J2777" s="1">
        <v>8548950000</v>
      </c>
      <c r="K2777" s="1">
        <v>2628828</v>
      </c>
      <c r="L2777" s="1">
        <v>2000000</v>
      </c>
      <c r="M2777">
        <v>3252</v>
      </c>
      <c r="N2777" t="s">
        <v>32</v>
      </c>
      <c r="O2777">
        <v>472</v>
      </c>
      <c r="P2777" t="s">
        <v>40</v>
      </c>
      <c r="Q2777" t="s">
        <v>4203</v>
      </c>
      <c r="R2777" s="2">
        <v>43516</v>
      </c>
      <c r="S2777" t="s">
        <v>4204</v>
      </c>
      <c r="T2777">
        <v>1</v>
      </c>
      <c r="U2777" s="1">
        <v>1000000</v>
      </c>
      <c r="V2777" t="s">
        <v>32</v>
      </c>
      <c r="W2777" t="s">
        <v>36</v>
      </c>
      <c r="X2777" t="s">
        <v>4215</v>
      </c>
      <c r="Y2777" t="s">
        <v>239</v>
      </c>
      <c r="Z2777" t="s">
        <v>31</v>
      </c>
      <c r="AA2777">
        <v>4</v>
      </c>
      <c r="AB2777" t="s">
        <v>48</v>
      </c>
      <c r="AC2777">
        <v>2.21</v>
      </c>
      <c r="AD2777">
        <f t="shared" si="43"/>
        <v>1.21</v>
      </c>
    </row>
    <row r="2778" spans="1:30" x14ac:dyDescent="0.25">
      <c r="A2778" t="s">
        <v>29</v>
      </c>
      <c r="B2778" s="1">
        <v>307800000</v>
      </c>
      <c r="C2778" t="s">
        <v>30</v>
      </c>
      <c r="D2778" t="s">
        <v>31</v>
      </c>
      <c r="E2778">
        <v>3252</v>
      </c>
      <c r="F2778" s="1">
        <v>8548950000</v>
      </c>
      <c r="G2778" s="1">
        <v>2628828</v>
      </c>
      <c r="H2778" s="1">
        <v>2000000</v>
      </c>
      <c r="I2778">
        <v>3252</v>
      </c>
      <c r="J2778" s="1">
        <v>8548950000</v>
      </c>
      <c r="K2778" s="1">
        <v>2628828</v>
      </c>
      <c r="L2778" s="1">
        <v>2000000</v>
      </c>
      <c r="M2778">
        <v>3252</v>
      </c>
      <c r="N2778" t="s">
        <v>73</v>
      </c>
      <c r="O2778">
        <v>3761</v>
      </c>
      <c r="P2778" t="s">
        <v>1703</v>
      </c>
      <c r="Q2778" t="s">
        <v>4109</v>
      </c>
      <c r="R2778" s="2">
        <v>43896</v>
      </c>
      <c r="S2778" t="s">
        <v>4110</v>
      </c>
      <c r="T2778">
        <v>2</v>
      </c>
      <c r="U2778" s="1">
        <v>2000000</v>
      </c>
      <c r="V2778" t="s">
        <v>152</v>
      </c>
      <c r="W2778" t="s">
        <v>178</v>
      </c>
      <c r="X2778" t="s">
        <v>292</v>
      </c>
      <c r="Y2778" t="s">
        <v>149</v>
      </c>
      <c r="Z2778" t="s">
        <v>31</v>
      </c>
      <c r="AA2778">
        <v>1</v>
      </c>
      <c r="AB2778" t="s">
        <v>39</v>
      </c>
      <c r="AC2778">
        <v>2.08</v>
      </c>
      <c r="AD2778">
        <f t="shared" si="43"/>
        <v>8.0000000000000071E-2</v>
      </c>
    </row>
    <row r="2779" spans="1:30" x14ac:dyDescent="0.25">
      <c r="A2779" t="s">
        <v>29</v>
      </c>
      <c r="B2779" s="1">
        <v>307800000</v>
      </c>
      <c r="C2779" t="s">
        <v>30</v>
      </c>
      <c r="D2779" t="s">
        <v>31</v>
      </c>
      <c r="E2779">
        <v>3252</v>
      </c>
      <c r="F2779" s="1">
        <v>8548950000</v>
      </c>
      <c r="G2779" s="1">
        <v>2628828</v>
      </c>
      <c r="H2779" s="1">
        <v>2000000</v>
      </c>
      <c r="I2779">
        <v>3252</v>
      </c>
      <c r="J2779" s="1">
        <v>8548950000</v>
      </c>
      <c r="K2779" s="1">
        <v>2628828</v>
      </c>
      <c r="L2779" s="1">
        <v>2000000</v>
      </c>
      <c r="M2779">
        <v>3252</v>
      </c>
      <c r="N2779" t="s">
        <v>32</v>
      </c>
      <c r="O2779">
        <v>463</v>
      </c>
      <c r="P2779" t="s">
        <v>172</v>
      </c>
      <c r="Q2779" t="s">
        <v>4216</v>
      </c>
      <c r="R2779" s="2">
        <v>43516</v>
      </c>
      <c r="S2779" t="s">
        <v>4217</v>
      </c>
      <c r="T2779">
        <v>2</v>
      </c>
      <c r="U2779" s="1">
        <v>2000000</v>
      </c>
      <c r="V2779" t="s">
        <v>32</v>
      </c>
      <c r="W2779" t="s">
        <v>77</v>
      </c>
      <c r="X2779" t="s">
        <v>113</v>
      </c>
      <c r="Y2779" t="s">
        <v>239</v>
      </c>
      <c r="Z2779" t="s">
        <v>31</v>
      </c>
      <c r="AA2779">
        <v>1</v>
      </c>
      <c r="AB2779" t="s">
        <v>39</v>
      </c>
      <c r="AC2779">
        <v>2.1</v>
      </c>
      <c r="AD2779">
        <f t="shared" si="43"/>
        <v>0.10000000000000009</v>
      </c>
    </row>
    <row r="2780" spans="1:30" x14ac:dyDescent="0.25">
      <c r="A2780" t="s">
        <v>29</v>
      </c>
      <c r="B2780" s="1">
        <v>307800000</v>
      </c>
      <c r="C2780" t="s">
        <v>30</v>
      </c>
      <c r="D2780" t="s">
        <v>31</v>
      </c>
      <c r="E2780">
        <v>3252</v>
      </c>
      <c r="F2780" s="1">
        <v>8548950000</v>
      </c>
      <c r="G2780" s="1">
        <v>2628828</v>
      </c>
      <c r="H2780" s="1">
        <v>2000000</v>
      </c>
      <c r="I2780">
        <v>3252</v>
      </c>
      <c r="J2780" s="1">
        <v>8548950000</v>
      </c>
      <c r="K2780" s="1">
        <v>2628828</v>
      </c>
      <c r="L2780" s="1">
        <v>2000000</v>
      </c>
      <c r="M2780">
        <v>3252</v>
      </c>
      <c r="N2780" t="s">
        <v>32</v>
      </c>
      <c r="O2780">
        <v>457</v>
      </c>
      <c r="P2780" t="s">
        <v>42</v>
      </c>
      <c r="Q2780" t="s">
        <v>4126</v>
      </c>
      <c r="R2780" s="2">
        <v>43516</v>
      </c>
      <c r="S2780" t="s">
        <v>4127</v>
      </c>
      <c r="T2780">
        <v>5</v>
      </c>
      <c r="U2780" s="1">
        <v>5000000</v>
      </c>
      <c r="V2780" t="s">
        <v>187</v>
      </c>
      <c r="W2780" t="s">
        <v>36</v>
      </c>
      <c r="X2780" t="s">
        <v>4218</v>
      </c>
      <c r="Y2780" t="s">
        <v>42</v>
      </c>
      <c r="Z2780" t="s">
        <v>31</v>
      </c>
      <c r="AA2780">
        <v>27</v>
      </c>
      <c r="AB2780" t="s">
        <v>39</v>
      </c>
      <c r="AC2780">
        <v>5.55</v>
      </c>
      <c r="AD2780">
        <f t="shared" si="43"/>
        <v>0.54999999999999982</v>
      </c>
    </row>
    <row r="2781" spans="1:30" x14ac:dyDescent="0.25">
      <c r="A2781" t="s">
        <v>29</v>
      </c>
      <c r="B2781" s="1">
        <v>307800000</v>
      </c>
      <c r="C2781" t="s">
        <v>30</v>
      </c>
      <c r="D2781" t="s">
        <v>31</v>
      </c>
      <c r="E2781">
        <v>3252</v>
      </c>
      <c r="F2781" s="1">
        <v>8548950000</v>
      </c>
      <c r="G2781" s="1">
        <v>2628828</v>
      </c>
      <c r="H2781" s="1">
        <v>2000000</v>
      </c>
      <c r="I2781">
        <v>3252</v>
      </c>
      <c r="J2781" s="1">
        <v>8548950000</v>
      </c>
      <c r="K2781" s="1">
        <v>2628828</v>
      </c>
      <c r="L2781" s="1">
        <v>2000000</v>
      </c>
      <c r="M2781">
        <v>3252</v>
      </c>
      <c r="N2781" t="s">
        <v>32</v>
      </c>
      <c r="O2781">
        <v>455</v>
      </c>
      <c r="P2781" t="s">
        <v>42</v>
      </c>
      <c r="Q2781" t="s">
        <v>4200</v>
      </c>
      <c r="R2781" s="2">
        <v>43516</v>
      </c>
      <c r="S2781" t="s">
        <v>4201</v>
      </c>
      <c r="T2781">
        <v>0.75</v>
      </c>
      <c r="U2781" t="s">
        <v>350</v>
      </c>
      <c r="V2781" t="s">
        <v>32</v>
      </c>
      <c r="W2781" t="s">
        <v>36</v>
      </c>
      <c r="X2781" t="s">
        <v>4219</v>
      </c>
      <c r="Y2781" t="s">
        <v>42</v>
      </c>
      <c r="Z2781" t="s">
        <v>31</v>
      </c>
      <c r="AA2781">
        <v>21</v>
      </c>
      <c r="AB2781" t="s">
        <v>39</v>
      </c>
      <c r="AC2781">
        <v>3.37</v>
      </c>
      <c r="AD2781">
        <f t="shared" si="43"/>
        <v>2.62</v>
      </c>
    </row>
    <row r="2782" spans="1:30" x14ac:dyDescent="0.25">
      <c r="A2782" t="s">
        <v>29</v>
      </c>
      <c r="B2782" s="1">
        <v>307800000</v>
      </c>
      <c r="C2782" t="s">
        <v>30</v>
      </c>
      <c r="D2782" t="s">
        <v>31</v>
      </c>
      <c r="E2782">
        <v>3252</v>
      </c>
      <c r="F2782" s="1">
        <v>8548950000</v>
      </c>
      <c r="G2782" s="1">
        <v>2628828</v>
      </c>
      <c r="H2782" s="1">
        <v>2000000</v>
      </c>
      <c r="I2782">
        <v>3252</v>
      </c>
      <c r="J2782" s="1">
        <v>8548950000</v>
      </c>
      <c r="K2782" s="1">
        <v>2628828</v>
      </c>
      <c r="L2782" s="1">
        <v>2000000</v>
      </c>
      <c r="M2782">
        <v>3252</v>
      </c>
      <c r="N2782" t="s">
        <v>55</v>
      </c>
      <c r="O2782">
        <v>6000</v>
      </c>
      <c r="P2782" t="s">
        <v>81</v>
      </c>
      <c r="Q2782" t="s">
        <v>1378</v>
      </c>
      <c r="R2782" s="2">
        <v>43747</v>
      </c>
      <c r="S2782" t="s">
        <v>1379</v>
      </c>
      <c r="T2782">
        <v>1</v>
      </c>
      <c r="U2782" s="1">
        <v>1000000</v>
      </c>
      <c r="V2782" t="s">
        <v>59</v>
      </c>
      <c r="W2782" t="s">
        <v>36</v>
      </c>
      <c r="X2782" t="s">
        <v>82</v>
      </c>
      <c r="Y2782" t="s">
        <v>61</v>
      </c>
      <c r="Z2782" t="s">
        <v>31</v>
      </c>
      <c r="AA2782">
        <v>2</v>
      </c>
      <c r="AB2782" t="s">
        <v>39</v>
      </c>
      <c r="AC2782">
        <v>0.9</v>
      </c>
      <c r="AD2782">
        <f t="shared" si="43"/>
        <v>9.9999999999999978E-2</v>
      </c>
    </row>
    <row r="2783" spans="1:30" x14ac:dyDescent="0.25">
      <c r="A2783" t="s">
        <v>29</v>
      </c>
      <c r="B2783" s="1">
        <v>307800000</v>
      </c>
      <c r="C2783" t="s">
        <v>30</v>
      </c>
      <c r="D2783" t="s">
        <v>31</v>
      </c>
      <c r="E2783">
        <v>3252</v>
      </c>
      <c r="F2783" s="1">
        <v>8548950000</v>
      </c>
      <c r="G2783" s="1">
        <v>2628828</v>
      </c>
      <c r="H2783" s="1">
        <v>2000000</v>
      </c>
      <c r="I2783">
        <v>3252</v>
      </c>
      <c r="J2783" s="1">
        <v>8548950000</v>
      </c>
      <c r="K2783" s="1">
        <v>2628828</v>
      </c>
      <c r="L2783" s="1">
        <v>2000000</v>
      </c>
      <c r="M2783">
        <v>3252</v>
      </c>
      <c r="N2783" t="s">
        <v>32</v>
      </c>
      <c r="O2783">
        <v>446</v>
      </c>
      <c r="P2783" t="s">
        <v>81</v>
      </c>
      <c r="Q2783" t="s">
        <v>4220</v>
      </c>
      <c r="R2783" s="2">
        <v>43517</v>
      </c>
      <c r="S2783" t="s">
        <v>4221</v>
      </c>
      <c r="T2783">
        <v>5</v>
      </c>
      <c r="U2783" s="1">
        <v>5000000</v>
      </c>
      <c r="V2783" t="s">
        <v>32</v>
      </c>
      <c r="W2783" t="s">
        <v>36</v>
      </c>
      <c r="X2783" t="s">
        <v>4222</v>
      </c>
      <c r="Y2783" t="s">
        <v>54</v>
      </c>
      <c r="Z2783" t="s">
        <v>31</v>
      </c>
      <c r="AA2783">
        <v>9</v>
      </c>
      <c r="AB2783" t="s">
        <v>39</v>
      </c>
      <c r="AC2783">
        <v>3.47</v>
      </c>
      <c r="AD2783">
        <f t="shared" si="43"/>
        <v>1.5299999999999998</v>
      </c>
    </row>
    <row r="2784" spans="1:30" x14ac:dyDescent="0.25">
      <c r="A2784" t="s">
        <v>29</v>
      </c>
      <c r="B2784" s="1">
        <v>307800000</v>
      </c>
      <c r="C2784" t="s">
        <v>30</v>
      </c>
      <c r="D2784" t="s">
        <v>31</v>
      </c>
      <c r="E2784">
        <v>3252</v>
      </c>
      <c r="F2784" s="1">
        <v>8548950000</v>
      </c>
      <c r="G2784" s="1">
        <v>2628828</v>
      </c>
      <c r="H2784" s="1">
        <v>2000000</v>
      </c>
      <c r="I2784">
        <v>3252</v>
      </c>
      <c r="J2784" s="1">
        <v>8548950000</v>
      </c>
      <c r="K2784" s="1">
        <v>2628828</v>
      </c>
      <c r="L2784" s="1">
        <v>2000000</v>
      </c>
      <c r="M2784">
        <v>3252</v>
      </c>
      <c r="N2784" t="s">
        <v>32</v>
      </c>
      <c r="O2784">
        <v>444</v>
      </c>
      <c r="P2784" t="s">
        <v>81</v>
      </c>
      <c r="Q2784" t="s">
        <v>4223</v>
      </c>
      <c r="R2784" s="2">
        <v>43517</v>
      </c>
      <c r="S2784" t="s">
        <v>4224</v>
      </c>
      <c r="T2784">
        <v>2</v>
      </c>
      <c r="U2784" s="1">
        <v>2000000</v>
      </c>
      <c r="V2784" t="s">
        <v>32</v>
      </c>
      <c r="W2784" t="s">
        <v>36</v>
      </c>
      <c r="X2784" t="s">
        <v>4225</v>
      </c>
      <c r="Y2784" t="s">
        <v>239</v>
      </c>
      <c r="Z2784" t="s">
        <v>31</v>
      </c>
      <c r="AA2784">
        <v>3</v>
      </c>
      <c r="AB2784" t="s">
        <v>48</v>
      </c>
      <c r="AC2784">
        <v>2.46</v>
      </c>
      <c r="AD2784">
        <f t="shared" si="43"/>
        <v>0.45999999999999996</v>
      </c>
    </row>
    <row r="2785" spans="1:30" x14ac:dyDescent="0.25">
      <c r="A2785" t="s">
        <v>29</v>
      </c>
      <c r="B2785" s="1">
        <v>307800000</v>
      </c>
      <c r="C2785" t="s">
        <v>30</v>
      </c>
      <c r="D2785" t="s">
        <v>31</v>
      </c>
      <c r="E2785">
        <v>3252</v>
      </c>
      <c r="F2785" s="1">
        <v>8548950000</v>
      </c>
      <c r="G2785" s="1">
        <v>2628828</v>
      </c>
      <c r="H2785" s="1">
        <v>2000000</v>
      </c>
      <c r="I2785">
        <v>3252</v>
      </c>
      <c r="J2785" s="1">
        <v>8548950000</v>
      </c>
      <c r="K2785" s="1">
        <v>2628828</v>
      </c>
      <c r="L2785" s="1">
        <v>2000000</v>
      </c>
      <c r="M2785">
        <v>3252</v>
      </c>
      <c r="N2785" t="s">
        <v>32</v>
      </c>
      <c r="O2785">
        <v>441</v>
      </c>
      <c r="P2785" t="s">
        <v>172</v>
      </c>
      <c r="Q2785" t="s">
        <v>4216</v>
      </c>
      <c r="R2785" s="2">
        <v>43517</v>
      </c>
      <c r="S2785" t="s">
        <v>4217</v>
      </c>
      <c r="T2785">
        <v>7</v>
      </c>
      <c r="U2785" s="1">
        <v>7000000</v>
      </c>
      <c r="V2785" t="s">
        <v>32</v>
      </c>
      <c r="W2785" t="s">
        <v>77</v>
      </c>
      <c r="X2785" t="s">
        <v>461</v>
      </c>
      <c r="Y2785" t="s">
        <v>239</v>
      </c>
      <c r="Z2785" t="s">
        <v>31</v>
      </c>
      <c r="AA2785">
        <v>1</v>
      </c>
      <c r="AB2785" t="s">
        <v>48</v>
      </c>
      <c r="AC2785">
        <v>2.1</v>
      </c>
      <c r="AD2785">
        <f t="shared" si="43"/>
        <v>4.9000000000000004</v>
      </c>
    </row>
    <row r="2786" spans="1:30" x14ac:dyDescent="0.25">
      <c r="A2786" t="s">
        <v>29</v>
      </c>
      <c r="B2786" s="1">
        <v>307800000</v>
      </c>
      <c r="C2786" t="s">
        <v>30</v>
      </c>
      <c r="D2786" t="s">
        <v>31</v>
      </c>
      <c r="E2786">
        <v>3252</v>
      </c>
      <c r="F2786" s="1">
        <v>8548950000</v>
      </c>
      <c r="G2786" s="1">
        <v>2628828</v>
      </c>
      <c r="H2786" s="1">
        <v>2000000</v>
      </c>
      <c r="I2786">
        <v>3252</v>
      </c>
      <c r="J2786" s="1">
        <v>8548950000</v>
      </c>
      <c r="K2786" s="1">
        <v>2628828</v>
      </c>
      <c r="L2786" s="1">
        <v>2000000</v>
      </c>
      <c r="M2786">
        <v>3252</v>
      </c>
      <c r="N2786" t="s">
        <v>32</v>
      </c>
      <c r="O2786">
        <v>440</v>
      </c>
      <c r="P2786" t="s">
        <v>42</v>
      </c>
      <c r="Q2786" t="s">
        <v>4226</v>
      </c>
      <c r="R2786" s="2">
        <v>43517</v>
      </c>
      <c r="S2786" t="s">
        <v>4227</v>
      </c>
      <c r="T2786">
        <v>3</v>
      </c>
      <c r="U2786" s="1">
        <v>3000000</v>
      </c>
      <c r="V2786" t="s">
        <v>32</v>
      </c>
      <c r="W2786" t="s">
        <v>36</v>
      </c>
      <c r="X2786" t="s">
        <v>718</v>
      </c>
      <c r="Y2786" t="s">
        <v>167</v>
      </c>
      <c r="Z2786" t="s">
        <v>31</v>
      </c>
      <c r="AA2786">
        <v>1</v>
      </c>
      <c r="AB2786" t="s">
        <v>39</v>
      </c>
      <c r="AC2786">
        <v>2.9</v>
      </c>
      <c r="AD2786">
        <f t="shared" si="43"/>
        <v>0.10000000000000009</v>
      </c>
    </row>
    <row r="2787" spans="1:30" x14ac:dyDescent="0.25">
      <c r="A2787" t="s">
        <v>29</v>
      </c>
      <c r="B2787" s="1">
        <v>307800000</v>
      </c>
      <c r="C2787" t="s">
        <v>30</v>
      </c>
      <c r="D2787" t="s">
        <v>31</v>
      </c>
      <c r="E2787">
        <v>3252</v>
      </c>
      <c r="F2787" s="1">
        <v>8548950000</v>
      </c>
      <c r="G2787" s="1">
        <v>2628828</v>
      </c>
      <c r="H2787" s="1">
        <v>2000000</v>
      </c>
      <c r="I2787">
        <v>3252</v>
      </c>
      <c r="J2787" s="1">
        <v>8548950000</v>
      </c>
      <c r="K2787" s="1">
        <v>2628828</v>
      </c>
      <c r="L2787" s="1">
        <v>2000000</v>
      </c>
      <c r="M2787">
        <v>3252</v>
      </c>
      <c r="N2787" t="s">
        <v>32</v>
      </c>
      <c r="O2787">
        <v>436</v>
      </c>
      <c r="P2787" t="s">
        <v>42</v>
      </c>
      <c r="Q2787" t="s">
        <v>4209</v>
      </c>
      <c r="R2787" s="2">
        <v>43515</v>
      </c>
      <c r="S2787" t="s">
        <v>4210</v>
      </c>
      <c r="T2787">
        <v>6.5</v>
      </c>
      <c r="U2787" s="1">
        <v>6500000</v>
      </c>
      <c r="V2787" t="s">
        <v>187</v>
      </c>
      <c r="W2787" t="s">
        <v>36</v>
      </c>
      <c r="X2787" t="s">
        <v>4228</v>
      </c>
      <c r="Y2787" t="s">
        <v>42</v>
      </c>
      <c r="Z2787" t="s">
        <v>31</v>
      </c>
      <c r="AA2787">
        <v>14</v>
      </c>
      <c r="AB2787" t="s">
        <v>39</v>
      </c>
      <c r="AC2787">
        <v>4.7300000000000004</v>
      </c>
      <c r="AD2787">
        <f t="shared" si="43"/>
        <v>1.7699999999999996</v>
      </c>
    </row>
    <row r="2788" spans="1:30" x14ac:dyDescent="0.25">
      <c r="A2788" t="s">
        <v>29</v>
      </c>
      <c r="B2788" s="1">
        <v>307800000</v>
      </c>
      <c r="C2788" t="s">
        <v>30</v>
      </c>
      <c r="D2788" t="s">
        <v>31</v>
      </c>
      <c r="E2788">
        <v>3252</v>
      </c>
      <c r="F2788" s="1">
        <v>8548950000</v>
      </c>
      <c r="G2788" s="1">
        <v>2628828</v>
      </c>
      <c r="H2788" s="1">
        <v>2000000</v>
      </c>
      <c r="I2788">
        <v>3252</v>
      </c>
      <c r="J2788" s="1">
        <v>8548950000</v>
      </c>
      <c r="K2788" s="1">
        <v>2628828</v>
      </c>
      <c r="L2788" s="1">
        <v>2000000</v>
      </c>
      <c r="M2788">
        <v>3252</v>
      </c>
      <c r="N2788" t="s">
        <v>55</v>
      </c>
      <c r="O2788">
        <v>6009</v>
      </c>
      <c r="P2788" t="s">
        <v>81</v>
      </c>
      <c r="Q2788" t="s">
        <v>4212</v>
      </c>
      <c r="R2788" s="2">
        <v>43746</v>
      </c>
      <c r="S2788" t="s">
        <v>4213</v>
      </c>
      <c r="T2788">
        <v>0.5</v>
      </c>
      <c r="U2788" t="s">
        <v>52</v>
      </c>
      <c r="V2788" t="s">
        <v>59</v>
      </c>
      <c r="W2788" t="s">
        <v>36</v>
      </c>
      <c r="X2788" t="s">
        <v>96</v>
      </c>
      <c r="Y2788" t="s">
        <v>61</v>
      </c>
      <c r="Z2788" t="s">
        <v>31</v>
      </c>
      <c r="AA2788">
        <v>1</v>
      </c>
      <c r="AB2788" t="s">
        <v>48</v>
      </c>
      <c r="AC2788">
        <v>0.84</v>
      </c>
      <c r="AD2788">
        <f t="shared" si="43"/>
        <v>0.33999999999999997</v>
      </c>
    </row>
    <row r="2789" spans="1:30" x14ac:dyDescent="0.25">
      <c r="A2789" t="s">
        <v>29</v>
      </c>
      <c r="B2789" s="1">
        <v>307800000</v>
      </c>
      <c r="C2789" t="s">
        <v>30</v>
      </c>
      <c r="D2789" t="s">
        <v>31</v>
      </c>
      <c r="E2789">
        <v>3252</v>
      </c>
      <c r="F2789" s="1">
        <v>8548950000</v>
      </c>
      <c r="G2789" s="1">
        <v>2628828</v>
      </c>
      <c r="H2789" s="1">
        <v>2000000</v>
      </c>
      <c r="I2789">
        <v>3252</v>
      </c>
      <c r="J2789" s="1">
        <v>8548950000</v>
      </c>
      <c r="K2789" s="1">
        <v>2628828</v>
      </c>
      <c r="L2789" s="1">
        <v>2000000</v>
      </c>
      <c r="M2789">
        <v>3252</v>
      </c>
      <c r="N2789" t="s">
        <v>55</v>
      </c>
      <c r="O2789">
        <v>6010</v>
      </c>
      <c r="P2789" t="s">
        <v>168</v>
      </c>
      <c r="Q2789" t="s">
        <v>4229</v>
      </c>
      <c r="R2789" s="2">
        <v>43746</v>
      </c>
      <c r="S2789" t="s">
        <v>4230</v>
      </c>
      <c r="T2789">
        <v>4</v>
      </c>
      <c r="U2789" s="1">
        <v>4000000</v>
      </c>
      <c r="V2789" t="s">
        <v>59</v>
      </c>
      <c r="W2789" t="s">
        <v>36</v>
      </c>
      <c r="X2789" t="s">
        <v>4231</v>
      </c>
      <c r="Y2789" t="s">
        <v>850</v>
      </c>
      <c r="Z2789" t="s">
        <v>31</v>
      </c>
      <c r="AA2789">
        <v>4</v>
      </c>
      <c r="AB2789" t="s">
        <v>39</v>
      </c>
      <c r="AC2789">
        <v>3.7</v>
      </c>
      <c r="AD2789">
        <f t="shared" si="43"/>
        <v>0.29999999999999982</v>
      </c>
    </row>
    <row r="2790" spans="1:30" x14ac:dyDescent="0.25">
      <c r="A2790" t="s">
        <v>29</v>
      </c>
      <c r="B2790" s="1">
        <v>307800000</v>
      </c>
      <c r="C2790" t="s">
        <v>30</v>
      </c>
      <c r="D2790" t="s">
        <v>31</v>
      </c>
      <c r="E2790">
        <v>3252</v>
      </c>
      <c r="F2790" s="1">
        <v>8548950000</v>
      </c>
      <c r="G2790" s="1">
        <v>2628828</v>
      </c>
      <c r="H2790" s="1">
        <v>2000000</v>
      </c>
      <c r="I2790">
        <v>3252</v>
      </c>
      <c r="J2790" s="1">
        <v>8548950000</v>
      </c>
      <c r="K2790" s="1">
        <v>2628828</v>
      </c>
      <c r="L2790" s="1">
        <v>2000000</v>
      </c>
      <c r="M2790">
        <v>3252</v>
      </c>
      <c r="N2790" t="s">
        <v>55</v>
      </c>
      <c r="O2790">
        <v>6011</v>
      </c>
      <c r="P2790" t="s">
        <v>105</v>
      </c>
      <c r="Q2790" t="s">
        <v>4232</v>
      </c>
      <c r="R2790" s="2">
        <v>43746</v>
      </c>
      <c r="S2790" t="s">
        <v>4233</v>
      </c>
      <c r="T2790">
        <v>4</v>
      </c>
      <c r="U2790" s="1">
        <v>4000000</v>
      </c>
      <c r="V2790" t="s">
        <v>59</v>
      </c>
      <c r="W2790" t="s">
        <v>36</v>
      </c>
      <c r="X2790" t="s">
        <v>1395</v>
      </c>
      <c r="Y2790" t="s">
        <v>61</v>
      </c>
      <c r="Z2790" t="s">
        <v>31</v>
      </c>
      <c r="AA2790">
        <v>1</v>
      </c>
      <c r="AB2790" t="s">
        <v>39</v>
      </c>
      <c r="AC2790">
        <v>2.96</v>
      </c>
      <c r="AD2790">
        <f t="shared" si="43"/>
        <v>1.04</v>
      </c>
    </row>
    <row r="2791" spans="1:30" x14ac:dyDescent="0.25">
      <c r="A2791" t="s">
        <v>29</v>
      </c>
      <c r="B2791" s="1">
        <v>307800000</v>
      </c>
      <c r="C2791" t="s">
        <v>30</v>
      </c>
      <c r="D2791" t="s">
        <v>31</v>
      </c>
      <c r="E2791">
        <v>3252</v>
      </c>
      <c r="F2791" s="1">
        <v>8548950000</v>
      </c>
      <c r="G2791" s="1">
        <v>2628828</v>
      </c>
      <c r="H2791" s="1">
        <v>2000000</v>
      </c>
      <c r="I2791">
        <v>3252</v>
      </c>
      <c r="J2791" s="1">
        <v>8548950000</v>
      </c>
      <c r="K2791" s="1">
        <v>2628828</v>
      </c>
      <c r="L2791" s="1">
        <v>2000000</v>
      </c>
      <c r="M2791">
        <v>3252</v>
      </c>
      <c r="N2791" t="s">
        <v>55</v>
      </c>
      <c r="O2791">
        <v>6012</v>
      </c>
      <c r="P2791" t="s">
        <v>81</v>
      </c>
      <c r="Q2791" t="s">
        <v>4234</v>
      </c>
      <c r="R2791" s="2">
        <v>43746</v>
      </c>
      <c r="S2791" t="s">
        <v>4235</v>
      </c>
      <c r="T2791">
        <v>1</v>
      </c>
      <c r="U2791" s="1">
        <v>1000000</v>
      </c>
      <c r="V2791" t="s">
        <v>59</v>
      </c>
      <c r="W2791" t="s">
        <v>36</v>
      </c>
      <c r="X2791" t="s">
        <v>82</v>
      </c>
      <c r="Y2791" t="s">
        <v>850</v>
      </c>
      <c r="Z2791" t="s">
        <v>31</v>
      </c>
      <c r="AA2791">
        <v>2</v>
      </c>
      <c r="AB2791" t="s">
        <v>39</v>
      </c>
      <c r="AC2791">
        <v>0.9</v>
      </c>
      <c r="AD2791">
        <f t="shared" si="43"/>
        <v>9.9999999999999978E-2</v>
      </c>
    </row>
    <row r="2792" spans="1:30" x14ac:dyDescent="0.25">
      <c r="A2792" t="s">
        <v>29</v>
      </c>
      <c r="B2792" s="1">
        <v>307800000</v>
      </c>
      <c r="C2792" t="s">
        <v>30</v>
      </c>
      <c r="D2792" t="s">
        <v>31</v>
      </c>
      <c r="E2792">
        <v>3252</v>
      </c>
      <c r="F2792" s="1">
        <v>8548950000</v>
      </c>
      <c r="G2792" s="1">
        <v>2628828</v>
      </c>
      <c r="H2792" s="1">
        <v>2000000</v>
      </c>
      <c r="I2792">
        <v>3252</v>
      </c>
      <c r="J2792" s="1">
        <v>8548950000</v>
      </c>
      <c r="K2792" s="1">
        <v>2628828</v>
      </c>
      <c r="L2792" s="1">
        <v>2000000</v>
      </c>
      <c r="M2792">
        <v>3252</v>
      </c>
      <c r="N2792" t="s">
        <v>55</v>
      </c>
      <c r="O2792">
        <v>6013</v>
      </c>
      <c r="P2792" t="s">
        <v>81</v>
      </c>
      <c r="Q2792" t="s">
        <v>4212</v>
      </c>
      <c r="R2792" s="2">
        <v>43746</v>
      </c>
      <c r="S2792" t="s">
        <v>4213</v>
      </c>
      <c r="T2792">
        <v>2</v>
      </c>
      <c r="U2792" s="1">
        <v>2000000</v>
      </c>
      <c r="V2792" t="s">
        <v>59</v>
      </c>
      <c r="W2792" t="s">
        <v>36</v>
      </c>
      <c r="X2792" t="s">
        <v>82</v>
      </c>
      <c r="Y2792" t="s">
        <v>61</v>
      </c>
      <c r="Z2792" t="s">
        <v>31</v>
      </c>
      <c r="AA2792">
        <v>2</v>
      </c>
      <c r="AB2792" t="s">
        <v>39</v>
      </c>
      <c r="AC2792">
        <v>0.9</v>
      </c>
      <c r="AD2792">
        <f t="shared" si="43"/>
        <v>1.1000000000000001</v>
      </c>
    </row>
    <row r="2793" spans="1:30" x14ac:dyDescent="0.25">
      <c r="A2793" t="s">
        <v>29</v>
      </c>
      <c r="B2793" s="1">
        <v>307800000</v>
      </c>
      <c r="C2793" t="s">
        <v>30</v>
      </c>
      <c r="D2793" t="s">
        <v>31</v>
      </c>
      <c r="E2793">
        <v>3252</v>
      </c>
      <c r="F2793" s="1">
        <v>8548950000</v>
      </c>
      <c r="G2793" s="1">
        <v>2628828</v>
      </c>
      <c r="H2793" s="1">
        <v>2000000</v>
      </c>
      <c r="I2793">
        <v>3252</v>
      </c>
      <c r="J2793" s="1">
        <v>8548950000</v>
      </c>
      <c r="K2793" s="1">
        <v>2628828</v>
      </c>
      <c r="L2793" s="1">
        <v>2000000</v>
      </c>
      <c r="M2793">
        <v>3252</v>
      </c>
      <c r="N2793" t="s">
        <v>55</v>
      </c>
      <c r="O2793">
        <v>6014</v>
      </c>
      <c r="P2793" t="s">
        <v>168</v>
      </c>
      <c r="Q2793" t="s">
        <v>4229</v>
      </c>
      <c r="R2793" s="2">
        <v>43745</v>
      </c>
      <c r="S2793" t="s">
        <v>4230</v>
      </c>
      <c r="T2793">
        <v>1</v>
      </c>
      <c r="U2793" s="1">
        <v>1000000</v>
      </c>
      <c r="V2793" t="s">
        <v>59</v>
      </c>
      <c r="W2793" t="s">
        <v>36</v>
      </c>
      <c r="X2793" t="s">
        <v>113</v>
      </c>
      <c r="Y2793" t="s">
        <v>850</v>
      </c>
      <c r="Z2793" t="s">
        <v>31</v>
      </c>
      <c r="AA2793">
        <v>1</v>
      </c>
      <c r="AB2793" t="s">
        <v>48</v>
      </c>
      <c r="AC2793">
        <v>3.52</v>
      </c>
      <c r="AD2793">
        <f t="shared" si="43"/>
        <v>2.52</v>
      </c>
    </row>
    <row r="2794" spans="1:30" x14ac:dyDescent="0.25">
      <c r="A2794" t="s">
        <v>29</v>
      </c>
      <c r="B2794" s="1">
        <v>307800000</v>
      </c>
      <c r="C2794" t="s">
        <v>30</v>
      </c>
      <c r="D2794" t="s">
        <v>31</v>
      </c>
      <c r="E2794">
        <v>3252</v>
      </c>
      <c r="F2794" s="1">
        <v>8548950000</v>
      </c>
      <c r="G2794" s="1">
        <v>2628828</v>
      </c>
      <c r="H2794" s="1">
        <v>2000000</v>
      </c>
      <c r="I2794">
        <v>3252</v>
      </c>
      <c r="J2794" s="1">
        <v>8548950000</v>
      </c>
      <c r="K2794" s="1">
        <v>2628828</v>
      </c>
      <c r="L2794" s="1">
        <v>2000000</v>
      </c>
      <c r="M2794">
        <v>3252</v>
      </c>
      <c r="N2794" t="s">
        <v>32</v>
      </c>
      <c r="O2794">
        <v>430</v>
      </c>
      <c r="P2794" t="s">
        <v>184</v>
      </c>
      <c r="Q2794" t="s">
        <v>4236</v>
      </c>
      <c r="R2794" s="2">
        <v>43517</v>
      </c>
      <c r="S2794" t="s">
        <v>4237</v>
      </c>
      <c r="T2794">
        <v>1</v>
      </c>
      <c r="U2794" s="1">
        <v>1000000</v>
      </c>
      <c r="V2794" t="s">
        <v>32</v>
      </c>
      <c r="W2794" t="s">
        <v>36</v>
      </c>
      <c r="X2794" t="s">
        <v>4236</v>
      </c>
      <c r="Y2794" t="s">
        <v>64</v>
      </c>
      <c r="Z2794" t="s">
        <v>31</v>
      </c>
      <c r="AA2794">
        <v>1</v>
      </c>
      <c r="AB2794" t="s">
        <v>39</v>
      </c>
      <c r="AC2794">
        <v>1.61</v>
      </c>
      <c r="AD2794">
        <f t="shared" si="43"/>
        <v>0.6100000000000001</v>
      </c>
    </row>
    <row r="2795" spans="1:30" x14ac:dyDescent="0.25">
      <c r="A2795" t="s">
        <v>29</v>
      </c>
      <c r="B2795" s="1">
        <v>307800000</v>
      </c>
      <c r="C2795" t="s">
        <v>30</v>
      </c>
      <c r="D2795" t="s">
        <v>31</v>
      </c>
      <c r="E2795">
        <v>3252</v>
      </c>
      <c r="F2795" s="1">
        <v>8548950000</v>
      </c>
      <c r="G2795" s="1">
        <v>2628828</v>
      </c>
      <c r="H2795" s="1">
        <v>2000000</v>
      </c>
      <c r="I2795">
        <v>3252</v>
      </c>
      <c r="J2795" s="1">
        <v>8548950000</v>
      </c>
      <c r="K2795" s="1">
        <v>2628828</v>
      </c>
      <c r="L2795" s="1">
        <v>2000000</v>
      </c>
      <c r="M2795">
        <v>3252</v>
      </c>
      <c r="N2795" t="s">
        <v>55</v>
      </c>
      <c r="O2795">
        <v>6016</v>
      </c>
      <c r="P2795" t="s">
        <v>120</v>
      </c>
      <c r="Q2795" t="s">
        <v>1228</v>
      </c>
      <c r="R2795" s="2">
        <v>43746</v>
      </c>
      <c r="S2795" t="s">
        <v>1229</v>
      </c>
      <c r="T2795">
        <v>3</v>
      </c>
      <c r="U2795" s="1">
        <v>3000000</v>
      </c>
      <c r="V2795" t="s">
        <v>59</v>
      </c>
      <c r="W2795" t="s">
        <v>36</v>
      </c>
      <c r="X2795" t="s">
        <v>4238</v>
      </c>
      <c r="Y2795" t="s">
        <v>61</v>
      </c>
      <c r="Z2795" t="s">
        <v>31</v>
      </c>
      <c r="AA2795">
        <v>9</v>
      </c>
      <c r="AB2795" t="s">
        <v>39</v>
      </c>
      <c r="AC2795">
        <v>3.15</v>
      </c>
      <c r="AD2795">
        <f t="shared" si="43"/>
        <v>0.14999999999999991</v>
      </c>
    </row>
    <row r="2796" spans="1:30" x14ac:dyDescent="0.25">
      <c r="A2796" t="s">
        <v>29</v>
      </c>
      <c r="B2796" s="1">
        <v>307800000</v>
      </c>
      <c r="C2796" t="s">
        <v>30</v>
      </c>
      <c r="D2796" t="s">
        <v>31</v>
      </c>
      <c r="E2796">
        <v>3252</v>
      </c>
      <c r="F2796" s="1">
        <v>8548950000</v>
      </c>
      <c r="G2796" s="1">
        <v>2628828</v>
      </c>
      <c r="H2796" s="1">
        <v>2000000</v>
      </c>
      <c r="I2796">
        <v>3252</v>
      </c>
      <c r="J2796" s="1">
        <v>8548950000</v>
      </c>
      <c r="K2796" s="1">
        <v>2628828</v>
      </c>
      <c r="L2796" s="1">
        <v>2000000</v>
      </c>
      <c r="M2796">
        <v>3252</v>
      </c>
      <c r="N2796" t="s">
        <v>55</v>
      </c>
      <c r="O2796">
        <v>6017</v>
      </c>
      <c r="P2796" t="s">
        <v>42</v>
      </c>
      <c r="Q2796" t="s">
        <v>1369</v>
      </c>
      <c r="R2796" s="2">
        <v>43746</v>
      </c>
      <c r="S2796" t="s">
        <v>1370</v>
      </c>
      <c r="T2796">
        <v>2</v>
      </c>
      <c r="U2796" s="1">
        <v>2000000</v>
      </c>
      <c r="V2796" t="s">
        <v>59</v>
      </c>
      <c r="W2796" t="s">
        <v>36</v>
      </c>
      <c r="X2796" t="s">
        <v>709</v>
      </c>
      <c r="Y2796" t="s">
        <v>61</v>
      </c>
      <c r="Z2796" t="s">
        <v>31</v>
      </c>
      <c r="AA2796">
        <v>2</v>
      </c>
      <c r="AB2796" t="s">
        <v>39</v>
      </c>
      <c r="AC2796">
        <v>2.58</v>
      </c>
      <c r="AD2796">
        <f t="shared" si="43"/>
        <v>0.58000000000000007</v>
      </c>
    </row>
    <row r="2797" spans="1:30" x14ac:dyDescent="0.25">
      <c r="A2797" t="s">
        <v>29</v>
      </c>
      <c r="B2797" s="1">
        <v>307800000</v>
      </c>
      <c r="C2797" t="s">
        <v>30</v>
      </c>
      <c r="D2797" t="s">
        <v>31</v>
      </c>
      <c r="E2797">
        <v>3252</v>
      </c>
      <c r="F2797" s="1">
        <v>8548950000</v>
      </c>
      <c r="G2797" s="1">
        <v>2628828</v>
      </c>
      <c r="H2797" s="1">
        <v>2000000</v>
      </c>
      <c r="I2797">
        <v>3252</v>
      </c>
      <c r="J2797" s="1">
        <v>8548950000</v>
      </c>
      <c r="K2797" s="1">
        <v>2628828</v>
      </c>
      <c r="L2797" s="1">
        <v>2000000</v>
      </c>
      <c r="M2797">
        <v>3252</v>
      </c>
      <c r="N2797" t="s">
        <v>55</v>
      </c>
      <c r="O2797">
        <v>6018</v>
      </c>
      <c r="P2797" t="s">
        <v>81</v>
      </c>
      <c r="Q2797" t="s">
        <v>4234</v>
      </c>
      <c r="R2797" s="2">
        <v>43746</v>
      </c>
      <c r="S2797" t="s">
        <v>4235</v>
      </c>
      <c r="T2797">
        <v>1</v>
      </c>
      <c r="U2797" s="1">
        <v>1000000</v>
      </c>
      <c r="V2797" t="s">
        <v>59</v>
      </c>
      <c r="W2797" t="s">
        <v>36</v>
      </c>
      <c r="X2797" t="s">
        <v>96</v>
      </c>
      <c r="Y2797" t="s">
        <v>850</v>
      </c>
      <c r="Z2797" t="s">
        <v>31</v>
      </c>
      <c r="AA2797">
        <v>1</v>
      </c>
      <c r="AB2797" t="s">
        <v>48</v>
      </c>
      <c r="AC2797">
        <v>0.84</v>
      </c>
      <c r="AD2797">
        <f t="shared" si="43"/>
        <v>0.16000000000000003</v>
      </c>
    </row>
    <row r="2798" spans="1:30" x14ac:dyDescent="0.25">
      <c r="A2798" t="s">
        <v>29</v>
      </c>
      <c r="B2798" s="1">
        <v>307800000</v>
      </c>
      <c r="C2798" t="s">
        <v>30</v>
      </c>
      <c r="D2798" t="s">
        <v>31</v>
      </c>
      <c r="E2798">
        <v>3252</v>
      </c>
      <c r="F2798" s="1">
        <v>8548950000</v>
      </c>
      <c r="G2798" s="1">
        <v>2628828</v>
      </c>
      <c r="H2798" s="1">
        <v>2000000</v>
      </c>
      <c r="I2798">
        <v>3252</v>
      </c>
      <c r="J2798" s="1">
        <v>8548950000</v>
      </c>
      <c r="K2798" s="1">
        <v>2628828</v>
      </c>
      <c r="L2798" s="1">
        <v>2000000</v>
      </c>
      <c r="M2798">
        <v>3252</v>
      </c>
      <c r="N2798" t="s">
        <v>73</v>
      </c>
      <c r="O2798">
        <v>3760</v>
      </c>
      <c r="P2798" t="s">
        <v>315</v>
      </c>
      <c r="Q2798" t="s">
        <v>102</v>
      </c>
      <c r="R2798" s="2">
        <v>43896</v>
      </c>
      <c r="S2798" t="s">
        <v>103</v>
      </c>
      <c r="T2798">
        <v>1</v>
      </c>
      <c r="U2798" s="1">
        <v>1000000</v>
      </c>
      <c r="V2798" t="s">
        <v>76</v>
      </c>
      <c r="W2798" t="s">
        <v>77</v>
      </c>
      <c r="X2798" t="s">
        <v>4239</v>
      </c>
      <c r="Y2798" t="s">
        <v>54</v>
      </c>
      <c r="Z2798" t="s">
        <v>31</v>
      </c>
      <c r="AA2798">
        <v>4</v>
      </c>
      <c r="AB2798" t="s">
        <v>48</v>
      </c>
      <c r="AC2798">
        <v>3.59</v>
      </c>
      <c r="AD2798">
        <f t="shared" si="43"/>
        <v>2.59</v>
      </c>
    </row>
    <row r="2799" spans="1:30" x14ac:dyDescent="0.25">
      <c r="A2799" t="s">
        <v>29</v>
      </c>
      <c r="B2799" s="1">
        <v>307800000</v>
      </c>
      <c r="C2799" t="s">
        <v>30</v>
      </c>
      <c r="D2799" t="s">
        <v>31</v>
      </c>
      <c r="E2799">
        <v>3252</v>
      </c>
      <c r="F2799" s="1">
        <v>8548950000</v>
      </c>
      <c r="G2799" s="1">
        <v>2628828</v>
      </c>
      <c r="H2799" s="1">
        <v>2000000</v>
      </c>
      <c r="I2799">
        <v>3252</v>
      </c>
      <c r="J2799" s="1">
        <v>8548950000</v>
      </c>
      <c r="K2799" s="1">
        <v>2628828</v>
      </c>
      <c r="L2799" s="1">
        <v>2000000</v>
      </c>
      <c r="M2799">
        <v>3252</v>
      </c>
      <c r="N2799" t="s">
        <v>55</v>
      </c>
      <c r="O2799">
        <v>6023</v>
      </c>
      <c r="P2799" t="s">
        <v>81</v>
      </c>
      <c r="Q2799" t="s">
        <v>1369</v>
      </c>
      <c r="R2799" s="2">
        <v>43745</v>
      </c>
      <c r="S2799" t="s">
        <v>1370</v>
      </c>
      <c r="T2799">
        <v>0.5</v>
      </c>
      <c r="U2799" t="s">
        <v>52</v>
      </c>
      <c r="V2799" t="s">
        <v>59</v>
      </c>
      <c r="W2799" t="s">
        <v>36</v>
      </c>
      <c r="X2799" t="s">
        <v>96</v>
      </c>
      <c r="Y2799" t="s">
        <v>61</v>
      </c>
      <c r="Z2799" t="s">
        <v>31</v>
      </c>
      <c r="AA2799">
        <v>1</v>
      </c>
      <c r="AB2799" t="s">
        <v>39</v>
      </c>
      <c r="AC2799">
        <v>0.84</v>
      </c>
      <c r="AD2799">
        <f t="shared" si="43"/>
        <v>0.33999999999999997</v>
      </c>
    </row>
    <row r="2800" spans="1:30" x14ac:dyDescent="0.25">
      <c r="A2800" t="s">
        <v>29</v>
      </c>
      <c r="B2800" s="1">
        <v>307800000</v>
      </c>
      <c r="C2800" t="s">
        <v>30</v>
      </c>
      <c r="D2800" t="s">
        <v>31</v>
      </c>
      <c r="E2800">
        <v>3252</v>
      </c>
      <c r="F2800" s="1">
        <v>8548950000</v>
      </c>
      <c r="G2800" s="1">
        <v>2628828</v>
      </c>
      <c r="H2800" s="1">
        <v>2000000</v>
      </c>
      <c r="I2800">
        <v>3252</v>
      </c>
      <c r="J2800" s="1">
        <v>8548950000</v>
      </c>
      <c r="K2800" s="1">
        <v>2628828</v>
      </c>
      <c r="L2800" s="1">
        <v>2000000</v>
      </c>
      <c r="M2800">
        <v>3252</v>
      </c>
      <c r="N2800" t="s">
        <v>55</v>
      </c>
      <c r="O2800">
        <v>6024</v>
      </c>
      <c r="P2800" t="s">
        <v>81</v>
      </c>
      <c r="Q2800" t="s">
        <v>4229</v>
      </c>
      <c r="R2800" s="2">
        <v>43745</v>
      </c>
      <c r="S2800" t="s">
        <v>4230</v>
      </c>
      <c r="T2800">
        <v>0.25</v>
      </c>
      <c r="U2800" t="s">
        <v>62</v>
      </c>
      <c r="V2800" t="s">
        <v>59</v>
      </c>
      <c r="W2800" t="s">
        <v>36</v>
      </c>
      <c r="X2800" t="s">
        <v>571</v>
      </c>
      <c r="Y2800" t="s">
        <v>850</v>
      </c>
      <c r="Z2800" t="s">
        <v>31</v>
      </c>
      <c r="AA2800">
        <v>1</v>
      </c>
      <c r="AB2800" t="s">
        <v>39</v>
      </c>
      <c r="AC2800">
        <v>0.84</v>
      </c>
      <c r="AD2800">
        <f t="shared" si="43"/>
        <v>0.59</v>
      </c>
    </row>
    <row r="2801" spans="1:30" x14ac:dyDescent="0.25">
      <c r="A2801" t="s">
        <v>29</v>
      </c>
      <c r="B2801" s="1">
        <v>307800000</v>
      </c>
      <c r="C2801" t="s">
        <v>30</v>
      </c>
      <c r="D2801" t="s">
        <v>31</v>
      </c>
      <c r="E2801">
        <v>3252</v>
      </c>
      <c r="F2801" s="1">
        <v>8548950000</v>
      </c>
      <c r="G2801" s="1">
        <v>2628828</v>
      </c>
      <c r="H2801" s="1">
        <v>2000000</v>
      </c>
      <c r="I2801">
        <v>3252</v>
      </c>
      <c r="J2801" s="1">
        <v>8548950000</v>
      </c>
      <c r="K2801" s="1">
        <v>2628828</v>
      </c>
      <c r="L2801" s="1">
        <v>2000000</v>
      </c>
      <c r="M2801">
        <v>3252</v>
      </c>
      <c r="N2801" t="s">
        <v>55</v>
      </c>
      <c r="O2801">
        <v>6025</v>
      </c>
      <c r="P2801" t="s">
        <v>81</v>
      </c>
      <c r="Q2801" t="s">
        <v>4229</v>
      </c>
      <c r="R2801" s="2">
        <v>43745</v>
      </c>
      <c r="S2801" t="s">
        <v>4230</v>
      </c>
      <c r="T2801">
        <v>1</v>
      </c>
      <c r="U2801" s="1">
        <v>1000000</v>
      </c>
      <c r="V2801" t="s">
        <v>59</v>
      </c>
      <c r="W2801" t="s">
        <v>36</v>
      </c>
      <c r="X2801" t="s">
        <v>82</v>
      </c>
      <c r="Y2801" t="s">
        <v>850</v>
      </c>
      <c r="Z2801" t="s">
        <v>31</v>
      </c>
      <c r="AA2801">
        <v>2</v>
      </c>
      <c r="AB2801" t="s">
        <v>48</v>
      </c>
      <c r="AC2801">
        <v>0.9</v>
      </c>
      <c r="AD2801">
        <f t="shared" si="43"/>
        <v>9.9999999999999978E-2</v>
      </c>
    </row>
    <row r="2802" spans="1:30" x14ac:dyDescent="0.25">
      <c r="A2802" t="s">
        <v>29</v>
      </c>
      <c r="B2802" s="1">
        <v>307800000</v>
      </c>
      <c r="C2802" t="s">
        <v>30</v>
      </c>
      <c r="D2802" t="s">
        <v>31</v>
      </c>
      <c r="E2802">
        <v>3252</v>
      </c>
      <c r="F2802" s="1">
        <v>8548950000</v>
      </c>
      <c r="G2802" s="1">
        <v>2628828</v>
      </c>
      <c r="H2802" s="1">
        <v>2000000</v>
      </c>
      <c r="I2802">
        <v>3252</v>
      </c>
      <c r="J2802" s="1">
        <v>8548950000</v>
      </c>
      <c r="K2802" s="1">
        <v>2628828</v>
      </c>
      <c r="L2802" s="1">
        <v>2000000</v>
      </c>
      <c r="M2802">
        <v>3252</v>
      </c>
      <c r="N2802" t="s">
        <v>55</v>
      </c>
      <c r="O2802">
        <v>6026</v>
      </c>
      <c r="P2802" t="s">
        <v>81</v>
      </c>
      <c r="Q2802" t="s">
        <v>4240</v>
      </c>
      <c r="R2802" s="2">
        <v>43745</v>
      </c>
      <c r="S2802" t="s">
        <v>4241</v>
      </c>
      <c r="T2802">
        <v>0.5</v>
      </c>
      <c r="U2802" t="s">
        <v>52</v>
      </c>
      <c r="V2802" t="s">
        <v>59</v>
      </c>
      <c r="W2802" t="s">
        <v>36</v>
      </c>
      <c r="X2802" t="s">
        <v>115</v>
      </c>
      <c r="Y2802" t="s">
        <v>61</v>
      </c>
      <c r="Z2802" t="s">
        <v>31</v>
      </c>
      <c r="AA2802">
        <v>1</v>
      </c>
      <c r="AB2802" t="s">
        <v>39</v>
      </c>
      <c r="AC2802">
        <v>0.84</v>
      </c>
      <c r="AD2802">
        <f t="shared" si="43"/>
        <v>0.33999999999999997</v>
      </c>
    </row>
    <row r="2803" spans="1:30" x14ac:dyDescent="0.25">
      <c r="A2803" t="s">
        <v>29</v>
      </c>
      <c r="B2803" s="1">
        <v>307800000</v>
      </c>
      <c r="C2803" t="s">
        <v>30</v>
      </c>
      <c r="D2803" t="s">
        <v>31</v>
      </c>
      <c r="E2803">
        <v>3252</v>
      </c>
      <c r="F2803" s="1">
        <v>8548950000</v>
      </c>
      <c r="G2803" s="1">
        <v>2628828</v>
      </c>
      <c r="H2803" s="1">
        <v>2000000</v>
      </c>
      <c r="I2803">
        <v>3252</v>
      </c>
      <c r="J2803" s="1">
        <v>8548950000</v>
      </c>
      <c r="K2803" s="1">
        <v>2628828</v>
      </c>
      <c r="L2803" s="1">
        <v>2000000</v>
      </c>
      <c r="M2803">
        <v>3252</v>
      </c>
      <c r="N2803" t="s">
        <v>55</v>
      </c>
      <c r="O2803">
        <v>6028</v>
      </c>
      <c r="P2803" t="s">
        <v>81</v>
      </c>
      <c r="Q2803" t="s">
        <v>1350</v>
      </c>
      <c r="R2803" s="2">
        <v>43745</v>
      </c>
      <c r="S2803" t="s">
        <v>1351</v>
      </c>
      <c r="T2803">
        <v>2</v>
      </c>
      <c r="U2803" s="1">
        <v>2000000</v>
      </c>
      <c r="V2803" t="s">
        <v>59</v>
      </c>
      <c r="W2803" t="s">
        <v>36</v>
      </c>
      <c r="X2803" t="s">
        <v>82</v>
      </c>
      <c r="Y2803" t="s">
        <v>61</v>
      </c>
      <c r="Z2803" t="s">
        <v>31</v>
      </c>
      <c r="AA2803">
        <v>2</v>
      </c>
      <c r="AB2803" t="s">
        <v>39</v>
      </c>
      <c r="AC2803">
        <v>0.9</v>
      </c>
      <c r="AD2803">
        <f t="shared" si="43"/>
        <v>1.1000000000000001</v>
      </c>
    </row>
    <row r="2804" spans="1:30" x14ac:dyDescent="0.25">
      <c r="A2804" t="s">
        <v>29</v>
      </c>
      <c r="B2804" s="1">
        <v>307800000</v>
      </c>
      <c r="C2804" t="s">
        <v>30</v>
      </c>
      <c r="D2804" t="s">
        <v>31</v>
      </c>
      <c r="E2804">
        <v>3252</v>
      </c>
      <c r="F2804" s="1">
        <v>8548950000</v>
      </c>
      <c r="G2804" s="1">
        <v>2628828</v>
      </c>
      <c r="H2804" s="1">
        <v>2000000</v>
      </c>
      <c r="I2804">
        <v>3252</v>
      </c>
      <c r="J2804" s="1">
        <v>8548950000</v>
      </c>
      <c r="K2804" s="1">
        <v>2628828</v>
      </c>
      <c r="L2804" s="1">
        <v>2000000</v>
      </c>
      <c r="M2804">
        <v>3252</v>
      </c>
      <c r="N2804" t="s">
        <v>55</v>
      </c>
      <c r="O2804">
        <v>6029</v>
      </c>
      <c r="P2804" t="s">
        <v>81</v>
      </c>
      <c r="Q2804" t="s">
        <v>1369</v>
      </c>
      <c r="R2804" s="2">
        <v>43745</v>
      </c>
      <c r="S2804" t="s">
        <v>1370</v>
      </c>
      <c r="T2804">
        <v>3</v>
      </c>
      <c r="U2804" s="1">
        <v>3000000</v>
      </c>
      <c r="V2804" t="s">
        <v>59</v>
      </c>
      <c r="W2804" t="s">
        <v>36</v>
      </c>
      <c r="X2804" t="s">
        <v>4242</v>
      </c>
      <c r="Y2804" t="s">
        <v>61</v>
      </c>
      <c r="Z2804" t="s">
        <v>31</v>
      </c>
      <c r="AA2804">
        <v>2</v>
      </c>
      <c r="AB2804" t="s">
        <v>39</v>
      </c>
      <c r="AC2804">
        <v>0.9</v>
      </c>
      <c r="AD2804">
        <f t="shared" si="43"/>
        <v>2.1</v>
      </c>
    </row>
    <row r="2805" spans="1:30" x14ac:dyDescent="0.25">
      <c r="A2805" t="s">
        <v>29</v>
      </c>
      <c r="B2805" s="1">
        <v>307800000</v>
      </c>
      <c r="C2805" t="s">
        <v>30</v>
      </c>
      <c r="D2805" t="s">
        <v>31</v>
      </c>
      <c r="E2805">
        <v>3252</v>
      </c>
      <c r="F2805" s="1">
        <v>8548950000</v>
      </c>
      <c r="G2805" s="1">
        <v>2628828</v>
      </c>
      <c r="H2805" s="1">
        <v>2000000</v>
      </c>
      <c r="I2805">
        <v>3252</v>
      </c>
      <c r="J2805" s="1">
        <v>8548950000</v>
      </c>
      <c r="K2805" s="1">
        <v>2628828</v>
      </c>
      <c r="L2805" s="1">
        <v>2000000</v>
      </c>
      <c r="M2805">
        <v>3252</v>
      </c>
      <c r="N2805" t="s">
        <v>32</v>
      </c>
      <c r="O2805">
        <v>415</v>
      </c>
      <c r="P2805" t="s">
        <v>172</v>
      </c>
      <c r="Q2805" t="s">
        <v>4216</v>
      </c>
      <c r="R2805" s="2">
        <v>43518</v>
      </c>
      <c r="S2805" t="s">
        <v>4217</v>
      </c>
      <c r="T2805">
        <v>7</v>
      </c>
      <c r="U2805" s="1">
        <v>7000000</v>
      </c>
      <c r="V2805" t="s">
        <v>32</v>
      </c>
      <c r="W2805" t="s">
        <v>77</v>
      </c>
      <c r="X2805" t="s">
        <v>4243</v>
      </c>
      <c r="Y2805" t="s">
        <v>239</v>
      </c>
      <c r="Z2805" t="s">
        <v>31</v>
      </c>
      <c r="AA2805">
        <v>3</v>
      </c>
      <c r="AB2805" t="s">
        <v>48</v>
      </c>
      <c r="AC2805">
        <v>2.2200000000000002</v>
      </c>
      <c r="AD2805">
        <f t="shared" si="43"/>
        <v>4.7799999999999994</v>
      </c>
    </row>
    <row r="2806" spans="1:30" x14ac:dyDescent="0.25">
      <c r="A2806" t="s">
        <v>29</v>
      </c>
      <c r="B2806" s="1">
        <v>307800000</v>
      </c>
      <c r="C2806" t="s">
        <v>30</v>
      </c>
      <c r="D2806" t="s">
        <v>31</v>
      </c>
      <c r="E2806">
        <v>3252</v>
      </c>
      <c r="F2806" s="1">
        <v>8548950000</v>
      </c>
      <c r="G2806" s="1">
        <v>2628828</v>
      </c>
      <c r="H2806" s="1">
        <v>2000000</v>
      </c>
      <c r="I2806">
        <v>3252</v>
      </c>
      <c r="J2806" s="1">
        <v>8548950000</v>
      </c>
      <c r="K2806" s="1">
        <v>2628828</v>
      </c>
      <c r="L2806" s="1">
        <v>2000000</v>
      </c>
      <c r="M2806">
        <v>3252</v>
      </c>
      <c r="N2806" t="s">
        <v>55</v>
      </c>
      <c r="O2806">
        <v>6033</v>
      </c>
      <c r="P2806" t="s">
        <v>81</v>
      </c>
      <c r="Q2806" t="s">
        <v>4244</v>
      </c>
      <c r="R2806" s="2">
        <v>43802</v>
      </c>
      <c r="S2806" t="s">
        <v>4245</v>
      </c>
      <c r="T2806">
        <v>8</v>
      </c>
      <c r="U2806" s="1">
        <v>8000000</v>
      </c>
      <c r="V2806" t="s">
        <v>4246</v>
      </c>
      <c r="W2806" t="s">
        <v>77</v>
      </c>
      <c r="X2806" t="s">
        <v>1590</v>
      </c>
      <c r="Y2806" t="s">
        <v>81</v>
      </c>
      <c r="Z2806" t="s">
        <v>31</v>
      </c>
      <c r="AA2806">
        <v>3</v>
      </c>
      <c r="AB2806" t="s">
        <v>39</v>
      </c>
      <c r="AC2806">
        <v>4.92</v>
      </c>
      <c r="AD2806">
        <f t="shared" si="43"/>
        <v>3.08</v>
      </c>
    </row>
    <row r="2807" spans="1:30" x14ac:dyDescent="0.25">
      <c r="A2807" t="s">
        <v>29</v>
      </c>
      <c r="B2807" s="1">
        <v>307800000</v>
      </c>
      <c r="C2807" t="s">
        <v>30</v>
      </c>
      <c r="D2807" t="s">
        <v>31</v>
      </c>
      <c r="E2807">
        <v>3252</v>
      </c>
      <c r="F2807" s="1">
        <v>8548950000</v>
      </c>
      <c r="G2807" s="1">
        <v>2628828</v>
      </c>
      <c r="H2807" s="1">
        <v>2000000</v>
      </c>
      <c r="I2807">
        <v>3252</v>
      </c>
      <c r="J2807" s="1">
        <v>8548950000</v>
      </c>
      <c r="K2807" s="1">
        <v>2628828</v>
      </c>
      <c r="L2807" s="1">
        <v>2000000</v>
      </c>
      <c r="M2807">
        <v>3252</v>
      </c>
      <c r="N2807" t="s">
        <v>55</v>
      </c>
      <c r="O2807">
        <v>6034</v>
      </c>
      <c r="P2807" t="s">
        <v>168</v>
      </c>
      <c r="Q2807" t="s">
        <v>4247</v>
      </c>
      <c r="R2807" s="2">
        <v>43802</v>
      </c>
      <c r="S2807" t="s">
        <v>4248</v>
      </c>
      <c r="T2807">
        <v>5</v>
      </c>
      <c r="U2807" s="1">
        <v>5000000</v>
      </c>
      <c r="V2807" t="s">
        <v>4085</v>
      </c>
      <c r="W2807" t="s">
        <v>77</v>
      </c>
      <c r="X2807" t="s">
        <v>2248</v>
      </c>
      <c r="Y2807" t="s">
        <v>410</v>
      </c>
      <c r="Z2807" t="s">
        <v>31</v>
      </c>
      <c r="AA2807">
        <v>3</v>
      </c>
      <c r="AB2807" t="s">
        <v>39</v>
      </c>
      <c r="AC2807">
        <v>4.3600000000000003</v>
      </c>
      <c r="AD2807">
        <f t="shared" si="43"/>
        <v>0.63999999999999968</v>
      </c>
    </row>
    <row r="2808" spans="1:30" x14ac:dyDescent="0.25">
      <c r="A2808" t="s">
        <v>29</v>
      </c>
      <c r="B2808" s="1">
        <v>307800000</v>
      </c>
      <c r="C2808" t="s">
        <v>30</v>
      </c>
      <c r="D2808" t="s">
        <v>31</v>
      </c>
      <c r="E2808">
        <v>3252</v>
      </c>
      <c r="F2808" s="1">
        <v>8548950000</v>
      </c>
      <c r="G2808" s="1">
        <v>2628828</v>
      </c>
      <c r="H2808" s="1">
        <v>2000000</v>
      </c>
      <c r="I2808">
        <v>3252</v>
      </c>
      <c r="J2808" s="1">
        <v>8548950000</v>
      </c>
      <c r="K2808" s="1">
        <v>2628828</v>
      </c>
      <c r="L2808" s="1">
        <v>2000000</v>
      </c>
      <c r="M2808">
        <v>3252</v>
      </c>
      <c r="N2808" t="s">
        <v>32</v>
      </c>
      <c r="O2808">
        <v>414</v>
      </c>
      <c r="P2808" t="s">
        <v>172</v>
      </c>
      <c r="Q2808" t="s">
        <v>253</v>
      </c>
      <c r="R2808" s="2">
        <v>43518</v>
      </c>
      <c r="S2808" t="s">
        <v>254</v>
      </c>
      <c r="T2808">
        <v>1</v>
      </c>
      <c r="U2808" s="1">
        <v>1000000</v>
      </c>
      <c r="V2808" t="s">
        <v>71</v>
      </c>
      <c r="W2808" t="s">
        <v>36</v>
      </c>
      <c r="X2808" t="s">
        <v>461</v>
      </c>
      <c r="Y2808" t="s">
        <v>134</v>
      </c>
      <c r="Z2808" t="s">
        <v>31</v>
      </c>
      <c r="AA2808">
        <v>1</v>
      </c>
      <c r="AB2808" t="s">
        <v>39</v>
      </c>
      <c r="AC2808">
        <v>0.68</v>
      </c>
      <c r="AD2808">
        <f t="shared" si="43"/>
        <v>0.31999999999999995</v>
      </c>
    </row>
    <row r="2809" spans="1:30" x14ac:dyDescent="0.25">
      <c r="A2809" t="s">
        <v>29</v>
      </c>
      <c r="B2809" s="1">
        <v>307800000</v>
      </c>
      <c r="C2809" t="s">
        <v>30</v>
      </c>
      <c r="D2809" t="s">
        <v>31</v>
      </c>
      <c r="E2809">
        <v>3252</v>
      </c>
      <c r="F2809" s="1">
        <v>8548950000</v>
      </c>
      <c r="G2809" s="1">
        <v>2628828</v>
      </c>
      <c r="H2809" s="1">
        <v>2000000</v>
      </c>
      <c r="I2809">
        <v>3252</v>
      </c>
      <c r="J2809" s="1">
        <v>8548950000</v>
      </c>
      <c r="K2809" s="1">
        <v>2628828</v>
      </c>
      <c r="L2809" s="1">
        <v>2000000</v>
      </c>
      <c r="M2809">
        <v>3252</v>
      </c>
      <c r="N2809" t="s">
        <v>32</v>
      </c>
      <c r="O2809">
        <v>409</v>
      </c>
      <c r="P2809" t="s">
        <v>33</v>
      </c>
      <c r="Q2809" t="s">
        <v>4249</v>
      </c>
      <c r="R2809" s="2">
        <v>43518</v>
      </c>
      <c r="S2809" t="s">
        <v>4250</v>
      </c>
      <c r="T2809">
        <v>2</v>
      </c>
      <c r="U2809" s="1">
        <v>2000000</v>
      </c>
      <c r="V2809" t="s">
        <v>32</v>
      </c>
      <c r="W2809" t="s">
        <v>36</v>
      </c>
      <c r="X2809" t="s">
        <v>113</v>
      </c>
      <c r="Y2809" t="s">
        <v>38</v>
      </c>
      <c r="Z2809" t="s">
        <v>31</v>
      </c>
      <c r="AA2809">
        <v>1</v>
      </c>
      <c r="AB2809" t="s">
        <v>39</v>
      </c>
      <c r="AC2809">
        <v>2.6</v>
      </c>
      <c r="AD2809">
        <f t="shared" si="43"/>
        <v>0.60000000000000009</v>
      </c>
    </row>
    <row r="2810" spans="1:30" x14ac:dyDescent="0.25">
      <c r="A2810" t="s">
        <v>29</v>
      </c>
      <c r="B2810" s="1">
        <v>307800000</v>
      </c>
      <c r="C2810" t="s">
        <v>30</v>
      </c>
      <c r="D2810" t="s">
        <v>31</v>
      </c>
      <c r="E2810">
        <v>3252</v>
      </c>
      <c r="F2810" s="1">
        <v>8548950000</v>
      </c>
      <c r="G2810" s="1">
        <v>2628828</v>
      </c>
      <c r="H2810" s="1">
        <v>2000000</v>
      </c>
      <c r="I2810">
        <v>3252</v>
      </c>
      <c r="J2810" s="1">
        <v>8548950000</v>
      </c>
      <c r="K2810" s="1">
        <v>2628828</v>
      </c>
      <c r="L2810" s="1">
        <v>2000000</v>
      </c>
      <c r="M2810">
        <v>3252</v>
      </c>
      <c r="N2810" t="s">
        <v>32</v>
      </c>
      <c r="O2810">
        <v>405</v>
      </c>
      <c r="P2810" t="s">
        <v>42</v>
      </c>
      <c r="Q2810" t="s">
        <v>4126</v>
      </c>
      <c r="R2810" s="2">
        <v>43517</v>
      </c>
      <c r="S2810" t="s">
        <v>4127</v>
      </c>
      <c r="T2810">
        <v>4</v>
      </c>
      <c r="U2810" s="1">
        <v>4000000</v>
      </c>
      <c r="V2810" t="s">
        <v>187</v>
      </c>
      <c r="W2810" t="s">
        <v>36</v>
      </c>
      <c r="X2810" t="s">
        <v>4251</v>
      </c>
      <c r="Y2810" t="s">
        <v>42</v>
      </c>
      <c r="Z2810" t="s">
        <v>31</v>
      </c>
      <c r="AA2810">
        <v>11</v>
      </c>
      <c r="AB2810" t="s">
        <v>39</v>
      </c>
      <c r="AC2810">
        <v>4.53</v>
      </c>
      <c r="AD2810">
        <f t="shared" si="43"/>
        <v>0.53000000000000025</v>
      </c>
    </row>
    <row r="2811" spans="1:30" x14ac:dyDescent="0.25">
      <c r="A2811" t="s">
        <v>29</v>
      </c>
      <c r="B2811" s="1">
        <v>307800000</v>
      </c>
      <c r="C2811" t="s">
        <v>30</v>
      </c>
      <c r="D2811" t="s">
        <v>31</v>
      </c>
      <c r="E2811">
        <v>3252</v>
      </c>
      <c r="F2811" s="1">
        <v>8548950000</v>
      </c>
      <c r="G2811" s="1">
        <v>2628828</v>
      </c>
      <c r="H2811" s="1">
        <v>2000000</v>
      </c>
      <c r="I2811">
        <v>3252</v>
      </c>
      <c r="J2811" s="1">
        <v>8548950000</v>
      </c>
      <c r="K2811" s="1">
        <v>2628828</v>
      </c>
      <c r="L2811" s="1">
        <v>2000000</v>
      </c>
      <c r="M2811">
        <v>3252</v>
      </c>
      <c r="N2811" t="s">
        <v>32</v>
      </c>
      <c r="O2811">
        <v>401</v>
      </c>
      <c r="P2811" t="s">
        <v>149</v>
      </c>
      <c r="Q2811" t="s">
        <v>4252</v>
      </c>
      <c r="R2811" s="2">
        <v>43521</v>
      </c>
      <c r="S2811" t="s">
        <v>4253</v>
      </c>
      <c r="T2811">
        <v>1</v>
      </c>
      <c r="U2811" s="1">
        <v>1000000</v>
      </c>
      <c r="V2811" t="s">
        <v>71</v>
      </c>
      <c r="W2811" t="s">
        <v>36</v>
      </c>
      <c r="X2811" t="s">
        <v>4254</v>
      </c>
      <c r="Y2811" t="s">
        <v>38</v>
      </c>
      <c r="Z2811" t="s">
        <v>31</v>
      </c>
      <c r="AA2811">
        <v>3</v>
      </c>
      <c r="AB2811" t="s">
        <v>39</v>
      </c>
      <c r="AC2811">
        <v>1.1000000000000001</v>
      </c>
      <c r="AD2811">
        <f t="shared" si="43"/>
        <v>0.10000000000000009</v>
      </c>
    </row>
    <row r="2812" spans="1:30" x14ac:dyDescent="0.25">
      <c r="A2812" t="s">
        <v>29</v>
      </c>
      <c r="B2812" s="1">
        <v>307800000</v>
      </c>
      <c r="C2812" t="s">
        <v>30</v>
      </c>
      <c r="D2812" t="s">
        <v>31</v>
      </c>
      <c r="E2812">
        <v>3252</v>
      </c>
      <c r="F2812" s="1">
        <v>8548950000</v>
      </c>
      <c r="G2812" s="1">
        <v>2628828</v>
      </c>
      <c r="H2812" s="1">
        <v>2000000</v>
      </c>
      <c r="I2812">
        <v>3252</v>
      </c>
      <c r="J2812" s="1">
        <v>8548950000</v>
      </c>
      <c r="K2812" s="1">
        <v>2628828</v>
      </c>
      <c r="L2812" s="1">
        <v>2000000</v>
      </c>
      <c r="M2812">
        <v>3252</v>
      </c>
      <c r="N2812" t="s">
        <v>73</v>
      </c>
      <c r="O2812">
        <v>3758</v>
      </c>
      <c r="P2812" t="s">
        <v>56</v>
      </c>
      <c r="Q2812" t="s">
        <v>4255</v>
      </c>
      <c r="R2812" s="2">
        <v>43896</v>
      </c>
      <c r="S2812" t="s">
        <v>4256</v>
      </c>
      <c r="T2812">
        <v>6</v>
      </c>
      <c r="U2812" s="1">
        <v>6000000</v>
      </c>
      <c r="V2812" t="s">
        <v>76</v>
      </c>
      <c r="W2812" t="s">
        <v>77</v>
      </c>
      <c r="X2812" t="s">
        <v>60</v>
      </c>
      <c r="Y2812" t="s">
        <v>54</v>
      </c>
      <c r="Z2812" t="s">
        <v>31</v>
      </c>
      <c r="AA2812">
        <v>1</v>
      </c>
      <c r="AB2812" t="s">
        <v>48</v>
      </c>
      <c r="AC2812">
        <v>1.8</v>
      </c>
      <c r="AD2812">
        <f t="shared" si="43"/>
        <v>4.2</v>
      </c>
    </row>
    <row r="2813" spans="1:30" x14ac:dyDescent="0.25">
      <c r="A2813" t="s">
        <v>29</v>
      </c>
      <c r="B2813" s="1">
        <v>307800000</v>
      </c>
      <c r="C2813" t="s">
        <v>30</v>
      </c>
      <c r="D2813" t="s">
        <v>31</v>
      </c>
      <c r="E2813">
        <v>3252</v>
      </c>
      <c r="F2813" s="1">
        <v>8548950000</v>
      </c>
      <c r="G2813" s="1">
        <v>2628828</v>
      </c>
      <c r="H2813" s="1">
        <v>2000000</v>
      </c>
      <c r="I2813">
        <v>3252</v>
      </c>
      <c r="J2813" s="1">
        <v>8548950000</v>
      </c>
      <c r="K2813" s="1">
        <v>2628828</v>
      </c>
      <c r="L2813" s="1">
        <v>2000000</v>
      </c>
      <c r="M2813">
        <v>3252</v>
      </c>
      <c r="N2813" t="s">
        <v>32</v>
      </c>
      <c r="O2813">
        <v>399</v>
      </c>
      <c r="P2813" t="s">
        <v>33</v>
      </c>
      <c r="Q2813" t="s">
        <v>4249</v>
      </c>
      <c r="R2813" s="2">
        <v>43521</v>
      </c>
      <c r="S2813" t="s">
        <v>4250</v>
      </c>
      <c r="T2813">
        <v>3</v>
      </c>
      <c r="U2813" s="1">
        <v>3000000</v>
      </c>
      <c r="V2813" t="s">
        <v>32</v>
      </c>
      <c r="W2813" t="s">
        <v>36</v>
      </c>
      <c r="X2813" t="s">
        <v>4257</v>
      </c>
      <c r="Y2813" t="s">
        <v>38</v>
      </c>
      <c r="Z2813" t="s">
        <v>31</v>
      </c>
      <c r="AA2813">
        <v>4</v>
      </c>
      <c r="AB2813" t="s">
        <v>48</v>
      </c>
      <c r="AC2813">
        <v>2.79</v>
      </c>
      <c r="AD2813">
        <f t="shared" si="43"/>
        <v>0.20999999999999996</v>
      </c>
    </row>
    <row r="2814" spans="1:30" x14ac:dyDescent="0.25">
      <c r="A2814" t="s">
        <v>29</v>
      </c>
      <c r="B2814" s="1">
        <v>307800000</v>
      </c>
      <c r="C2814" t="s">
        <v>30</v>
      </c>
      <c r="D2814" t="s">
        <v>31</v>
      </c>
      <c r="E2814">
        <v>3252</v>
      </c>
      <c r="F2814" s="1">
        <v>8548950000</v>
      </c>
      <c r="G2814" s="1">
        <v>2628828</v>
      </c>
      <c r="H2814" s="1">
        <v>2000000</v>
      </c>
      <c r="I2814">
        <v>3252</v>
      </c>
      <c r="J2814" s="1">
        <v>8548950000</v>
      </c>
      <c r="K2814" s="1">
        <v>2628828</v>
      </c>
      <c r="L2814" s="1">
        <v>2000000</v>
      </c>
      <c r="M2814">
        <v>3252</v>
      </c>
      <c r="N2814" t="s">
        <v>73</v>
      </c>
      <c r="O2814">
        <v>3862</v>
      </c>
      <c r="P2814" t="s">
        <v>1875</v>
      </c>
      <c r="Q2814" t="s">
        <v>256</v>
      </c>
      <c r="R2814" s="2">
        <v>43880</v>
      </c>
      <c r="S2814" t="s">
        <v>257</v>
      </c>
      <c r="T2814">
        <v>1</v>
      </c>
      <c r="U2814" s="1">
        <v>1000000</v>
      </c>
      <c r="V2814" t="s">
        <v>258</v>
      </c>
      <c r="W2814" t="s">
        <v>77</v>
      </c>
      <c r="Y2814" t="s">
        <v>33</v>
      </c>
      <c r="Z2814" t="s">
        <v>31</v>
      </c>
      <c r="AA2814">
        <v>1</v>
      </c>
      <c r="AB2814" t="s">
        <v>39</v>
      </c>
      <c r="AC2814">
        <v>0.9</v>
      </c>
      <c r="AD2814">
        <f t="shared" si="43"/>
        <v>9.9999999999999978E-2</v>
      </c>
    </row>
    <row r="2815" spans="1:30" x14ac:dyDescent="0.25">
      <c r="A2815" t="s">
        <v>29</v>
      </c>
      <c r="B2815" s="1">
        <v>307800000</v>
      </c>
      <c r="C2815" t="s">
        <v>30</v>
      </c>
      <c r="D2815" t="s">
        <v>31</v>
      </c>
      <c r="E2815">
        <v>3252</v>
      </c>
      <c r="F2815" s="1">
        <v>8548950000</v>
      </c>
      <c r="G2815" s="1">
        <v>2628828</v>
      </c>
      <c r="H2815" s="1">
        <v>2000000</v>
      </c>
      <c r="I2815">
        <v>3252</v>
      </c>
      <c r="J2815" s="1">
        <v>8548950000</v>
      </c>
      <c r="K2815" s="1">
        <v>2628828</v>
      </c>
      <c r="L2815" s="1">
        <v>2000000</v>
      </c>
      <c r="M2815">
        <v>3252</v>
      </c>
      <c r="N2815" t="s">
        <v>55</v>
      </c>
      <c r="O2815">
        <v>6046</v>
      </c>
      <c r="P2815" t="s">
        <v>81</v>
      </c>
      <c r="Q2815" t="s">
        <v>4258</v>
      </c>
      <c r="R2815" s="2">
        <v>43798</v>
      </c>
      <c r="S2815" t="s">
        <v>4259</v>
      </c>
      <c r="T2815">
        <v>1.5</v>
      </c>
      <c r="U2815" s="1">
        <v>1500000</v>
      </c>
      <c r="V2815" t="s">
        <v>4085</v>
      </c>
      <c r="W2815" t="s">
        <v>77</v>
      </c>
      <c r="X2815" t="s">
        <v>4053</v>
      </c>
      <c r="Y2815" t="s">
        <v>38</v>
      </c>
      <c r="Z2815" t="s">
        <v>31</v>
      </c>
      <c r="AA2815">
        <v>2</v>
      </c>
      <c r="AB2815" t="s">
        <v>39</v>
      </c>
      <c r="AC2815">
        <v>2.4700000000000002</v>
      </c>
      <c r="AD2815">
        <f t="shared" si="43"/>
        <v>0.9700000000000002</v>
      </c>
    </row>
    <row r="2816" spans="1:30" x14ac:dyDescent="0.25">
      <c r="A2816" t="s">
        <v>29</v>
      </c>
      <c r="B2816" s="1">
        <v>307800000</v>
      </c>
      <c r="C2816" t="s">
        <v>30</v>
      </c>
      <c r="D2816" t="s">
        <v>31</v>
      </c>
      <c r="E2816">
        <v>3252</v>
      </c>
      <c r="F2816" s="1">
        <v>8548950000</v>
      </c>
      <c r="G2816" s="1">
        <v>2628828</v>
      </c>
      <c r="H2816" s="1">
        <v>2000000</v>
      </c>
      <c r="I2816">
        <v>3252</v>
      </c>
      <c r="J2816" s="1">
        <v>8548950000</v>
      </c>
      <c r="K2816" s="1">
        <v>2628828</v>
      </c>
      <c r="L2816" s="1">
        <v>2000000</v>
      </c>
      <c r="M2816">
        <v>3252</v>
      </c>
      <c r="N2816" t="s">
        <v>32</v>
      </c>
      <c r="O2816">
        <v>398</v>
      </c>
      <c r="P2816" t="s">
        <v>172</v>
      </c>
      <c r="Q2816" t="s">
        <v>253</v>
      </c>
      <c r="R2816" s="2">
        <v>43521</v>
      </c>
      <c r="S2816" t="s">
        <v>254</v>
      </c>
      <c r="T2816">
        <v>3.5</v>
      </c>
      <c r="U2816" s="1">
        <v>3500000</v>
      </c>
      <c r="V2816" t="s">
        <v>71</v>
      </c>
      <c r="W2816" t="s">
        <v>36</v>
      </c>
      <c r="X2816" t="s">
        <v>449</v>
      </c>
      <c r="Y2816" t="s">
        <v>134</v>
      </c>
      <c r="Z2816" t="s">
        <v>31</v>
      </c>
      <c r="AA2816">
        <v>4</v>
      </c>
      <c r="AB2816" t="s">
        <v>48</v>
      </c>
      <c r="AC2816">
        <v>0.85</v>
      </c>
      <c r="AD2816">
        <f t="shared" si="43"/>
        <v>2.65</v>
      </c>
    </row>
    <row r="2817" spans="1:30" x14ac:dyDescent="0.25">
      <c r="A2817" t="s">
        <v>29</v>
      </c>
      <c r="B2817" s="1">
        <v>307800000</v>
      </c>
      <c r="C2817" t="s">
        <v>30</v>
      </c>
      <c r="D2817" t="s">
        <v>31</v>
      </c>
      <c r="E2817">
        <v>3252</v>
      </c>
      <c r="F2817" s="1">
        <v>8548950000</v>
      </c>
      <c r="G2817" s="1">
        <v>2628828</v>
      </c>
      <c r="H2817" s="1">
        <v>2000000</v>
      </c>
      <c r="I2817">
        <v>3252</v>
      </c>
      <c r="J2817" s="1">
        <v>8548950000</v>
      </c>
      <c r="K2817" s="1">
        <v>2628828</v>
      </c>
      <c r="L2817" s="1">
        <v>2000000</v>
      </c>
      <c r="M2817">
        <v>3252</v>
      </c>
      <c r="N2817" t="s">
        <v>32</v>
      </c>
      <c r="O2817">
        <v>397</v>
      </c>
      <c r="P2817" t="s">
        <v>172</v>
      </c>
      <c r="Q2817" t="s">
        <v>4181</v>
      </c>
      <c r="R2817" s="2">
        <v>43521</v>
      </c>
      <c r="S2817" t="s">
        <v>4182</v>
      </c>
      <c r="T2817">
        <v>1</v>
      </c>
      <c r="U2817" s="1">
        <v>1000000</v>
      </c>
      <c r="V2817" t="s">
        <v>32</v>
      </c>
      <c r="W2817" t="s">
        <v>36</v>
      </c>
      <c r="X2817" t="s">
        <v>113</v>
      </c>
      <c r="Y2817" t="s">
        <v>38</v>
      </c>
      <c r="Z2817" t="s">
        <v>31</v>
      </c>
      <c r="AA2817">
        <v>1</v>
      </c>
      <c r="AB2817" t="s">
        <v>39</v>
      </c>
      <c r="AC2817">
        <v>1.81</v>
      </c>
      <c r="AD2817">
        <f t="shared" si="43"/>
        <v>0.81</v>
      </c>
    </row>
    <row r="2818" spans="1:30" x14ac:dyDescent="0.25">
      <c r="A2818" t="s">
        <v>29</v>
      </c>
      <c r="B2818" s="1">
        <v>307800000</v>
      </c>
      <c r="C2818" t="s">
        <v>30</v>
      </c>
      <c r="D2818" t="s">
        <v>31</v>
      </c>
      <c r="E2818">
        <v>3252</v>
      </c>
      <c r="F2818" s="1">
        <v>8548950000</v>
      </c>
      <c r="G2818" s="1">
        <v>2628828</v>
      </c>
      <c r="H2818" s="1">
        <v>2000000</v>
      </c>
      <c r="I2818">
        <v>3252</v>
      </c>
      <c r="J2818" s="1">
        <v>8548950000</v>
      </c>
      <c r="K2818" s="1">
        <v>2628828</v>
      </c>
      <c r="L2818" s="1">
        <v>2000000</v>
      </c>
      <c r="M2818">
        <v>3252</v>
      </c>
      <c r="N2818" t="s">
        <v>32</v>
      </c>
      <c r="O2818">
        <v>394</v>
      </c>
      <c r="P2818" t="s">
        <v>172</v>
      </c>
      <c r="Q2818" t="s">
        <v>4181</v>
      </c>
      <c r="R2818" s="2">
        <v>43521</v>
      </c>
      <c r="S2818" t="s">
        <v>4182</v>
      </c>
      <c r="T2818">
        <v>3</v>
      </c>
      <c r="U2818" s="1">
        <v>3000000</v>
      </c>
      <c r="V2818" t="s">
        <v>32</v>
      </c>
      <c r="W2818" t="s">
        <v>36</v>
      </c>
      <c r="X2818" t="s">
        <v>1119</v>
      </c>
      <c r="Y2818" t="s">
        <v>38</v>
      </c>
      <c r="Z2818" t="s">
        <v>31</v>
      </c>
      <c r="AA2818">
        <v>4</v>
      </c>
      <c r="AB2818" t="s">
        <v>39</v>
      </c>
      <c r="AC2818">
        <v>2.02</v>
      </c>
      <c r="AD2818">
        <f t="shared" si="43"/>
        <v>0.98</v>
      </c>
    </row>
    <row r="2819" spans="1:30" x14ac:dyDescent="0.25">
      <c r="A2819" t="s">
        <v>29</v>
      </c>
      <c r="B2819" s="1">
        <v>307800000</v>
      </c>
      <c r="C2819" t="s">
        <v>30</v>
      </c>
      <c r="D2819" t="s">
        <v>31</v>
      </c>
      <c r="E2819">
        <v>3252</v>
      </c>
      <c r="F2819" s="1">
        <v>8548950000</v>
      </c>
      <c r="G2819" s="1">
        <v>2628828</v>
      </c>
      <c r="H2819" s="1">
        <v>2000000</v>
      </c>
      <c r="I2819">
        <v>3252</v>
      </c>
      <c r="J2819" s="1">
        <v>8548950000</v>
      </c>
      <c r="K2819" s="1">
        <v>2628828</v>
      </c>
      <c r="L2819" s="1">
        <v>2000000</v>
      </c>
      <c r="M2819">
        <v>3252</v>
      </c>
      <c r="N2819" t="s">
        <v>32</v>
      </c>
      <c r="O2819">
        <v>393</v>
      </c>
      <c r="P2819" t="s">
        <v>40</v>
      </c>
      <c r="Q2819" t="s">
        <v>4260</v>
      </c>
      <c r="R2819" s="2">
        <v>43521</v>
      </c>
      <c r="S2819" t="s">
        <v>4261</v>
      </c>
      <c r="AD2819">
        <f t="shared" si="43"/>
        <v>0</v>
      </c>
    </row>
    <row r="2820" spans="1:30" x14ac:dyDescent="0.25">
      <c r="A2820" t="s">
        <v>29</v>
      </c>
      <c r="B2820" s="1">
        <v>307800000</v>
      </c>
      <c r="C2820" t="s">
        <v>30</v>
      </c>
      <c r="D2820" t="s">
        <v>31</v>
      </c>
      <c r="E2820">
        <v>3252</v>
      </c>
      <c r="F2820" s="1">
        <v>8548950000</v>
      </c>
      <c r="G2820" s="1">
        <v>2628828</v>
      </c>
      <c r="H2820" s="1">
        <v>2000000</v>
      </c>
      <c r="I2820">
        <v>3252</v>
      </c>
      <c r="J2820" s="1">
        <v>8548950000</v>
      </c>
      <c r="K2820" s="1">
        <v>2628828</v>
      </c>
      <c r="L2820" s="1">
        <v>2000000</v>
      </c>
      <c r="M2820">
        <v>3252</v>
      </c>
      <c r="N2820" t="s">
        <v>32</v>
      </c>
      <c r="O2820">
        <v>392</v>
      </c>
      <c r="P2820" t="s">
        <v>40</v>
      </c>
      <c r="Q2820" t="s">
        <v>4262</v>
      </c>
      <c r="R2820" s="2">
        <v>43521</v>
      </c>
      <c r="S2820" t="s">
        <v>4263</v>
      </c>
      <c r="T2820">
        <v>1</v>
      </c>
      <c r="U2820" s="1">
        <v>1000000</v>
      </c>
      <c r="V2820" t="s">
        <v>32</v>
      </c>
      <c r="W2820" t="s">
        <v>36</v>
      </c>
      <c r="X2820" t="s">
        <v>292</v>
      </c>
      <c r="Y2820" t="s">
        <v>38</v>
      </c>
      <c r="Z2820" t="s">
        <v>31</v>
      </c>
      <c r="AA2820">
        <v>1</v>
      </c>
      <c r="AB2820" t="s">
        <v>48</v>
      </c>
      <c r="AC2820">
        <v>1.56</v>
      </c>
      <c r="AD2820">
        <f t="shared" si="43"/>
        <v>0.56000000000000005</v>
      </c>
    </row>
    <row r="2821" spans="1:30" x14ac:dyDescent="0.25">
      <c r="A2821" t="s">
        <v>29</v>
      </c>
      <c r="B2821" s="1">
        <v>307800000</v>
      </c>
      <c r="C2821" t="s">
        <v>30</v>
      </c>
      <c r="D2821" t="s">
        <v>31</v>
      </c>
      <c r="E2821">
        <v>3252</v>
      </c>
      <c r="F2821" s="1">
        <v>8548950000</v>
      </c>
      <c r="G2821" s="1">
        <v>2628828</v>
      </c>
      <c r="H2821" s="1">
        <v>2000000</v>
      </c>
      <c r="I2821">
        <v>3252</v>
      </c>
      <c r="J2821" s="1">
        <v>8548950000</v>
      </c>
      <c r="K2821" s="1">
        <v>2628828</v>
      </c>
      <c r="L2821" s="1">
        <v>2000000</v>
      </c>
      <c r="M2821">
        <v>3252</v>
      </c>
      <c r="N2821" t="s">
        <v>32</v>
      </c>
      <c r="O2821">
        <v>391</v>
      </c>
      <c r="P2821" t="s">
        <v>40</v>
      </c>
      <c r="Q2821" t="s">
        <v>4264</v>
      </c>
      <c r="R2821" s="2">
        <v>43521</v>
      </c>
      <c r="S2821" t="s">
        <v>4265</v>
      </c>
      <c r="T2821">
        <v>1</v>
      </c>
      <c r="U2821" s="1">
        <v>1000000</v>
      </c>
      <c r="V2821" t="s">
        <v>32</v>
      </c>
      <c r="W2821" t="s">
        <v>36</v>
      </c>
      <c r="X2821" t="s">
        <v>292</v>
      </c>
      <c r="Y2821" t="s">
        <v>38</v>
      </c>
      <c r="Z2821" t="s">
        <v>31</v>
      </c>
      <c r="AA2821">
        <v>1</v>
      </c>
      <c r="AB2821" t="s">
        <v>39</v>
      </c>
      <c r="AC2821">
        <v>1.56</v>
      </c>
      <c r="AD2821">
        <f t="shared" si="43"/>
        <v>0.56000000000000005</v>
      </c>
    </row>
    <row r="2822" spans="1:30" x14ac:dyDescent="0.25">
      <c r="A2822" t="s">
        <v>29</v>
      </c>
      <c r="B2822" s="1">
        <v>307800000</v>
      </c>
      <c r="C2822" t="s">
        <v>30</v>
      </c>
      <c r="D2822" t="s">
        <v>31</v>
      </c>
      <c r="E2822">
        <v>3252</v>
      </c>
      <c r="F2822" s="1">
        <v>8548950000</v>
      </c>
      <c r="G2822" s="1">
        <v>2628828</v>
      </c>
      <c r="H2822" s="1">
        <v>2000000</v>
      </c>
      <c r="I2822">
        <v>3252</v>
      </c>
      <c r="J2822" s="1">
        <v>8548950000</v>
      </c>
      <c r="K2822" s="1">
        <v>2628828</v>
      </c>
      <c r="L2822" s="1">
        <v>2000000</v>
      </c>
      <c r="M2822">
        <v>3252</v>
      </c>
      <c r="N2822" t="s">
        <v>73</v>
      </c>
      <c r="O2822">
        <v>3861</v>
      </c>
      <c r="P2822" t="s">
        <v>33</v>
      </c>
      <c r="Q2822" t="s">
        <v>256</v>
      </c>
      <c r="R2822" s="2">
        <v>43880</v>
      </c>
      <c r="S2822" t="s">
        <v>257</v>
      </c>
      <c r="T2822">
        <v>2</v>
      </c>
      <c r="U2822" s="1">
        <v>2000000</v>
      </c>
      <c r="V2822" t="s">
        <v>258</v>
      </c>
      <c r="W2822" t="s">
        <v>77</v>
      </c>
      <c r="X2822" t="s">
        <v>4266</v>
      </c>
      <c r="Y2822" t="s">
        <v>33</v>
      </c>
      <c r="Z2822" t="s">
        <v>31</v>
      </c>
      <c r="AA2822">
        <v>2</v>
      </c>
      <c r="AB2822" t="s">
        <v>48</v>
      </c>
      <c r="AC2822">
        <v>2.76</v>
      </c>
      <c r="AD2822">
        <f t="shared" si="43"/>
        <v>0.75999999999999979</v>
      </c>
    </row>
    <row r="2823" spans="1:30" x14ac:dyDescent="0.25">
      <c r="A2823" t="s">
        <v>29</v>
      </c>
      <c r="B2823" s="1">
        <v>307800000</v>
      </c>
      <c r="C2823" t="s">
        <v>30</v>
      </c>
      <c r="D2823" t="s">
        <v>31</v>
      </c>
      <c r="E2823">
        <v>3252</v>
      </c>
      <c r="F2823" s="1">
        <v>8548950000</v>
      </c>
      <c r="G2823" s="1">
        <v>2628828</v>
      </c>
      <c r="H2823" s="1">
        <v>2000000</v>
      </c>
      <c r="I2823">
        <v>3252</v>
      </c>
      <c r="J2823" s="1">
        <v>8548950000</v>
      </c>
      <c r="K2823" s="1">
        <v>2628828</v>
      </c>
      <c r="L2823" s="1">
        <v>2000000</v>
      </c>
      <c r="M2823">
        <v>3252</v>
      </c>
      <c r="N2823" t="s">
        <v>32</v>
      </c>
      <c r="O2823">
        <v>386</v>
      </c>
      <c r="P2823" t="s">
        <v>68</v>
      </c>
      <c r="Q2823" t="s">
        <v>4267</v>
      </c>
      <c r="R2823" s="2">
        <v>43521</v>
      </c>
      <c r="S2823" t="s">
        <v>4268</v>
      </c>
      <c r="T2823">
        <v>8</v>
      </c>
      <c r="U2823" s="1">
        <v>8000000</v>
      </c>
      <c r="V2823" t="s">
        <v>32</v>
      </c>
      <c r="W2823" t="s">
        <v>36</v>
      </c>
      <c r="X2823" t="s">
        <v>4269</v>
      </c>
      <c r="Y2823" t="s">
        <v>54</v>
      </c>
      <c r="Z2823" t="s">
        <v>31</v>
      </c>
      <c r="AA2823">
        <v>1</v>
      </c>
      <c r="AB2823" t="s">
        <v>39</v>
      </c>
      <c r="AC2823">
        <v>3.98</v>
      </c>
      <c r="AD2823">
        <f t="shared" ref="AD2823:AD2886" si="44">ABS(T2823-AC2823)</f>
        <v>4.0199999999999996</v>
      </c>
    </row>
    <row r="2824" spans="1:30" x14ac:dyDescent="0.25">
      <c r="A2824" t="s">
        <v>29</v>
      </c>
      <c r="B2824" s="1">
        <v>307800000</v>
      </c>
      <c r="C2824" t="s">
        <v>30</v>
      </c>
      <c r="D2824" t="s">
        <v>31</v>
      </c>
      <c r="E2824">
        <v>3252</v>
      </c>
      <c r="F2824" s="1">
        <v>8548950000</v>
      </c>
      <c r="G2824" s="1">
        <v>2628828</v>
      </c>
      <c r="H2824" s="1">
        <v>2000000</v>
      </c>
      <c r="I2824">
        <v>3252</v>
      </c>
      <c r="J2824" s="1">
        <v>8548950000</v>
      </c>
      <c r="K2824" s="1">
        <v>2628828</v>
      </c>
      <c r="L2824" s="1">
        <v>2000000</v>
      </c>
      <c r="M2824">
        <v>3252</v>
      </c>
      <c r="N2824" t="s">
        <v>32</v>
      </c>
      <c r="O2824">
        <v>385</v>
      </c>
      <c r="P2824" t="s">
        <v>33</v>
      </c>
      <c r="Q2824" t="s">
        <v>4270</v>
      </c>
      <c r="R2824" s="2">
        <v>43521</v>
      </c>
      <c r="S2824" t="s">
        <v>4271</v>
      </c>
      <c r="T2824">
        <v>2.25</v>
      </c>
      <c r="U2824" s="1">
        <v>2250000</v>
      </c>
      <c r="V2824" t="s">
        <v>32</v>
      </c>
      <c r="W2824" t="s">
        <v>36</v>
      </c>
      <c r="X2824" t="s">
        <v>4272</v>
      </c>
      <c r="Y2824" t="s">
        <v>38</v>
      </c>
      <c r="Z2824" t="s">
        <v>31</v>
      </c>
      <c r="AA2824">
        <v>2</v>
      </c>
      <c r="AB2824" t="s">
        <v>39</v>
      </c>
      <c r="AC2824">
        <v>2.66</v>
      </c>
      <c r="AD2824">
        <f t="shared" si="44"/>
        <v>0.41000000000000014</v>
      </c>
    </row>
    <row r="2825" spans="1:30" x14ac:dyDescent="0.25">
      <c r="A2825" t="s">
        <v>29</v>
      </c>
      <c r="B2825" s="1">
        <v>307800000</v>
      </c>
      <c r="C2825" t="s">
        <v>30</v>
      </c>
      <c r="D2825" t="s">
        <v>31</v>
      </c>
      <c r="E2825">
        <v>3252</v>
      </c>
      <c r="F2825" s="1">
        <v>8548950000</v>
      </c>
      <c r="G2825" s="1">
        <v>2628828</v>
      </c>
      <c r="H2825" s="1">
        <v>2000000</v>
      </c>
      <c r="I2825">
        <v>3252</v>
      </c>
      <c r="J2825" s="1">
        <v>8548950000</v>
      </c>
      <c r="K2825" s="1">
        <v>2628828</v>
      </c>
      <c r="L2825" s="1">
        <v>2000000</v>
      </c>
      <c r="M2825">
        <v>3252</v>
      </c>
      <c r="N2825" t="s">
        <v>32</v>
      </c>
      <c r="O2825">
        <v>383</v>
      </c>
      <c r="P2825" t="s">
        <v>184</v>
      </c>
      <c r="Q2825" t="s">
        <v>4249</v>
      </c>
      <c r="R2825" s="2">
        <v>43521</v>
      </c>
      <c r="S2825" t="s">
        <v>4250</v>
      </c>
      <c r="T2825">
        <v>4</v>
      </c>
      <c r="U2825" s="1">
        <v>4000000</v>
      </c>
      <c r="V2825" t="s">
        <v>32</v>
      </c>
      <c r="W2825" t="s">
        <v>36</v>
      </c>
      <c r="X2825" t="s">
        <v>4249</v>
      </c>
      <c r="Y2825" t="s">
        <v>38</v>
      </c>
      <c r="Z2825" t="s">
        <v>31</v>
      </c>
      <c r="AA2825">
        <v>1</v>
      </c>
      <c r="AB2825" t="s">
        <v>48</v>
      </c>
      <c r="AC2825">
        <v>2.83</v>
      </c>
      <c r="AD2825">
        <f t="shared" si="44"/>
        <v>1.17</v>
      </c>
    </row>
    <row r="2826" spans="1:30" x14ac:dyDescent="0.25">
      <c r="A2826" t="s">
        <v>29</v>
      </c>
      <c r="B2826" s="1">
        <v>307800000</v>
      </c>
      <c r="C2826" t="s">
        <v>30</v>
      </c>
      <c r="D2826" t="s">
        <v>31</v>
      </c>
      <c r="E2826">
        <v>3252</v>
      </c>
      <c r="F2826" s="1">
        <v>8548950000</v>
      </c>
      <c r="G2826" s="1">
        <v>2628828</v>
      </c>
      <c r="H2826" s="1">
        <v>2000000</v>
      </c>
      <c r="I2826">
        <v>3252</v>
      </c>
      <c r="J2826" s="1">
        <v>8548950000</v>
      </c>
      <c r="K2826" s="1">
        <v>2628828</v>
      </c>
      <c r="L2826" s="1">
        <v>2000000</v>
      </c>
      <c r="M2826">
        <v>3252</v>
      </c>
      <c r="N2826" t="s">
        <v>32</v>
      </c>
      <c r="O2826">
        <v>382</v>
      </c>
      <c r="P2826" t="s">
        <v>184</v>
      </c>
      <c r="Q2826" t="s">
        <v>4134</v>
      </c>
      <c r="R2826" s="2">
        <v>43521</v>
      </c>
      <c r="S2826" t="s">
        <v>4135</v>
      </c>
      <c r="T2826">
        <v>2</v>
      </c>
      <c r="U2826" s="1">
        <v>2000000</v>
      </c>
      <c r="V2826" t="s">
        <v>32</v>
      </c>
      <c r="W2826" t="s">
        <v>36</v>
      </c>
      <c r="X2826" t="s">
        <v>4134</v>
      </c>
      <c r="Y2826" t="s">
        <v>167</v>
      </c>
      <c r="Z2826" t="s">
        <v>31</v>
      </c>
      <c r="AA2826">
        <v>1</v>
      </c>
      <c r="AB2826" t="s">
        <v>39</v>
      </c>
      <c r="AC2826">
        <v>2.67</v>
      </c>
      <c r="AD2826">
        <f t="shared" si="44"/>
        <v>0.66999999999999993</v>
      </c>
    </row>
    <row r="2827" spans="1:30" x14ac:dyDescent="0.25">
      <c r="A2827" t="s">
        <v>29</v>
      </c>
      <c r="B2827" s="1">
        <v>307800000</v>
      </c>
      <c r="C2827" t="s">
        <v>30</v>
      </c>
      <c r="D2827" t="s">
        <v>31</v>
      </c>
      <c r="E2827">
        <v>3252</v>
      </c>
      <c r="F2827" s="1">
        <v>8548950000</v>
      </c>
      <c r="G2827" s="1">
        <v>2628828</v>
      </c>
      <c r="H2827" s="1">
        <v>2000000</v>
      </c>
      <c r="I2827">
        <v>3252</v>
      </c>
      <c r="J2827" s="1">
        <v>8548950000</v>
      </c>
      <c r="K2827" s="1">
        <v>2628828</v>
      </c>
      <c r="L2827" s="1">
        <v>2000000</v>
      </c>
      <c r="M2827">
        <v>3252</v>
      </c>
      <c r="N2827" t="s">
        <v>32</v>
      </c>
      <c r="O2827">
        <v>371</v>
      </c>
      <c r="P2827" t="s">
        <v>81</v>
      </c>
      <c r="Q2827" t="s">
        <v>4273</v>
      </c>
      <c r="R2827" s="2">
        <v>43521</v>
      </c>
      <c r="S2827" t="s">
        <v>4274</v>
      </c>
      <c r="T2827">
        <v>12.5</v>
      </c>
      <c r="U2827" s="1">
        <v>12500000</v>
      </c>
      <c r="V2827" t="s">
        <v>32</v>
      </c>
      <c r="W2827" t="s">
        <v>36</v>
      </c>
      <c r="X2827" t="s">
        <v>4275</v>
      </c>
      <c r="Y2827" t="s">
        <v>54</v>
      </c>
      <c r="Z2827" t="s">
        <v>31</v>
      </c>
      <c r="AA2827">
        <v>6</v>
      </c>
      <c r="AB2827" t="s">
        <v>39</v>
      </c>
      <c r="AC2827">
        <v>3.3</v>
      </c>
      <c r="AD2827">
        <f t="shared" si="44"/>
        <v>9.1999999999999993</v>
      </c>
    </row>
    <row r="2828" spans="1:30" x14ac:dyDescent="0.25">
      <c r="A2828" t="s">
        <v>29</v>
      </c>
      <c r="B2828" s="1">
        <v>307800000</v>
      </c>
      <c r="C2828" t="s">
        <v>30</v>
      </c>
      <c r="D2828" t="s">
        <v>31</v>
      </c>
      <c r="E2828">
        <v>3252</v>
      </c>
      <c r="F2828" s="1">
        <v>8548950000</v>
      </c>
      <c r="G2828" s="1">
        <v>2628828</v>
      </c>
      <c r="H2828" s="1">
        <v>2000000</v>
      </c>
      <c r="I2828">
        <v>3252</v>
      </c>
      <c r="J2828" s="1">
        <v>8548950000</v>
      </c>
      <c r="K2828" s="1">
        <v>2628828</v>
      </c>
      <c r="L2828" s="1">
        <v>2000000</v>
      </c>
      <c r="M2828">
        <v>3252</v>
      </c>
      <c r="N2828" t="s">
        <v>32</v>
      </c>
      <c r="O2828">
        <v>2524</v>
      </c>
      <c r="P2828" t="s">
        <v>56</v>
      </c>
      <c r="Q2828" t="s">
        <v>875</v>
      </c>
      <c r="R2828" s="2">
        <v>43755</v>
      </c>
      <c r="S2828" t="s">
        <v>876</v>
      </c>
      <c r="T2828">
        <v>5</v>
      </c>
      <c r="U2828" s="1">
        <v>5000000</v>
      </c>
      <c r="V2828" t="s">
        <v>71</v>
      </c>
      <c r="W2828" t="s">
        <v>36</v>
      </c>
      <c r="X2828" t="s">
        <v>60</v>
      </c>
      <c r="Y2828" t="s">
        <v>54</v>
      </c>
      <c r="Z2828" t="s">
        <v>31</v>
      </c>
      <c r="AA2828">
        <v>1</v>
      </c>
      <c r="AB2828" t="s">
        <v>48</v>
      </c>
      <c r="AC2828">
        <v>2.9</v>
      </c>
      <c r="AD2828">
        <f t="shared" si="44"/>
        <v>2.1</v>
      </c>
    </row>
    <row r="2829" spans="1:30" x14ac:dyDescent="0.25">
      <c r="A2829" t="s">
        <v>29</v>
      </c>
      <c r="B2829" s="1">
        <v>307800000</v>
      </c>
      <c r="C2829" t="s">
        <v>30</v>
      </c>
      <c r="D2829" t="s">
        <v>31</v>
      </c>
      <c r="E2829">
        <v>3252</v>
      </c>
      <c r="F2829" s="1">
        <v>8548950000</v>
      </c>
      <c r="G2829" s="1">
        <v>2628828</v>
      </c>
      <c r="H2829" s="1">
        <v>2000000</v>
      </c>
      <c r="I2829">
        <v>3252</v>
      </c>
      <c r="J2829" s="1">
        <v>8548950000</v>
      </c>
      <c r="K2829" s="1">
        <v>2628828</v>
      </c>
      <c r="L2829" s="1">
        <v>2000000</v>
      </c>
      <c r="M2829">
        <v>3252</v>
      </c>
      <c r="N2829" t="s">
        <v>32</v>
      </c>
      <c r="O2829">
        <v>2522</v>
      </c>
      <c r="P2829" t="s">
        <v>128</v>
      </c>
      <c r="Q2829" t="s">
        <v>437</v>
      </c>
      <c r="R2829" s="2">
        <v>43756</v>
      </c>
      <c r="S2829" t="s">
        <v>438</v>
      </c>
      <c r="T2829">
        <v>1</v>
      </c>
      <c r="U2829" s="1">
        <v>1000000</v>
      </c>
      <c r="V2829" t="s">
        <v>32</v>
      </c>
      <c r="W2829" t="s">
        <v>36</v>
      </c>
      <c r="Y2829" t="s">
        <v>54</v>
      </c>
      <c r="Z2829" s="1">
        <v>4000000</v>
      </c>
      <c r="AA2829">
        <v>1</v>
      </c>
      <c r="AB2829" t="s">
        <v>48</v>
      </c>
      <c r="AC2829">
        <v>3.28</v>
      </c>
      <c r="AD2829">
        <f t="shared" si="44"/>
        <v>2.2799999999999998</v>
      </c>
    </row>
    <row r="2830" spans="1:30" x14ac:dyDescent="0.25">
      <c r="A2830" t="s">
        <v>29</v>
      </c>
      <c r="B2830" s="1">
        <v>307800000</v>
      </c>
      <c r="C2830" t="s">
        <v>30</v>
      </c>
      <c r="D2830" t="s">
        <v>31</v>
      </c>
      <c r="E2830">
        <v>3252</v>
      </c>
      <c r="F2830" s="1">
        <v>8548950000</v>
      </c>
      <c r="G2830" s="1">
        <v>2628828</v>
      </c>
      <c r="H2830" s="1">
        <v>2000000</v>
      </c>
      <c r="I2830">
        <v>3252</v>
      </c>
      <c r="J2830" s="1">
        <v>8548950000</v>
      </c>
      <c r="K2830" s="1">
        <v>2628828</v>
      </c>
      <c r="L2830" s="1">
        <v>2000000</v>
      </c>
      <c r="M2830">
        <v>3252</v>
      </c>
      <c r="N2830" t="s">
        <v>32</v>
      </c>
      <c r="O2830">
        <v>369</v>
      </c>
      <c r="P2830" t="s">
        <v>42</v>
      </c>
      <c r="Q2830" t="s">
        <v>4276</v>
      </c>
      <c r="R2830" s="2">
        <v>43521</v>
      </c>
      <c r="S2830" t="s">
        <v>4277</v>
      </c>
      <c r="T2830">
        <v>6</v>
      </c>
      <c r="U2830" s="1">
        <v>6000000</v>
      </c>
      <c r="V2830" t="s">
        <v>32</v>
      </c>
      <c r="W2830" t="s">
        <v>36</v>
      </c>
      <c r="X2830" t="s">
        <v>650</v>
      </c>
      <c r="Y2830" t="s">
        <v>167</v>
      </c>
      <c r="Z2830" t="s">
        <v>31</v>
      </c>
      <c r="AA2830">
        <v>4</v>
      </c>
      <c r="AB2830" t="s">
        <v>48</v>
      </c>
      <c r="AC2830">
        <v>3.05</v>
      </c>
      <c r="AD2830">
        <f t="shared" si="44"/>
        <v>2.95</v>
      </c>
    </row>
    <row r="2831" spans="1:30" x14ac:dyDescent="0.25">
      <c r="A2831" t="s">
        <v>29</v>
      </c>
      <c r="B2831" s="1">
        <v>307800000</v>
      </c>
      <c r="C2831" t="s">
        <v>30</v>
      </c>
      <c r="D2831" t="s">
        <v>31</v>
      </c>
      <c r="E2831">
        <v>3252</v>
      </c>
      <c r="F2831" s="1">
        <v>8548950000</v>
      </c>
      <c r="G2831" s="1">
        <v>2628828</v>
      </c>
      <c r="H2831" s="1">
        <v>2000000</v>
      </c>
      <c r="I2831">
        <v>3252</v>
      </c>
      <c r="J2831" s="1">
        <v>8548950000</v>
      </c>
      <c r="K2831" s="1">
        <v>2628828</v>
      </c>
      <c r="L2831" s="1">
        <v>2000000</v>
      </c>
      <c r="M2831">
        <v>3252</v>
      </c>
      <c r="N2831" t="s">
        <v>32</v>
      </c>
      <c r="O2831">
        <v>367</v>
      </c>
      <c r="P2831" t="s">
        <v>33</v>
      </c>
      <c r="Q2831" t="s">
        <v>4270</v>
      </c>
      <c r="R2831" s="2">
        <v>43522</v>
      </c>
      <c r="S2831" t="s">
        <v>4271</v>
      </c>
      <c r="T2831">
        <v>2</v>
      </c>
      <c r="U2831" s="1">
        <v>2000000</v>
      </c>
      <c r="V2831" t="s">
        <v>32</v>
      </c>
      <c r="W2831" t="s">
        <v>36</v>
      </c>
      <c r="X2831" t="s">
        <v>324</v>
      </c>
      <c r="Y2831" t="s">
        <v>38</v>
      </c>
      <c r="Z2831" t="s">
        <v>31</v>
      </c>
      <c r="AA2831">
        <v>1</v>
      </c>
      <c r="AB2831" t="s">
        <v>39</v>
      </c>
      <c r="AC2831">
        <v>2.6</v>
      </c>
      <c r="AD2831">
        <f t="shared" si="44"/>
        <v>0.60000000000000009</v>
      </c>
    </row>
    <row r="2832" spans="1:30" x14ac:dyDescent="0.25">
      <c r="A2832" t="s">
        <v>29</v>
      </c>
      <c r="B2832" s="1">
        <v>307800000</v>
      </c>
      <c r="C2832" t="s">
        <v>30</v>
      </c>
      <c r="D2832" t="s">
        <v>31</v>
      </c>
      <c r="E2832">
        <v>3252</v>
      </c>
      <c r="F2832" s="1">
        <v>8548950000</v>
      </c>
      <c r="G2832" s="1">
        <v>2628828</v>
      </c>
      <c r="H2832" s="1">
        <v>2000000</v>
      </c>
      <c r="I2832">
        <v>3252</v>
      </c>
      <c r="J2832" s="1">
        <v>8548950000</v>
      </c>
      <c r="K2832" s="1">
        <v>2628828</v>
      </c>
      <c r="L2832" s="1">
        <v>2000000</v>
      </c>
      <c r="M2832">
        <v>3252</v>
      </c>
      <c r="N2832" t="s">
        <v>32</v>
      </c>
      <c r="O2832">
        <v>365</v>
      </c>
      <c r="P2832" t="s">
        <v>81</v>
      </c>
      <c r="Q2832" t="s">
        <v>4273</v>
      </c>
      <c r="R2832" s="2">
        <v>43522</v>
      </c>
      <c r="S2832" t="s">
        <v>4274</v>
      </c>
      <c r="T2832">
        <v>5</v>
      </c>
      <c r="U2832" s="1">
        <v>5000000</v>
      </c>
      <c r="V2832" t="s">
        <v>32</v>
      </c>
      <c r="W2832" t="s">
        <v>36</v>
      </c>
      <c r="X2832" t="s">
        <v>82</v>
      </c>
      <c r="Y2832" t="s">
        <v>54</v>
      </c>
      <c r="Z2832" t="s">
        <v>31</v>
      </c>
      <c r="AA2832">
        <v>2</v>
      </c>
      <c r="AB2832" t="s">
        <v>39</v>
      </c>
      <c r="AC2832">
        <v>3.07</v>
      </c>
      <c r="AD2832">
        <f t="shared" si="44"/>
        <v>1.9300000000000002</v>
      </c>
    </row>
    <row r="2833" spans="1:30" x14ac:dyDescent="0.25">
      <c r="A2833" t="s">
        <v>29</v>
      </c>
      <c r="B2833" s="1">
        <v>307800000</v>
      </c>
      <c r="C2833" t="s">
        <v>30</v>
      </c>
      <c r="D2833" t="s">
        <v>31</v>
      </c>
      <c r="E2833">
        <v>3252</v>
      </c>
      <c r="F2833" s="1">
        <v>8548950000</v>
      </c>
      <c r="G2833" s="1">
        <v>2628828</v>
      </c>
      <c r="H2833" s="1">
        <v>2000000</v>
      </c>
      <c r="I2833">
        <v>3252</v>
      </c>
      <c r="J2833" s="1">
        <v>8548950000</v>
      </c>
      <c r="K2833" s="1">
        <v>2628828</v>
      </c>
      <c r="L2833" s="1">
        <v>2000000</v>
      </c>
      <c r="M2833">
        <v>3252</v>
      </c>
      <c r="N2833" t="s">
        <v>55</v>
      </c>
      <c r="O2833">
        <v>6072</v>
      </c>
      <c r="P2833" t="s">
        <v>81</v>
      </c>
      <c r="Q2833" t="s">
        <v>4278</v>
      </c>
      <c r="R2833" s="2">
        <v>43794</v>
      </c>
      <c r="S2833" t="s">
        <v>4279</v>
      </c>
      <c r="T2833">
        <v>2</v>
      </c>
      <c r="U2833" s="1">
        <v>2000000</v>
      </c>
      <c r="V2833" t="s">
        <v>3206</v>
      </c>
      <c r="W2833" t="s">
        <v>86</v>
      </c>
      <c r="X2833" t="s">
        <v>4280</v>
      </c>
      <c r="Y2833" t="s">
        <v>54</v>
      </c>
      <c r="Z2833" t="s">
        <v>31</v>
      </c>
      <c r="AA2833">
        <v>4</v>
      </c>
      <c r="AB2833" t="s">
        <v>39</v>
      </c>
      <c r="AC2833">
        <v>2.1</v>
      </c>
      <c r="AD2833">
        <f t="shared" si="44"/>
        <v>0.10000000000000009</v>
      </c>
    </row>
    <row r="2834" spans="1:30" x14ac:dyDescent="0.25">
      <c r="A2834" t="s">
        <v>29</v>
      </c>
      <c r="B2834" s="1">
        <v>307800000</v>
      </c>
      <c r="C2834" t="s">
        <v>30</v>
      </c>
      <c r="D2834" t="s">
        <v>31</v>
      </c>
      <c r="E2834">
        <v>3252</v>
      </c>
      <c r="F2834" s="1">
        <v>8548950000</v>
      </c>
      <c r="G2834" s="1">
        <v>2628828</v>
      </c>
      <c r="H2834" s="1">
        <v>2000000</v>
      </c>
      <c r="I2834">
        <v>3252</v>
      </c>
      <c r="J2834" s="1">
        <v>8548950000</v>
      </c>
      <c r="K2834" s="1">
        <v>2628828</v>
      </c>
      <c r="L2834" s="1">
        <v>2000000</v>
      </c>
      <c r="M2834">
        <v>3252</v>
      </c>
      <c r="N2834" t="s">
        <v>32</v>
      </c>
      <c r="O2834">
        <v>359</v>
      </c>
      <c r="P2834" t="s">
        <v>40</v>
      </c>
      <c r="Q2834" t="s">
        <v>4249</v>
      </c>
      <c r="R2834" s="2">
        <v>43522</v>
      </c>
      <c r="S2834" t="s">
        <v>4250</v>
      </c>
      <c r="T2834">
        <v>3</v>
      </c>
      <c r="U2834" s="1">
        <v>3000000</v>
      </c>
      <c r="V2834" t="s">
        <v>32</v>
      </c>
      <c r="W2834" t="s">
        <v>36</v>
      </c>
      <c r="X2834" t="s">
        <v>4281</v>
      </c>
      <c r="Y2834" t="s">
        <v>38</v>
      </c>
      <c r="Z2834" t="s">
        <v>31</v>
      </c>
      <c r="AA2834">
        <v>23</v>
      </c>
      <c r="AB2834" t="s">
        <v>39</v>
      </c>
      <c r="AC2834">
        <v>2.9</v>
      </c>
      <c r="AD2834">
        <f t="shared" si="44"/>
        <v>0.10000000000000009</v>
      </c>
    </row>
    <row r="2835" spans="1:30" x14ac:dyDescent="0.25">
      <c r="A2835" t="s">
        <v>29</v>
      </c>
      <c r="B2835" s="1">
        <v>307800000</v>
      </c>
      <c r="C2835" t="s">
        <v>30</v>
      </c>
      <c r="D2835" t="s">
        <v>31</v>
      </c>
      <c r="E2835">
        <v>3252</v>
      </c>
      <c r="F2835" s="1">
        <v>8548950000</v>
      </c>
      <c r="G2835" s="1">
        <v>2628828</v>
      </c>
      <c r="H2835" s="1">
        <v>2000000</v>
      </c>
      <c r="I2835">
        <v>3252</v>
      </c>
      <c r="J2835" s="1">
        <v>8548950000</v>
      </c>
      <c r="K2835" s="1">
        <v>2628828</v>
      </c>
      <c r="L2835" s="1">
        <v>2000000</v>
      </c>
      <c r="M2835">
        <v>3252</v>
      </c>
      <c r="N2835" t="s">
        <v>32</v>
      </c>
      <c r="O2835">
        <v>357</v>
      </c>
      <c r="P2835" t="s">
        <v>184</v>
      </c>
      <c r="Q2835" t="s">
        <v>4249</v>
      </c>
      <c r="R2835" s="2">
        <v>43522</v>
      </c>
      <c r="S2835" t="s">
        <v>4250</v>
      </c>
      <c r="T2835">
        <v>4</v>
      </c>
      <c r="U2835" s="1">
        <v>4000000</v>
      </c>
      <c r="V2835" t="s">
        <v>32</v>
      </c>
      <c r="W2835" t="s">
        <v>36</v>
      </c>
      <c r="X2835" t="s">
        <v>4249</v>
      </c>
      <c r="Y2835" t="s">
        <v>38</v>
      </c>
      <c r="Z2835" t="s">
        <v>31</v>
      </c>
      <c r="AA2835">
        <v>1</v>
      </c>
      <c r="AB2835" t="s">
        <v>48</v>
      </c>
      <c r="AC2835">
        <v>2.83</v>
      </c>
      <c r="AD2835">
        <f t="shared" si="44"/>
        <v>1.17</v>
      </c>
    </row>
    <row r="2836" spans="1:30" x14ac:dyDescent="0.25">
      <c r="A2836" t="s">
        <v>29</v>
      </c>
      <c r="B2836" s="1">
        <v>307800000</v>
      </c>
      <c r="C2836" t="s">
        <v>30</v>
      </c>
      <c r="D2836" t="s">
        <v>31</v>
      </c>
      <c r="E2836">
        <v>3252</v>
      </c>
      <c r="F2836" s="1">
        <v>8548950000</v>
      </c>
      <c r="G2836" s="1">
        <v>2628828</v>
      </c>
      <c r="H2836" s="1">
        <v>2000000</v>
      </c>
      <c r="I2836">
        <v>3252</v>
      </c>
      <c r="J2836" s="1">
        <v>8548950000</v>
      </c>
      <c r="K2836" s="1">
        <v>2628828</v>
      </c>
      <c r="L2836" s="1">
        <v>2000000</v>
      </c>
      <c r="M2836">
        <v>3252</v>
      </c>
      <c r="N2836" t="s">
        <v>32</v>
      </c>
      <c r="O2836">
        <v>355</v>
      </c>
      <c r="P2836" t="s">
        <v>33</v>
      </c>
      <c r="Q2836" t="s">
        <v>4249</v>
      </c>
      <c r="R2836" s="2">
        <v>43522</v>
      </c>
      <c r="S2836" t="s">
        <v>4250</v>
      </c>
      <c r="T2836">
        <v>0.5</v>
      </c>
      <c r="U2836" t="s">
        <v>52</v>
      </c>
      <c r="V2836" t="s">
        <v>32</v>
      </c>
      <c r="W2836" t="s">
        <v>36</v>
      </c>
      <c r="X2836" t="s">
        <v>476</v>
      </c>
      <c r="Y2836" t="s">
        <v>38</v>
      </c>
      <c r="Z2836" t="s">
        <v>31</v>
      </c>
      <c r="AA2836">
        <v>2</v>
      </c>
      <c r="AB2836" t="s">
        <v>48</v>
      </c>
      <c r="AC2836">
        <v>2.66</v>
      </c>
      <c r="AD2836">
        <f t="shared" si="44"/>
        <v>2.16</v>
      </c>
    </row>
    <row r="2837" spans="1:30" x14ac:dyDescent="0.25">
      <c r="A2837" t="s">
        <v>29</v>
      </c>
      <c r="B2837" s="1">
        <v>307800000</v>
      </c>
      <c r="C2837" t="s">
        <v>30</v>
      </c>
      <c r="D2837" t="s">
        <v>31</v>
      </c>
      <c r="E2837">
        <v>3252</v>
      </c>
      <c r="F2837" s="1">
        <v>8548950000</v>
      </c>
      <c r="G2837" s="1">
        <v>2628828</v>
      </c>
      <c r="H2837" s="1">
        <v>2000000</v>
      </c>
      <c r="I2837">
        <v>3252</v>
      </c>
      <c r="J2837" s="1">
        <v>8548950000</v>
      </c>
      <c r="K2837" s="1">
        <v>2628828</v>
      </c>
      <c r="L2837" s="1">
        <v>2000000</v>
      </c>
      <c r="M2837">
        <v>3252</v>
      </c>
      <c r="N2837" t="s">
        <v>32</v>
      </c>
      <c r="O2837">
        <v>2521</v>
      </c>
      <c r="P2837" t="s">
        <v>42</v>
      </c>
      <c r="Q2837" t="s">
        <v>4282</v>
      </c>
      <c r="R2837" s="2">
        <v>43755</v>
      </c>
      <c r="S2837" t="s">
        <v>4283</v>
      </c>
      <c r="T2837">
        <v>8</v>
      </c>
      <c r="U2837" s="1">
        <v>8000000</v>
      </c>
      <c r="V2837" t="s">
        <v>71</v>
      </c>
      <c r="W2837" t="s">
        <v>36</v>
      </c>
      <c r="X2837" t="s">
        <v>264</v>
      </c>
      <c r="Y2837" t="s">
        <v>54</v>
      </c>
      <c r="Z2837" t="s">
        <v>52</v>
      </c>
      <c r="AA2837">
        <v>4</v>
      </c>
      <c r="AB2837" t="s">
        <v>39</v>
      </c>
      <c r="AC2837">
        <v>3.31</v>
      </c>
      <c r="AD2837">
        <f t="shared" si="44"/>
        <v>4.6899999999999995</v>
      </c>
    </row>
    <row r="2838" spans="1:30" x14ac:dyDescent="0.25">
      <c r="A2838" t="s">
        <v>29</v>
      </c>
      <c r="B2838" s="1">
        <v>307800000</v>
      </c>
      <c r="C2838" t="s">
        <v>30</v>
      </c>
      <c r="D2838" t="s">
        <v>31</v>
      </c>
      <c r="E2838">
        <v>3252</v>
      </c>
      <c r="F2838" s="1">
        <v>8548950000</v>
      </c>
      <c r="G2838" s="1">
        <v>2628828</v>
      </c>
      <c r="H2838" s="1">
        <v>2000000</v>
      </c>
      <c r="I2838">
        <v>3252</v>
      </c>
      <c r="J2838" s="1">
        <v>8548950000</v>
      </c>
      <c r="K2838" s="1">
        <v>2628828</v>
      </c>
      <c r="L2838" s="1">
        <v>2000000</v>
      </c>
      <c r="M2838">
        <v>3252</v>
      </c>
      <c r="N2838" t="s">
        <v>32</v>
      </c>
      <c r="O2838">
        <v>347</v>
      </c>
      <c r="P2838" t="s">
        <v>42</v>
      </c>
      <c r="Q2838" t="s">
        <v>4276</v>
      </c>
      <c r="R2838" s="2">
        <v>43522</v>
      </c>
      <c r="S2838" t="s">
        <v>4277</v>
      </c>
      <c r="T2838">
        <v>5</v>
      </c>
      <c r="U2838" s="1">
        <v>5000000</v>
      </c>
      <c r="V2838" t="s">
        <v>32</v>
      </c>
      <c r="W2838" t="s">
        <v>36</v>
      </c>
      <c r="X2838" t="s">
        <v>4284</v>
      </c>
      <c r="Y2838" t="s">
        <v>167</v>
      </c>
      <c r="Z2838" t="s">
        <v>31</v>
      </c>
      <c r="AA2838">
        <v>12</v>
      </c>
      <c r="AB2838" t="s">
        <v>39</v>
      </c>
      <c r="AC2838">
        <v>3.44</v>
      </c>
      <c r="AD2838">
        <f t="shared" si="44"/>
        <v>1.56</v>
      </c>
    </row>
    <row r="2839" spans="1:30" x14ac:dyDescent="0.25">
      <c r="A2839" t="s">
        <v>29</v>
      </c>
      <c r="B2839" s="1">
        <v>307800000</v>
      </c>
      <c r="C2839" t="s">
        <v>30</v>
      </c>
      <c r="D2839" t="s">
        <v>31</v>
      </c>
      <c r="E2839">
        <v>3252</v>
      </c>
      <c r="F2839" s="1">
        <v>8548950000</v>
      </c>
      <c r="G2839" s="1">
        <v>2628828</v>
      </c>
      <c r="H2839" s="1">
        <v>2000000</v>
      </c>
      <c r="I2839">
        <v>3252</v>
      </c>
      <c r="J2839" s="1">
        <v>8548950000</v>
      </c>
      <c r="K2839" s="1">
        <v>2628828</v>
      </c>
      <c r="L2839" s="1">
        <v>2000000</v>
      </c>
      <c r="M2839">
        <v>3252</v>
      </c>
      <c r="N2839" t="s">
        <v>32</v>
      </c>
      <c r="O2839">
        <v>346</v>
      </c>
      <c r="P2839" t="s">
        <v>42</v>
      </c>
      <c r="Q2839" t="s">
        <v>4126</v>
      </c>
      <c r="R2839" s="2">
        <v>43522</v>
      </c>
      <c r="S2839" t="s">
        <v>4127</v>
      </c>
      <c r="T2839">
        <v>2.5</v>
      </c>
      <c r="U2839" s="1">
        <v>2500000</v>
      </c>
      <c r="V2839" t="s">
        <v>187</v>
      </c>
      <c r="W2839" t="s">
        <v>36</v>
      </c>
      <c r="X2839" t="s">
        <v>4285</v>
      </c>
      <c r="Y2839" t="s">
        <v>42</v>
      </c>
      <c r="Z2839" t="s">
        <v>31</v>
      </c>
      <c r="AA2839">
        <v>6</v>
      </c>
      <c r="AB2839" t="s">
        <v>48</v>
      </c>
      <c r="AC2839">
        <v>4.18</v>
      </c>
      <c r="AD2839">
        <f t="shared" si="44"/>
        <v>1.6799999999999997</v>
      </c>
    </row>
    <row r="2840" spans="1:30" x14ac:dyDescent="0.25">
      <c r="A2840" t="s">
        <v>29</v>
      </c>
      <c r="B2840" s="1">
        <v>307800000</v>
      </c>
      <c r="C2840" t="s">
        <v>30</v>
      </c>
      <c r="D2840" t="s">
        <v>31</v>
      </c>
      <c r="E2840">
        <v>3252</v>
      </c>
      <c r="F2840" s="1">
        <v>8548950000</v>
      </c>
      <c r="G2840" s="1">
        <v>2628828</v>
      </c>
      <c r="H2840" s="1">
        <v>2000000</v>
      </c>
      <c r="I2840">
        <v>3252</v>
      </c>
      <c r="J2840" s="1">
        <v>8548950000</v>
      </c>
      <c r="K2840" s="1">
        <v>2628828</v>
      </c>
      <c r="L2840" s="1">
        <v>2000000</v>
      </c>
      <c r="M2840">
        <v>3252</v>
      </c>
      <c r="N2840" t="s">
        <v>32</v>
      </c>
      <c r="O2840">
        <v>345</v>
      </c>
      <c r="P2840" t="s">
        <v>42</v>
      </c>
      <c r="Q2840" t="s">
        <v>4126</v>
      </c>
      <c r="R2840" s="2">
        <v>43523</v>
      </c>
      <c r="S2840" t="s">
        <v>4127</v>
      </c>
      <c r="T2840">
        <v>2.5</v>
      </c>
      <c r="U2840" s="1">
        <v>2500000</v>
      </c>
      <c r="V2840" t="s">
        <v>187</v>
      </c>
      <c r="W2840" t="s">
        <v>36</v>
      </c>
      <c r="X2840" t="s">
        <v>4286</v>
      </c>
      <c r="Y2840" t="s">
        <v>42</v>
      </c>
      <c r="Z2840" t="s">
        <v>31</v>
      </c>
      <c r="AA2840">
        <v>12</v>
      </c>
      <c r="AB2840" t="s">
        <v>48</v>
      </c>
      <c r="AC2840">
        <v>4.5999999999999996</v>
      </c>
      <c r="AD2840">
        <f t="shared" si="44"/>
        <v>2.0999999999999996</v>
      </c>
    </row>
    <row r="2841" spans="1:30" x14ac:dyDescent="0.25">
      <c r="A2841" t="s">
        <v>29</v>
      </c>
      <c r="B2841" s="1">
        <v>307800000</v>
      </c>
      <c r="C2841" t="s">
        <v>30</v>
      </c>
      <c r="D2841" t="s">
        <v>31</v>
      </c>
      <c r="E2841">
        <v>3252</v>
      </c>
      <c r="F2841" s="1">
        <v>8548950000</v>
      </c>
      <c r="G2841" s="1">
        <v>2628828</v>
      </c>
      <c r="H2841" s="1">
        <v>2000000</v>
      </c>
      <c r="I2841">
        <v>3252</v>
      </c>
      <c r="J2841" s="1">
        <v>8548950000</v>
      </c>
      <c r="K2841" s="1">
        <v>2628828</v>
      </c>
      <c r="L2841" s="1">
        <v>2000000</v>
      </c>
      <c r="M2841">
        <v>3252</v>
      </c>
      <c r="N2841" t="s">
        <v>32</v>
      </c>
      <c r="O2841">
        <v>335</v>
      </c>
      <c r="P2841" t="s">
        <v>40</v>
      </c>
      <c r="Q2841" t="s">
        <v>4264</v>
      </c>
      <c r="R2841" s="2">
        <v>43523</v>
      </c>
      <c r="S2841" t="s">
        <v>4265</v>
      </c>
      <c r="T2841">
        <v>2</v>
      </c>
      <c r="U2841" s="1">
        <v>2000000</v>
      </c>
      <c r="V2841" t="s">
        <v>32</v>
      </c>
      <c r="W2841" t="s">
        <v>36</v>
      </c>
      <c r="X2841" t="s">
        <v>292</v>
      </c>
      <c r="Y2841" t="s">
        <v>38</v>
      </c>
      <c r="Z2841" t="s">
        <v>31</v>
      </c>
      <c r="AA2841">
        <v>1</v>
      </c>
      <c r="AB2841" t="s">
        <v>48</v>
      </c>
      <c r="AC2841">
        <v>1.56</v>
      </c>
      <c r="AD2841">
        <f t="shared" si="44"/>
        <v>0.43999999999999995</v>
      </c>
    </row>
    <row r="2842" spans="1:30" x14ac:dyDescent="0.25">
      <c r="A2842" t="s">
        <v>29</v>
      </c>
      <c r="B2842" s="1">
        <v>307800000</v>
      </c>
      <c r="C2842" t="s">
        <v>30</v>
      </c>
      <c r="D2842" t="s">
        <v>31</v>
      </c>
      <c r="E2842">
        <v>3252</v>
      </c>
      <c r="F2842" s="1">
        <v>8548950000</v>
      </c>
      <c r="G2842" s="1">
        <v>2628828</v>
      </c>
      <c r="H2842" s="1">
        <v>2000000</v>
      </c>
      <c r="I2842">
        <v>3252</v>
      </c>
      <c r="J2842" s="1">
        <v>8548950000</v>
      </c>
      <c r="K2842" s="1">
        <v>2628828</v>
      </c>
      <c r="L2842" s="1">
        <v>2000000</v>
      </c>
      <c r="M2842">
        <v>3252</v>
      </c>
      <c r="N2842" t="s">
        <v>32</v>
      </c>
      <c r="O2842">
        <v>2520</v>
      </c>
      <c r="P2842" t="s">
        <v>42</v>
      </c>
      <c r="Q2842" t="s">
        <v>4282</v>
      </c>
      <c r="R2842" s="2">
        <v>43756</v>
      </c>
      <c r="S2842" t="s">
        <v>4283</v>
      </c>
      <c r="T2842">
        <v>3.5</v>
      </c>
      <c r="U2842" s="1">
        <v>3500000</v>
      </c>
      <c r="V2842" t="s">
        <v>71</v>
      </c>
      <c r="W2842" t="s">
        <v>36</v>
      </c>
      <c r="X2842" t="s">
        <v>4287</v>
      </c>
      <c r="Y2842" t="s">
        <v>54</v>
      </c>
      <c r="Z2842" t="s">
        <v>52</v>
      </c>
      <c r="AA2842">
        <v>6</v>
      </c>
      <c r="AB2842" t="s">
        <v>39</v>
      </c>
      <c r="AC2842">
        <v>3.4</v>
      </c>
      <c r="AD2842">
        <f t="shared" si="44"/>
        <v>0.10000000000000009</v>
      </c>
    </row>
    <row r="2843" spans="1:30" x14ac:dyDescent="0.25">
      <c r="A2843" t="s">
        <v>29</v>
      </c>
      <c r="B2843" s="1">
        <v>307800000</v>
      </c>
      <c r="C2843" t="s">
        <v>30</v>
      </c>
      <c r="D2843" t="s">
        <v>31</v>
      </c>
      <c r="E2843">
        <v>3252</v>
      </c>
      <c r="F2843" s="1">
        <v>8548950000</v>
      </c>
      <c r="G2843" s="1">
        <v>2628828</v>
      </c>
      <c r="H2843" s="1">
        <v>2000000</v>
      </c>
      <c r="I2843">
        <v>3252</v>
      </c>
      <c r="J2843" s="1">
        <v>8548950000</v>
      </c>
      <c r="K2843" s="1">
        <v>2628828</v>
      </c>
      <c r="L2843" s="1">
        <v>2000000</v>
      </c>
      <c r="M2843">
        <v>3252</v>
      </c>
      <c r="N2843" t="s">
        <v>32</v>
      </c>
      <c r="O2843">
        <v>2519</v>
      </c>
      <c r="P2843" t="s">
        <v>56</v>
      </c>
      <c r="Q2843" t="s">
        <v>627</v>
      </c>
      <c r="R2843" s="2">
        <v>43756</v>
      </c>
      <c r="S2843" t="s">
        <v>628</v>
      </c>
      <c r="T2843">
        <v>2</v>
      </c>
      <c r="U2843" s="1">
        <v>2000000</v>
      </c>
      <c r="V2843" t="s">
        <v>32</v>
      </c>
      <c r="W2843" t="s">
        <v>36</v>
      </c>
      <c r="X2843" t="s">
        <v>113</v>
      </c>
      <c r="Y2843" t="s">
        <v>46</v>
      </c>
      <c r="Z2843" t="s">
        <v>31</v>
      </c>
      <c r="AA2843">
        <v>1</v>
      </c>
      <c r="AB2843" t="s">
        <v>48</v>
      </c>
      <c r="AC2843">
        <v>2.69</v>
      </c>
      <c r="AD2843">
        <f t="shared" si="44"/>
        <v>0.69</v>
      </c>
    </row>
    <row r="2844" spans="1:30" x14ac:dyDescent="0.25">
      <c r="A2844" t="s">
        <v>29</v>
      </c>
      <c r="B2844" s="1">
        <v>307800000</v>
      </c>
      <c r="C2844" t="s">
        <v>30</v>
      </c>
      <c r="D2844" t="s">
        <v>31</v>
      </c>
      <c r="E2844">
        <v>3252</v>
      </c>
      <c r="F2844" s="1">
        <v>8548950000</v>
      </c>
      <c r="G2844" s="1">
        <v>2628828</v>
      </c>
      <c r="H2844" s="1">
        <v>2000000</v>
      </c>
      <c r="I2844">
        <v>3252</v>
      </c>
      <c r="J2844" s="1">
        <v>8548950000</v>
      </c>
      <c r="K2844" s="1">
        <v>2628828</v>
      </c>
      <c r="L2844" s="1">
        <v>2000000</v>
      </c>
      <c r="M2844">
        <v>3252</v>
      </c>
      <c r="N2844" t="s">
        <v>32</v>
      </c>
      <c r="O2844">
        <v>2518</v>
      </c>
      <c r="P2844" t="s">
        <v>56</v>
      </c>
      <c r="Q2844" t="s">
        <v>875</v>
      </c>
      <c r="R2844" s="2">
        <v>43756</v>
      </c>
      <c r="S2844" t="s">
        <v>876</v>
      </c>
      <c r="T2844">
        <v>3</v>
      </c>
      <c r="U2844" s="1">
        <v>3000000</v>
      </c>
      <c r="V2844" t="s">
        <v>71</v>
      </c>
      <c r="W2844" t="s">
        <v>36</v>
      </c>
      <c r="X2844" t="s">
        <v>60</v>
      </c>
      <c r="Y2844" t="s">
        <v>54</v>
      </c>
      <c r="Z2844" t="s">
        <v>31</v>
      </c>
      <c r="AA2844">
        <v>1</v>
      </c>
      <c r="AB2844" t="s">
        <v>39</v>
      </c>
      <c r="AC2844">
        <v>2.9</v>
      </c>
      <c r="AD2844">
        <f t="shared" si="44"/>
        <v>0.10000000000000009</v>
      </c>
    </row>
    <row r="2845" spans="1:30" x14ac:dyDescent="0.25">
      <c r="A2845" t="s">
        <v>29</v>
      </c>
      <c r="B2845" s="1">
        <v>307800000</v>
      </c>
      <c r="C2845" t="s">
        <v>30</v>
      </c>
      <c r="D2845" t="s">
        <v>31</v>
      </c>
      <c r="E2845">
        <v>3252</v>
      </c>
      <c r="F2845" s="1">
        <v>8548950000</v>
      </c>
      <c r="G2845" s="1">
        <v>2628828</v>
      </c>
      <c r="H2845" s="1">
        <v>2000000</v>
      </c>
      <c r="I2845">
        <v>3252</v>
      </c>
      <c r="J2845" s="1">
        <v>8548950000</v>
      </c>
      <c r="K2845" s="1">
        <v>2628828</v>
      </c>
      <c r="L2845" s="1">
        <v>2000000</v>
      </c>
      <c r="M2845">
        <v>3252</v>
      </c>
      <c r="N2845" t="s">
        <v>55</v>
      </c>
      <c r="O2845">
        <v>6093</v>
      </c>
      <c r="P2845" t="s">
        <v>81</v>
      </c>
      <c r="Q2845" t="s">
        <v>4288</v>
      </c>
      <c r="R2845" s="2">
        <v>43789</v>
      </c>
      <c r="S2845" t="s">
        <v>4289</v>
      </c>
      <c r="T2845">
        <v>4.5</v>
      </c>
      <c r="U2845" s="1">
        <v>4500000</v>
      </c>
      <c r="V2845" t="s">
        <v>4085</v>
      </c>
      <c r="W2845" t="s">
        <v>77</v>
      </c>
      <c r="X2845" t="s">
        <v>82</v>
      </c>
      <c r="Y2845" t="s">
        <v>38</v>
      </c>
      <c r="Z2845" t="s">
        <v>31</v>
      </c>
      <c r="AA2845">
        <v>2</v>
      </c>
      <c r="AB2845" t="s">
        <v>48</v>
      </c>
      <c r="AC2845">
        <v>2.4700000000000002</v>
      </c>
      <c r="AD2845">
        <f t="shared" si="44"/>
        <v>2.0299999999999998</v>
      </c>
    </row>
    <row r="2846" spans="1:30" x14ac:dyDescent="0.25">
      <c r="A2846" t="s">
        <v>29</v>
      </c>
      <c r="B2846" s="1">
        <v>307800000</v>
      </c>
      <c r="C2846" t="s">
        <v>30</v>
      </c>
      <c r="D2846" t="s">
        <v>31</v>
      </c>
      <c r="E2846">
        <v>3252</v>
      </c>
      <c r="F2846" s="1">
        <v>8548950000</v>
      </c>
      <c r="G2846" s="1">
        <v>2628828</v>
      </c>
      <c r="H2846" s="1">
        <v>2000000</v>
      </c>
      <c r="I2846">
        <v>3252</v>
      </c>
      <c r="J2846" s="1">
        <v>8548950000</v>
      </c>
      <c r="K2846" s="1">
        <v>2628828</v>
      </c>
      <c r="L2846" s="1">
        <v>2000000</v>
      </c>
      <c r="M2846">
        <v>3252</v>
      </c>
      <c r="N2846" t="s">
        <v>55</v>
      </c>
      <c r="O2846">
        <v>6097</v>
      </c>
      <c r="P2846" t="s">
        <v>81</v>
      </c>
      <c r="Q2846" t="s">
        <v>4111</v>
      </c>
      <c r="R2846" s="2">
        <v>43788</v>
      </c>
      <c r="S2846" t="s">
        <v>4112</v>
      </c>
      <c r="T2846">
        <v>6</v>
      </c>
      <c r="U2846" s="1">
        <v>6000000</v>
      </c>
      <c r="V2846" t="s">
        <v>4113</v>
      </c>
      <c r="W2846" t="s">
        <v>36</v>
      </c>
      <c r="X2846" t="s">
        <v>4290</v>
      </c>
      <c r="Y2846" t="s">
        <v>38</v>
      </c>
      <c r="Z2846" t="s">
        <v>31</v>
      </c>
      <c r="AA2846">
        <v>3</v>
      </c>
      <c r="AB2846" t="s">
        <v>39</v>
      </c>
      <c r="AC2846">
        <v>2.4700000000000002</v>
      </c>
      <c r="AD2846">
        <f t="shared" si="44"/>
        <v>3.53</v>
      </c>
    </row>
    <row r="2847" spans="1:30" x14ac:dyDescent="0.25">
      <c r="A2847" t="s">
        <v>29</v>
      </c>
      <c r="B2847" s="1">
        <v>307800000</v>
      </c>
      <c r="C2847" t="s">
        <v>30</v>
      </c>
      <c r="D2847" t="s">
        <v>31</v>
      </c>
      <c r="E2847">
        <v>3252</v>
      </c>
      <c r="F2847" s="1">
        <v>8548950000</v>
      </c>
      <c r="G2847" s="1">
        <v>2628828</v>
      </c>
      <c r="H2847" s="1">
        <v>2000000</v>
      </c>
      <c r="I2847">
        <v>3252</v>
      </c>
      <c r="J2847" s="1">
        <v>8548950000</v>
      </c>
      <c r="K2847" s="1">
        <v>2628828</v>
      </c>
      <c r="L2847" s="1">
        <v>2000000</v>
      </c>
      <c r="M2847">
        <v>3252</v>
      </c>
      <c r="N2847" t="s">
        <v>55</v>
      </c>
      <c r="O2847">
        <v>6098</v>
      </c>
      <c r="P2847" t="s">
        <v>81</v>
      </c>
      <c r="Q2847" t="s">
        <v>4291</v>
      </c>
      <c r="R2847" s="2">
        <v>43787</v>
      </c>
      <c r="S2847" t="s">
        <v>4292</v>
      </c>
      <c r="T2847">
        <v>2.5</v>
      </c>
      <c r="U2847" s="1">
        <v>2500000</v>
      </c>
      <c r="V2847" t="s">
        <v>4113</v>
      </c>
      <c r="W2847" t="s">
        <v>36</v>
      </c>
      <c r="X2847" t="s">
        <v>82</v>
      </c>
      <c r="Y2847" t="s">
        <v>38</v>
      </c>
      <c r="Z2847" t="s">
        <v>31</v>
      </c>
      <c r="AA2847">
        <v>2</v>
      </c>
      <c r="AB2847" t="s">
        <v>39</v>
      </c>
      <c r="AC2847">
        <v>2.4</v>
      </c>
      <c r="AD2847">
        <f t="shared" si="44"/>
        <v>0.10000000000000009</v>
      </c>
    </row>
    <row r="2848" spans="1:30" x14ac:dyDescent="0.25">
      <c r="A2848" t="s">
        <v>29</v>
      </c>
      <c r="B2848" s="1">
        <v>307800000</v>
      </c>
      <c r="C2848" t="s">
        <v>30</v>
      </c>
      <c r="D2848" t="s">
        <v>31</v>
      </c>
      <c r="E2848">
        <v>3252</v>
      </c>
      <c r="F2848" s="1">
        <v>8548950000</v>
      </c>
      <c r="G2848" s="1">
        <v>2628828</v>
      </c>
      <c r="H2848" s="1">
        <v>2000000</v>
      </c>
      <c r="I2848">
        <v>3252</v>
      </c>
      <c r="J2848" s="1">
        <v>8548950000</v>
      </c>
      <c r="K2848" s="1">
        <v>2628828</v>
      </c>
      <c r="L2848" s="1">
        <v>2000000</v>
      </c>
      <c r="M2848">
        <v>3252</v>
      </c>
      <c r="N2848" t="s">
        <v>32</v>
      </c>
      <c r="O2848">
        <v>2514</v>
      </c>
      <c r="P2848" t="s">
        <v>172</v>
      </c>
      <c r="Q2848" t="s">
        <v>437</v>
      </c>
      <c r="R2848" s="2">
        <v>43756</v>
      </c>
      <c r="S2848" t="s">
        <v>438</v>
      </c>
      <c r="T2848">
        <v>4</v>
      </c>
      <c r="U2848" s="1">
        <v>4000000</v>
      </c>
      <c r="V2848" t="s">
        <v>32</v>
      </c>
      <c r="W2848" t="s">
        <v>36</v>
      </c>
      <c r="X2848" t="s">
        <v>4293</v>
      </c>
      <c r="Y2848" t="s">
        <v>54</v>
      </c>
      <c r="Z2848" s="1">
        <v>4000000</v>
      </c>
      <c r="AA2848">
        <v>3</v>
      </c>
      <c r="AB2848" t="s">
        <v>48</v>
      </c>
      <c r="AC2848">
        <v>3.2</v>
      </c>
      <c r="AD2848">
        <f t="shared" si="44"/>
        <v>0.79999999999999982</v>
      </c>
    </row>
    <row r="2849" spans="1:30" x14ac:dyDescent="0.25">
      <c r="A2849" t="s">
        <v>29</v>
      </c>
      <c r="B2849" s="1">
        <v>307800000</v>
      </c>
      <c r="C2849" t="s">
        <v>30</v>
      </c>
      <c r="D2849" t="s">
        <v>31</v>
      </c>
      <c r="E2849">
        <v>3252</v>
      </c>
      <c r="F2849" s="1">
        <v>8548950000</v>
      </c>
      <c r="G2849" s="1">
        <v>2628828</v>
      </c>
      <c r="H2849" s="1">
        <v>2000000</v>
      </c>
      <c r="I2849">
        <v>3252</v>
      </c>
      <c r="J2849" s="1">
        <v>8548950000</v>
      </c>
      <c r="K2849" s="1">
        <v>2628828</v>
      </c>
      <c r="L2849" s="1">
        <v>2000000</v>
      </c>
      <c r="M2849">
        <v>3252</v>
      </c>
      <c r="N2849" t="s">
        <v>73</v>
      </c>
      <c r="O2849">
        <v>4351</v>
      </c>
      <c r="P2849" t="s">
        <v>56</v>
      </c>
      <c r="Q2849" t="s">
        <v>4255</v>
      </c>
      <c r="R2849" s="2">
        <v>43901</v>
      </c>
      <c r="S2849" t="s">
        <v>4256</v>
      </c>
      <c r="T2849">
        <v>1</v>
      </c>
      <c r="U2849" s="1">
        <v>1000000</v>
      </c>
      <c r="V2849" t="s">
        <v>76</v>
      </c>
      <c r="W2849" t="s">
        <v>77</v>
      </c>
      <c r="X2849" t="s">
        <v>60</v>
      </c>
      <c r="Y2849" t="s">
        <v>54</v>
      </c>
      <c r="Z2849" t="s">
        <v>31</v>
      </c>
      <c r="AA2849">
        <v>1</v>
      </c>
      <c r="AB2849" t="s">
        <v>39</v>
      </c>
      <c r="AC2849">
        <v>1.8</v>
      </c>
      <c r="AD2849">
        <f t="shared" si="44"/>
        <v>0.8</v>
      </c>
    </row>
    <row r="2850" spans="1:30" x14ac:dyDescent="0.25">
      <c r="A2850" t="s">
        <v>29</v>
      </c>
      <c r="B2850" s="1">
        <v>307800000</v>
      </c>
      <c r="C2850" t="s">
        <v>30</v>
      </c>
      <c r="D2850" t="s">
        <v>31</v>
      </c>
      <c r="E2850">
        <v>3252</v>
      </c>
      <c r="F2850" s="1">
        <v>8548950000</v>
      </c>
      <c r="G2850" s="1">
        <v>2628828</v>
      </c>
      <c r="H2850" s="1">
        <v>2000000</v>
      </c>
      <c r="I2850">
        <v>3252</v>
      </c>
      <c r="J2850" s="1">
        <v>8548950000</v>
      </c>
      <c r="K2850" s="1">
        <v>2628828</v>
      </c>
      <c r="L2850" s="1">
        <v>2000000</v>
      </c>
      <c r="M2850">
        <v>3252</v>
      </c>
      <c r="N2850" t="s">
        <v>55</v>
      </c>
      <c r="O2850">
        <v>6102</v>
      </c>
      <c r="P2850" t="s">
        <v>40</v>
      </c>
      <c r="Q2850" t="s">
        <v>4294</v>
      </c>
      <c r="R2850" s="2">
        <v>43787</v>
      </c>
      <c r="S2850" t="s">
        <v>4295</v>
      </c>
      <c r="T2850">
        <v>4</v>
      </c>
      <c r="U2850" s="1">
        <v>4000000</v>
      </c>
      <c r="V2850" t="s">
        <v>59</v>
      </c>
      <c r="W2850" t="s">
        <v>36</v>
      </c>
      <c r="X2850" t="s">
        <v>4296</v>
      </c>
      <c r="Y2850" t="s">
        <v>40</v>
      </c>
      <c r="Z2850" t="s">
        <v>31</v>
      </c>
      <c r="AA2850">
        <v>4</v>
      </c>
      <c r="AB2850" t="s">
        <v>48</v>
      </c>
      <c r="AC2850">
        <v>1.23</v>
      </c>
      <c r="AD2850">
        <f t="shared" si="44"/>
        <v>2.77</v>
      </c>
    </row>
    <row r="2851" spans="1:30" x14ac:dyDescent="0.25">
      <c r="A2851" t="s">
        <v>29</v>
      </c>
      <c r="B2851" s="1">
        <v>307800000</v>
      </c>
      <c r="C2851" t="s">
        <v>30</v>
      </c>
      <c r="D2851" t="s">
        <v>31</v>
      </c>
      <c r="E2851">
        <v>3252</v>
      </c>
      <c r="F2851" s="1">
        <v>8548950000</v>
      </c>
      <c r="G2851" s="1">
        <v>2628828</v>
      </c>
      <c r="H2851" s="1">
        <v>2000000</v>
      </c>
      <c r="I2851">
        <v>3252</v>
      </c>
      <c r="J2851" s="1">
        <v>8548950000</v>
      </c>
      <c r="K2851" s="1">
        <v>2628828</v>
      </c>
      <c r="L2851" s="1">
        <v>2000000</v>
      </c>
      <c r="M2851">
        <v>3252</v>
      </c>
      <c r="N2851" t="s">
        <v>55</v>
      </c>
      <c r="O2851">
        <v>6103</v>
      </c>
      <c r="P2851" t="s">
        <v>40</v>
      </c>
      <c r="Q2851" t="s">
        <v>4297</v>
      </c>
      <c r="R2851" s="2">
        <v>43787</v>
      </c>
      <c r="S2851" t="s">
        <v>4298</v>
      </c>
      <c r="T2851">
        <v>2</v>
      </c>
      <c r="U2851" s="1">
        <v>2000000</v>
      </c>
      <c r="V2851" t="s">
        <v>4299</v>
      </c>
      <c r="W2851" t="s">
        <v>77</v>
      </c>
      <c r="X2851" t="s">
        <v>4300</v>
      </c>
      <c r="Y2851" t="s">
        <v>40</v>
      </c>
      <c r="Z2851" t="s">
        <v>31</v>
      </c>
      <c r="AA2851">
        <v>12</v>
      </c>
      <c r="AB2851" t="s">
        <v>39</v>
      </c>
      <c r="AC2851">
        <v>2.1</v>
      </c>
      <c r="AD2851">
        <f t="shared" si="44"/>
        <v>0.10000000000000009</v>
      </c>
    </row>
    <row r="2852" spans="1:30" x14ac:dyDescent="0.25">
      <c r="A2852" t="s">
        <v>29</v>
      </c>
      <c r="B2852" s="1">
        <v>307800000</v>
      </c>
      <c r="C2852" t="s">
        <v>30</v>
      </c>
      <c r="D2852" t="s">
        <v>31</v>
      </c>
      <c r="E2852">
        <v>3252</v>
      </c>
      <c r="F2852" s="1">
        <v>8548950000</v>
      </c>
      <c r="G2852" s="1">
        <v>2628828</v>
      </c>
      <c r="H2852" s="1">
        <v>2000000</v>
      </c>
      <c r="I2852">
        <v>3252</v>
      </c>
      <c r="J2852" s="1">
        <v>8548950000</v>
      </c>
      <c r="K2852" s="1">
        <v>2628828</v>
      </c>
      <c r="L2852" s="1">
        <v>2000000</v>
      </c>
      <c r="M2852">
        <v>3252</v>
      </c>
      <c r="N2852" t="s">
        <v>32</v>
      </c>
      <c r="O2852">
        <v>332</v>
      </c>
      <c r="P2852" t="s">
        <v>120</v>
      </c>
      <c r="Q2852" t="s">
        <v>4301</v>
      </c>
      <c r="R2852" s="2">
        <v>43523</v>
      </c>
      <c r="S2852" t="s">
        <v>4302</v>
      </c>
      <c r="T2852">
        <v>1</v>
      </c>
      <c r="U2852" s="1">
        <v>1000000</v>
      </c>
      <c r="V2852" t="s">
        <v>71</v>
      </c>
      <c r="W2852" t="s">
        <v>36</v>
      </c>
      <c r="X2852" t="s">
        <v>4303</v>
      </c>
      <c r="Y2852" t="s">
        <v>38</v>
      </c>
      <c r="Z2852" t="s">
        <v>31</v>
      </c>
      <c r="AA2852">
        <v>8</v>
      </c>
      <c r="AB2852" t="s">
        <v>48</v>
      </c>
      <c r="AC2852">
        <v>1.37</v>
      </c>
      <c r="AD2852">
        <f t="shared" si="44"/>
        <v>0.37000000000000011</v>
      </c>
    </row>
    <row r="2853" spans="1:30" x14ac:dyDescent="0.25">
      <c r="A2853" t="s">
        <v>29</v>
      </c>
      <c r="B2853" s="1">
        <v>307800000</v>
      </c>
      <c r="C2853" t="s">
        <v>30</v>
      </c>
      <c r="D2853" t="s">
        <v>31</v>
      </c>
      <c r="E2853">
        <v>3252</v>
      </c>
      <c r="F2853" s="1">
        <v>8548950000</v>
      </c>
      <c r="G2853" s="1">
        <v>2628828</v>
      </c>
      <c r="H2853" s="1">
        <v>2000000</v>
      </c>
      <c r="I2853">
        <v>3252</v>
      </c>
      <c r="J2853" s="1">
        <v>8548950000</v>
      </c>
      <c r="K2853" s="1">
        <v>2628828</v>
      </c>
      <c r="L2853" s="1">
        <v>2000000</v>
      </c>
      <c r="M2853">
        <v>3252</v>
      </c>
      <c r="N2853" t="s">
        <v>32</v>
      </c>
      <c r="O2853">
        <v>324</v>
      </c>
      <c r="P2853" t="s">
        <v>81</v>
      </c>
      <c r="Q2853" t="s">
        <v>4304</v>
      </c>
      <c r="R2853" s="2">
        <v>43523</v>
      </c>
      <c r="S2853" t="s">
        <v>4305</v>
      </c>
      <c r="T2853">
        <v>3</v>
      </c>
      <c r="U2853" s="1">
        <v>3000000</v>
      </c>
      <c r="V2853" t="s">
        <v>32</v>
      </c>
      <c r="W2853" t="s">
        <v>36</v>
      </c>
      <c r="X2853" t="s">
        <v>82</v>
      </c>
      <c r="Y2853" t="s">
        <v>54</v>
      </c>
      <c r="Z2853" t="s">
        <v>31</v>
      </c>
      <c r="AA2853">
        <v>2</v>
      </c>
      <c r="AB2853" t="s">
        <v>39</v>
      </c>
      <c r="AC2853">
        <v>3.07</v>
      </c>
      <c r="AD2853">
        <f t="shared" si="44"/>
        <v>6.999999999999984E-2</v>
      </c>
    </row>
    <row r="2854" spans="1:30" x14ac:dyDescent="0.25">
      <c r="A2854" t="s">
        <v>29</v>
      </c>
      <c r="B2854" s="1">
        <v>307800000</v>
      </c>
      <c r="C2854" t="s">
        <v>30</v>
      </c>
      <c r="D2854" t="s">
        <v>31</v>
      </c>
      <c r="E2854">
        <v>3252</v>
      </c>
      <c r="F2854" s="1">
        <v>8548950000</v>
      </c>
      <c r="G2854" s="1">
        <v>2628828</v>
      </c>
      <c r="H2854" s="1">
        <v>2000000</v>
      </c>
      <c r="I2854">
        <v>3252</v>
      </c>
      <c r="J2854" s="1">
        <v>8548950000</v>
      </c>
      <c r="K2854" s="1">
        <v>2628828</v>
      </c>
      <c r="L2854" s="1">
        <v>2000000</v>
      </c>
      <c r="M2854">
        <v>3252</v>
      </c>
      <c r="N2854" t="s">
        <v>55</v>
      </c>
      <c r="O2854">
        <v>6108</v>
      </c>
      <c r="P2854" t="s">
        <v>42</v>
      </c>
      <c r="Q2854" t="s">
        <v>4306</v>
      </c>
      <c r="R2854" s="2">
        <v>43784</v>
      </c>
      <c r="S2854" t="s">
        <v>4307</v>
      </c>
      <c r="T2854">
        <v>4</v>
      </c>
      <c r="U2854" s="1">
        <v>4000000</v>
      </c>
      <c r="V2854" t="s">
        <v>1389</v>
      </c>
      <c r="W2854" t="s">
        <v>77</v>
      </c>
      <c r="X2854" t="s">
        <v>249</v>
      </c>
      <c r="Y2854" t="s">
        <v>38</v>
      </c>
      <c r="Z2854" t="s">
        <v>31</v>
      </c>
      <c r="AA2854">
        <v>2</v>
      </c>
      <c r="AB2854" t="s">
        <v>48</v>
      </c>
      <c r="AC2854">
        <v>1.71</v>
      </c>
      <c r="AD2854">
        <f t="shared" si="44"/>
        <v>2.29</v>
      </c>
    </row>
    <row r="2855" spans="1:30" x14ac:dyDescent="0.25">
      <c r="A2855" t="s">
        <v>29</v>
      </c>
      <c r="B2855" s="1">
        <v>307800000</v>
      </c>
      <c r="C2855" t="s">
        <v>30</v>
      </c>
      <c r="D2855" t="s">
        <v>31</v>
      </c>
      <c r="E2855">
        <v>3252</v>
      </c>
      <c r="F2855" s="1">
        <v>8548950000</v>
      </c>
      <c r="G2855" s="1">
        <v>2628828</v>
      </c>
      <c r="H2855" s="1">
        <v>2000000</v>
      </c>
      <c r="I2855">
        <v>3252</v>
      </c>
      <c r="J2855" s="1">
        <v>8548950000</v>
      </c>
      <c r="K2855" s="1">
        <v>2628828</v>
      </c>
      <c r="L2855" s="1">
        <v>2000000</v>
      </c>
      <c r="M2855">
        <v>3252</v>
      </c>
      <c r="N2855" t="s">
        <v>55</v>
      </c>
      <c r="O2855">
        <v>6109</v>
      </c>
      <c r="P2855" t="s">
        <v>81</v>
      </c>
      <c r="Q2855" t="s">
        <v>4308</v>
      </c>
      <c r="R2855" s="2">
        <v>43784</v>
      </c>
      <c r="S2855" t="s">
        <v>4309</v>
      </c>
      <c r="T2855">
        <v>0.5</v>
      </c>
      <c r="U2855" t="s">
        <v>52</v>
      </c>
      <c r="V2855" t="s">
        <v>1389</v>
      </c>
      <c r="W2855" t="s">
        <v>77</v>
      </c>
      <c r="X2855" t="s">
        <v>82</v>
      </c>
      <c r="Y2855" t="s">
        <v>54</v>
      </c>
      <c r="Z2855" t="s">
        <v>31</v>
      </c>
      <c r="AA2855">
        <v>2</v>
      </c>
      <c r="AB2855" t="s">
        <v>39</v>
      </c>
      <c r="AC2855">
        <v>1.65</v>
      </c>
      <c r="AD2855">
        <f t="shared" si="44"/>
        <v>1.1499999999999999</v>
      </c>
    </row>
    <row r="2856" spans="1:30" x14ac:dyDescent="0.25">
      <c r="A2856" t="s">
        <v>29</v>
      </c>
      <c r="B2856" s="1">
        <v>307800000</v>
      </c>
      <c r="C2856" t="s">
        <v>30</v>
      </c>
      <c r="D2856" t="s">
        <v>31</v>
      </c>
      <c r="E2856">
        <v>3252</v>
      </c>
      <c r="F2856" s="1">
        <v>8548950000</v>
      </c>
      <c r="G2856" s="1">
        <v>2628828</v>
      </c>
      <c r="H2856" s="1">
        <v>2000000</v>
      </c>
      <c r="I2856">
        <v>3252</v>
      </c>
      <c r="J2856" s="1">
        <v>8548950000</v>
      </c>
      <c r="K2856" s="1">
        <v>2628828</v>
      </c>
      <c r="L2856" s="1">
        <v>2000000</v>
      </c>
      <c r="M2856">
        <v>3252</v>
      </c>
      <c r="N2856" t="s">
        <v>55</v>
      </c>
      <c r="O2856">
        <v>6110</v>
      </c>
      <c r="P2856" t="s">
        <v>40</v>
      </c>
      <c r="Q2856" t="s">
        <v>4310</v>
      </c>
      <c r="R2856" s="2">
        <v>43784</v>
      </c>
      <c r="S2856" t="s">
        <v>4311</v>
      </c>
      <c r="T2856">
        <v>1.5</v>
      </c>
      <c r="U2856" s="1">
        <v>1500000</v>
      </c>
      <c r="V2856" t="s">
        <v>1389</v>
      </c>
      <c r="W2856" t="s">
        <v>77</v>
      </c>
      <c r="X2856" t="s">
        <v>4312</v>
      </c>
      <c r="Y2856" t="s">
        <v>38</v>
      </c>
      <c r="Z2856" t="s">
        <v>31</v>
      </c>
      <c r="AA2856">
        <v>7</v>
      </c>
      <c r="AB2856" t="s">
        <v>39</v>
      </c>
      <c r="AC2856">
        <v>1.29</v>
      </c>
      <c r="AD2856">
        <f t="shared" si="44"/>
        <v>0.20999999999999996</v>
      </c>
    </row>
    <row r="2857" spans="1:30" x14ac:dyDescent="0.25">
      <c r="A2857" t="s">
        <v>29</v>
      </c>
      <c r="B2857" s="1">
        <v>307800000</v>
      </c>
      <c r="C2857" t="s">
        <v>30</v>
      </c>
      <c r="D2857" t="s">
        <v>31</v>
      </c>
      <c r="E2857">
        <v>3252</v>
      </c>
      <c r="F2857" s="1">
        <v>8548950000</v>
      </c>
      <c r="G2857" s="1">
        <v>2628828</v>
      </c>
      <c r="H2857" s="1">
        <v>2000000</v>
      </c>
      <c r="I2857">
        <v>3252</v>
      </c>
      <c r="J2857" s="1">
        <v>8548950000</v>
      </c>
      <c r="K2857" s="1">
        <v>2628828</v>
      </c>
      <c r="L2857" s="1">
        <v>2000000</v>
      </c>
      <c r="M2857">
        <v>3252</v>
      </c>
      <c r="N2857" t="s">
        <v>55</v>
      </c>
      <c r="O2857">
        <v>6112</v>
      </c>
      <c r="P2857" t="s">
        <v>81</v>
      </c>
      <c r="Q2857" t="s">
        <v>4313</v>
      </c>
      <c r="R2857" s="2">
        <v>43784</v>
      </c>
      <c r="S2857" t="s">
        <v>4314</v>
      </c>
      <c r="T2857">
        <v>1</v>
      </c>
      <c r="U2857" s="1">
        <v>1000000</v>
      </c>
      <c r="V2857" t="s">
        <v>1389</v>
      </c>
      <c r="W2857" t="s">
        <v>77</v>
      </c>
      <c r="X2857" t="s">
        <v>82</v>
      </c>
      <c r="Y2857" t="s">
        <v>54</v>
      </c>
      <c r="Z2857" t="s">
        <v>31</v>
      </c>
      <c r="AA2857">
        <v>2</v>
      </c>
      <c r="AB2857" t="s">
        <v>48</v>
      </c>
      <c r="AC2857">
        <v>1.65</v>
      </c>
      <c r="AD2857">
        <f t="shared" si="44"/>
        <v>0.64999999999999991</v>
      </c>
    </row>
    <row r="2858" spans="1:30" x14ac:dyDescent="0.25">
      <c r="A2858" t="s">
        <v>29</v>
      </c>
      <c r="B2858" s="1">
        <v>307800000</v>
      </c>
      <c r="C2858" t="s">
        <v>30</v>
      </c>
      <c r="D2858" t="s">
        <v>31</v>
      </c>
      <c r="E2858">
        <v>3252</v>
      </c>
      <c r="F2858" s="1">
        <v>8548950000</v>
      </c>
      <c r="G2858" s="1">
        <v>2628828</v>
      </c>
      <c r="H2858" s="1">
        <v>2000000</v>
      </c>
      <c r="I2858">
        <v>3252</v>
      </c>
      <c r="J2858" s="1">
        <v>8548950000</v>
      </c>
      <c r="K2858" s="1">
        <v>2628828</v>
      </c>
      <c r="L2858" s="1">
        <v>2000000</v>
      </c>
      <c r="M2858">
        <v>3252</v>
      </c>
      <c r="N2858" t="s">
        <v>55</v>
      </c>
      <c r="O2858">
        <v>6113</v>
      </c>
      <c r="P2858" t="s">
        <v>81</v>
      </c>
      <c r="Q2858" t="s">
        <v>4315</v>
      </c>
      <c r="R2858" s="2">
        <v>43784</v>
      </c>
      <c r="S2858" t="s">
        <v>4316</v>
      </c>
      <c r="T2858">
        <v>2</v>
      </c>
      <c r="U2858" s="1">
        <v>2000000</v>
      </c>
      <c r="V2858" t="s">
        <v>1389</v>
      </c>
      <c r="W2858" t="s">
        <v>77</v>
      </c>
      <c r="X2858" t="s">
        <v>82</v>
      </c>
      <c r="Y2858" t="s">
        <v>54</v>
      </c>
      <c r="Z2858" t="s">
        <v>31</v>
      </c>
      <c r="AA2858">
        <v>2</v>
      </c>
      <c r="AB2858" t="s">
        <v>39</v>
      </c>
      <c r="AC2858">
        <v>1.65</v>
      </c>
      <c r="AD2858">
        <f t="shared" si="44"/>
        <v>0.35000000000000009</v>
      </c>
    </row>
    <row r="2859" spans="1:30" x14ac:dyDescent="0.25">
      <c r="A2859" t="s">
        <v>29</v>
      </c>
      <c r="B2859" s="1">
        <v>307800000</v>
      </c>
      <c r="C2859" t="s">
        <v>30</v>
      </c>
      <c r="D2859" t="s">
        <v>31</v>
      </c>
      <c r="E2859">
        <v>3252</v>
      </c>
      <c r="F2859" s="1">
        <v>8548950000</v>
      </c>
      <c r="G2859" s="1">
        <v>2628828</v>
      </c>
      <c r="H2859" s="1">
        <v>2000000</v>
      </c>
      <c r="I2859">
        <v>3252</v>
      </c>
      <c r="J2859" s="1">
        <v>8548950000</v>
      </c>
      <c r="K2859" s="1">
        <v>2628828</v>
      </c>
      <c r="L2859" s="1">
        <v>2000000</v>
      </c>
      <c r="M2859">
        <v>3252</v>
      </c>
      <c r="N2859" t="s">
        <v>55</v>
      </c>
      <c r="O2859">
        <v>6115</v>
      </c>
      <c r="P2859" t="s">
        <v>81</v>
      </c>
      <c r="Q2859" t="s">
        <v>4317</v>
      </c>
      <c r="R2859" s="2">
        <v>43783</v>
      </c>
      <c r="S2859" t="s">
        <v>4318</v>
      </c>
      <c r="T2859">
        <v>5.5</v>
      </c>
      <c r="U2859" s="1">
        <v>5500000</v>
      </c>
      <c r="V2859" t="s">
        <v>1389</v>
      </c>
      <c r="W2859" t="s">
        <v>77</v>
      </c>
      <c r="X2859" t="s">
        <v>82</v>
      </c>
      <c r="Y2859" t="s">
        <v>850</v>
      </c>
      <c r="Z2859" t="s">
        <v>31</v>
      </c>
      <c r="AA2859">
        <v>2</v>
      </c>
      <c r="AB2859" t="s">
        <v>39</v>
      </c>
      <c r="AC2859">
        <v>2.34</v>
      </c>
      <c r="AD2859">
        <f t="shared" si="44"/>
        <v>3.16</v>
      </c>
    </row>
    <row r="2860" spans="1:30" x14ac:dyDescent="0.25">
      <c r="A2860" t="s">
        <v>29</v>
      </c>
      <c r="B2860" s="1">
        <v>307800000</v>
      </c>
      <c r="C2860" t="s">
        <v>30</v>
      </c>
      <c r="D2860" t="s">
        <v>31</v>
      </c>
      <c r="E2860">
        <v>3252</v>
      </c>
      <c r="F2860" s="1">
        <v>8548950000</v>
      </c>
      <c r="G2860" s="1">
        <v>2628828</v>
      </c>
      <c r="H2860" s="1">
        <v>2000000</v>
      </c>
      <c r="I2860">
        <v>3252</v>
      </c>
      <c r="J2860" s="1">
        <v>8548950000</v>
      </c>
      <c r="K2860" s="1">
        <v>2628828</v>
      </c>
      <c r="L2860" s="1">
        <v>2000000</v>
      </c>
      <c r="M2860">
        <v>3252</v>
      </c>
      <c r="N2860" t="s">
        <v>55</v>
      </c>
      <c r="O2860">
        <v>6116</v>
      </c>
      <c r="P2860" t="s">
        <v>40</v>
      </c>
      <c r="Q2860" t="s">
        <v>4310</v>
      </c>
      <c r="R2860" s="2">
        <v>43783</v>
      </c>
      <c r="S2860" t="s">
        <v>4311</v>
      </c>
      <c r="T2860">
        <v>1</v>
      </c>
      <c r="U2860" s="1">
        <v>1000000</v>
      </c>
      <c r="V2860" t="s">
        <v>1389</v>
      </c>
      <c r="W2860" t="s">
        <v>77</v>
      </c>
      <c r="X2860" t="s">
        <v>292</v>
      </c>
      <c r="Y2860" t="s">
        <v>38</v>
      </c>
      <c r="Z2860" t="s">
        <v>31</v>
      </c>
      <c r="AA2860">
        <v>1</v>
      </c>
      <c r="AB2860" t="s">
        <v>48</v>
      </c>
      <c r="AC2860">
        <v>0.91</v>
      </c>
      <c r="AD2860">
        <f t="shared" si="44"/>
        <v>8.9999999999999969E-2</v>
      </c>
    </row>
    <row r="2861" spans="1:30" x14ac:dyDescent="0.25">
      <c r="A2861" t="s">
        <v>29</v>
      </c>
      <c r="B2861" s="1">
        <v>307800000</v>
      </c>
      <c r="C2861" t="s">
        <v>30</v>
      </c>
      <c r="D2861" t="s">
        <v>31</v>
      </c>
      <c r="E2861">
        <v>3252</v>
      </c>
      <c r="F2861" s="1">
        <v>8548950000</v>
      </c>
      <c r="G2861" s="1">
        <v>2628828</v>
      </c>
      <c r="H2861" s="1">
        <v>2000000</v>
      </c>
      <c r="I2861">
        <v>3252</v>
      </c>
      <c r="J2861" s="1">
        <v>8548950000</v>
      </c>
      <c r="K2861" s="1">
        <v>2628828</v>
      </c>
      <c r="L2861" s="1">
        <v>2000000</v>
      </c>
      <c r="M2861">
        <v>3252</v>
      </c>
      <c r="N2861" t="s">
        <v>55</v>
      </c>
      <c r="O2861">
        <v>6117</v>
      </c>
      <c r="P2861" t="s">
        <v>81</v>
      </c>
      <c r="Q2861" t="s">
        <v>4319</v>
      </c>
      <c r="R2861" s="2">
        <v>43783</v>
      </c>
      <c r="S2861" t="s">
        <v>4320</v>
      </c>
      <c r="T2861">
        <v>3.5</v>
      </c>
      <c r="U2861" s="1">
        <v>3500000</v>
      </c>
      <c r="V2861" t="s">
        <v>1389</v>
      </c>
      <c r="W2861" t="s">
        <v>77</v>
      </c>
      <c r="X2861" t="s">
        <v>82</v>
      </c>
      <c r="Y2861" t="s">
        <v>38</v>
      </c>
      <c r="Z2861" t="s">
        <v>31</v>
      </c>
      <c r="AA2861">
        <v>2</v>
      </c>
      <c r="AB2861" t="s">
        <v>48</v>
      </c>
      <c r="AC2861">
        <v>2.1</v>
      </c>
      <c r="AD2861">
        <f t="shared" si="44"/>
        <v>1.4</v>
      </c>
    </row>
    <row r="2862" spans="1:30" x14ac:dyDescent="0.25">
      <c r="A2862" t="s">
        <v>29</v>
      </c>
      <c r="B2862" s="1">
        <v>307800000</v>
      </c>
      <c r="C2862" t="s">
        <v>30</v>
      </c>
      <c r="D2862" t="s">
        <v>31</v>
      </c>
      <c r="E2862">
        <v>3252</v>
      </c>
      <c r="F2862" s="1">
        <v>8548950000</v>
      </c>
      <c r="G2862" s="1">
        <v>2628828</v>
      </c>
      <c r="H2862" s="1">
        <v>2000000</v>
      </c>
      <c r="I2862">
        <v>3252</v>
      </c>
      <c r="J2862" s="1">
        <v>8548950000</v>
      </c>
      <c r="K2862" s="1">
        <v>2628828</v>
      </c>
      <c r="L2862" s="1">
        <v>2000000</v>
      </c>
      <c r="M2862">
        <v>3252</v>
      </c>
      <c r="N2862" t="s">
        <v>32</v>
      </c>
      <c r="O2862">
        <v>319</v>
      </c>
      <c r="P2862" t="s">
        <v>49</v>
      </c>
      <c r="Q2862" t="s">
        <v>4321</v>
      </c>
      <c r="R2862" s="2">
        <v>43524</v>
      </c>
      <c r="S2862" t="s">
        <v>4322</v>
      </c>
      <c r="T2862">
        <v>2</v>
      </c>
      <c r="U2862" s="1">
        <v>2000000</v>
      </c>
      <c r="V2862" t="s">
        <v>32</v>
      </c>
      <c r="W2862" t="s">
        <v>36</v>
      </c>
      <c r="X2862" t="e">
        <f>- Discover different encoding issue- Fix and Add unit tests</f>
        <v>#NAME?</v>
      </c>
      <c r="Y2862" t="s">
        <v>49</v>
      </c>
      <c r="Z2862" t="s">
        <v>31</v>
      </c>
      <c r="AA2862">
        <v>10</v>
      </c>
      <c r="AB2862" t="s">
        <v>39</v>
      </c>
      <c r="AC2862">
        <v>2.1</v>
      </c>
      <c r="AD2862">
        <f t="shared" si="44"/>
        <v>0.10000000000000009</v>
      </c>
    </row>
    <row r="2863" spans="1:30" x14ac:dyDescent="0.25">
      <c r="A2863" t="s">
        <v>29</v>
      </c>
      <c r="B2863" s="1">
        <v>307800000</v>
      </c>
      <c r="C2863" t="s">
        <v>30</v>
      </c>
      <c r="D2863" t="s">
        <v>31</v>
      </c>
      <c r="E2863">
        <v>3252</v>
      </c>
      <c r="F2863" s="1">
        <v>8548950000</v>
      </c>
      <c r="G2863" s="1">
        <v>2628828</v>
      </c>
      <c r="H2863" s="1">
        <v>2000000</v>
      </c>
      <c r="I2863">
        <v>3252</v>
      </c>
      <c r="J2863" s="1">
        <v>8548950000</v>
      </c>
      <c r="K2863" s="1">
        <v>2628828</v>
      </c>
      <c r="L2863" s="1">
        <v>2000000</v>
      </c>
      <c r="M2863">
        <v>3252</v>
      </c>
      <c r="N2863" t="s">
        <v>55</v>
      </c>
      <c r="O2863">
        <v>6121</v>
      </c>
      <c r="P2863" t="s">
        <v>81</v>
      </c>
      <c r="Q2863" t="s">
        <v>4323</v>
      </c>
      <c r="R2863" s="2">
        <v>43782</v>
      </c>
      <c r="S2863" t="s">
        <v>4324</v>
      </c>
      <c r="T2863">
        <v>1.5</v>
      </c>
      <c r="U2863" s="1">
        <v>1500000</v>
      </c>
      <c r="V2863" t="s">
        <v>1389</v>
      </c>
      <c r="W2863" t="s">
        <v>77</v>
      </c>
      <c r="X2863" t="s">
        <v>82</v>
      </c>
      <c r="Y2863" t="s">
        <v>850</v>
      </c>
      <c r="Z2863" t="s">
        <v>31</v>
      </c>
      <c r="AA2863">
        <v>2</v>
      </c>
      <c r="AB2863" t="s">
        <v>39</v>
      </c>
      <c r="AC2863">
        <v>2.34</v>
      </c>
      <c r="AD2863">
        <f t="shared" si="44"/>
        <v>0.83999999999999986</v>
      </c>
    </row>
    <row r="2864" spans="1:30" x14ac:dyDescent="0.25">
      <c r="A2864" t="s">
        <v>29</v>
      </c>
      <c r="B2864" s="1">
        <v>307800000</v>
      </c>
      <c r="C2864" t="s">
        <v>30</v>
      </c>
      <c r="D2864" t="s">
        <v>31</v>
      </c>
      <c r="E2864">
        <v>3252</v>
      </c>
      <c r="F2864" s="1">
        <v>8548950000</v>
      </c>
      <c r="G2864" s="1">
        <v>2628828</v>
      </c>
      <c r="H2864" s="1">
        <v>2000000</v>
      </c>
      <c r="I2864">
        <v>3252</v>
      </c>
      <c r="J2864" s="1">
        <v>8548950000</v>
      </c>
      <c r="K2864" s="1">
        <v>2628828</v>
      </c>
      <c r="L2864" s="1">
        <v>2000000</v>
      </c>
      <c r="M2864">
        <v>3252</v>
      </c>
      <c r="N2864" t="s">
        <v>55</v>
      </c>
      <c r="O2864">
        <v>6123</v>
      </c>
      <c r="P2864" t="s">
        <v>40</v>
      </c>
      <c r="Q2864" t="s">
        <v>4310</v>
      </c>
      <c r="R2864" s="2">
        <v>43782</v>
      </c>
      <c r="S2864" t="s">
        <v>4311</v>
      </c>
      <c r="T2864">
        <v>4</v>
      </c>
      <c r="U2864" s="1">
        <v>4000000</v>
      </c>
      <c r="V2864" t="s">
        <v>1389</v>
      </c>
      <c r="W2864" t="s">
        <v>77</v>
      </c>
      <c r="X2864" t="s">
        <v>4325</v>
      </c>
      <c r="Y2864" t="s">
        <v>38</v>
      </c>
      <c r="Z2864" t="s">
        <v>31</v>
      </c>
      <c r="AA2864">
        <v>14</v>
      </c>
      <c r="AB2864" t="s">
        <v>39</v>
      </c>
      <c r="AC2864">
        <v>1.74</v>
      </c>
      <c r="AD2864">
        <f t="shared" si="44"/>
        <v>2.2599999999999998</v>
      </c>
    </row>
    <row r="2865" spans="1:30" x14ac:dyDescent="0.25">
      <c r="A2865" t="s">
        <v>29</v>
      </c>
      <c r="B2865" s="1">
        <v>307800000</v>
      </c>
      <c r="C2865" t="s">
        <v>30</v>
      </c>
      <c r="D2865" t="s">
        <v>31</v>
      </c>
      <c r="E2865">
        <v>3252</v>
      </c>
      <c r="F2865" s="1">
        <v>8548950000</v>
      </c>
      <c r="G2865" s="1">
        <v>2628828</v>
      </c>
      <c r="H2865" s="1">
        <v>2000000</v>
      </c>
      <c r="I2865">
        <v>3252</v>
      </c>
      <c r="J2865" s="1">
        <v>8548950000</v>
      </c>
      <c r="K2865" s="1">
        <v>2628828</v>
      </c>
      <c r="L2865" s="1">
        <v>2000000</v>
      </c>
      <c r="M2865">
        <v>3252</v>
      </c>
      <c r="N2865" t="s">
        <v>55</v>
      </c>
      <c r="O2865">
        <v>6125</v>
      </c>
      <c r="P2865" t="s">
        <v>40</v>
      </c>
      <c r="Q2865" t="s">
        <v>4326</v>
      </c>
      <c r="R2865" s="2">
        <v>43781</v>
      </c>
      <c r="S2865" t="s">
        <v>4327</v>
      </c>
      <c r="T2865">
        <v>1</v>
      </c>
      <c r="U2865" s="1">
        <v>1000000</v>
      </c>
      <c r="V2865" t="s">
        <v>59</v>
      </c>
      <c r="W2865" t="s">
        <v>36</v>
      </c>
      <c r="X2865" t="s">
        <v>4328</v>
      </c>
      <c r="Y2865" t="s">
        <v>40</v>
      </c>
      <c r="Z2865" t="s">
        <v>31</v>
      </c>
      <c r="AA2865">
        <v>11</v>
      </c>
      <c r="AB2865" t="s">
        <v>48</v>
      </c>
      <c r="AC2865">
        <v>1.62</v>
      </c>
      <c r="AD2865">
        <f t="shared" si="44"/>
        <v>0.62000000000000011</v>
      </c>
    </row>
    <row r="2866" spans="1:30" x14ac:dyDescent="0.25">
      <c r="A2866" t="s">
        <v>29</v>
      </c>
      <c r="B2866" s="1">
        <v>307800000</v>
      </c>
      <c r="C2866" t="s">
        <v>30</v>
      </c>
      <c r="D2866" t="s">
        <v>31</v>
      </c>
      <c r="E2866">
        <v>3252</v>
      </c>
      <c r="F2866" s="1">
        <v>8548950000</v>
      </c>
      <c r="G2866" s="1">
        <v>2628828</v>
      </c>
      <c r="H2866" s="1">
        <v>2000000</v>
      </c>
      <c r="I2866">
        <v>3252</v>
      </c>
      <c r="J2866" s="1">
        <v>8548950000</v>
      </c>
      <c r="K2866" s="1">
        <v>2628828</v>
      </c>
      <c r="L2866" s="1">
        <v>2000000</v>
      </c>
      <c r="M2866">
        <v>3252</v>
      </c>
      <c r="N2866" t="s">
        <v>55</v>
      </c>
      <c r="O2866">
        <v>6126</v>
      </c>
      <c r="P2866" t="s">
        <v>40</v>
      </c>
      <c r="Q2866" t="s">
        <v>4329</v>
      </c>
      <c r="R2866" s="2">
        <v>43781</v>
      </c>
      <c r="S2866" t="s">
        <v>4330</v>
      </c>
      <c r="T2866">
        <v>2</v>
      </c>
      <c r="U2866" s="1">
        <v>2000000</v>
      </c>
      <c r="V2866" t="s">
        <v>1389</v>
      </c>
      <c r="W2866" t="s">
        <v>77</v>
      </c>
      <c r="X2866" t="s">
        <v>4331</v>
      </c>
      <c r="Y2866" t="s">
        <v>850</v>
      </c>
      <c r="Z2866" t="s">
        <v>31</v>
      </c>
      <c r="AA2866">
        <v>9</v>
      </c>
      <c r="AB2866" t="s">
        <v>39</v>
      </c>
      <c r="AC2866">
        <v>2.0499999999999998</v>
      </c>
      <c r="AD2866">
        <f t="shared" si="44"/>
        <v>4.9999999999999822E-2</v>
      </c>
    </row>
    <row r="2867" spans="1:30" x14ac:dyDescent="0.25">
      <c r="A2867" t="s">
        <v>29</v>
      </c>
      <c r="B2867" s="1">
        <v>307800000</v>
      </c>
      <c r="C2867" t="s">
        <v>30</v>
      </c>
      <c r="D2867" t="s">
        <v>31</v>
      </c>
      <c r="E2867">
        <v>3252</v>
      </c>
      <c r="F2867" s="1">
        <v>8548950000</v>
      </c>
      <c r="G2867" s="1">
        <v>2628828</v>
      </c>
      <c r="H2867" s="1">
        <v>2000000</v>
      </c>
      <c r="I2867">
        <v>3252</v>
      </c>
      <c r="J2867" s="1">
        <v>8548950000</v>
      </c>
      <c r="K2867" s="1">
        <v>2628828</v>
      </c>
      <c r="L2867" s="1">
        <v>2000000</v>
      </c>
      <c r="M2867">
        <v>3252</v>
      </c>
      <c r="N2867" t="s">
        <v>32</v>
      </c>
      <c r="O2867">
        <v>318</v>
      </c>
      <c r="P2867" t="s">
        <v>33</v>
      </c>
      <c r="Q2867" t="s">
        <v>4332</v>
      </c>
      <c r="R2867" s="2">
        <v>43524</v>
      </c>
      <c r="S2867" t="s">
        <v>4333</v>
      </c>
      <c r="T2867">
        <v>4</v>
      </c>
      <c r="U2867" s="1">
        <v>4000000</v>
      </c>
      <c r="V2867" t="s">
        <v>32</v>
      </c>
      <c r="W2867" t="s">
        <v>36</v>
      </c>
      <c r="X2867" t="s">
        <v>476</v>
      </c>
      <c r="Y2867" t="s">
        <v>38</v>
      </c>
      <c r="Z2867" t="s">
        <v>31</v>
      </c>
      <c r="AA2867">
        <v>2</v>
      </c>
      <c r="AB2867" t="s">
        <v>39</v>
      </c>
      <c r="AC2867">
        <v>2.66</v>
      </c>
      <c r="AD2867">
        <f t="shared" si="44"/>
        <v>1.3399999999999999</v>
      </c>
    </row>
    <row r="2868" spans="1:30" x14ac:dyDescent="0.25">
      <c r="A2868" t="s">
        <v>29</v>
      </c>
      <c r="B2868" s="1">
        <v>307800000</v>
      </c>
      <c r="C2868" t="s">
        <v>30</v>
      </c>
      <c r="D2868" t="s">
        <v>31</v>
      </c>
      <c r="E2868">
        <v>3252</v>
      </c>
      <c r="F2868" s="1">
        <v>8548950000</v>
      </c>
      <c r="G2868" s="1">
        <v>2628828</v>
      </c>
      <c r="H2868" s="1">
        <v>2000000</v>
      </c>
      <c r="I2868">
        <v>3252</v>
      </c>
      <c r="J2868" s="1">
        <v>8548950000</v>
      </c>
      <c r="K2868" s="1">
        <v>2628828</v>
      </c>
      <c r="L2868" s="1">
        <v>2000000</v>
      </c>
      <c r="M2868">
        <v>3252</v>
      </c>
      <c r="N2868" t="s">
        <v>32</v>
      </c>
      <c r="O2868">
        <v>315</v>
      </c>
      <c r="P2868" t="s">
        <v>81</v>
      </c>
      <c r="Q2868" t="s">
        <v>4334</v>
      </c>
      <c r="R2868" s="2">
        <v>43524</v>
      </c>
      <c r="S2868" t="s">
        <v>4335</v>
      </c>
      <c r="T2868">
        <v>4</v>
      </c>
      <c r="U2868" s="1">
        <v>4000000</v>
      </c>
      <c r="V2868" t="s">
        <v>32</v>
      </c>
      <c r="W2868" t="s">
        <v>36</v>
      </c>
      <c r="X2868" t="s">
        <v>82</v>
      </c>
      <c r="Y2868" t="s">
        <v>38</v>
      </c>
      <c r="Z2868" t="s">
        <v>31</v>
      </c>
      <c r="AA2868">
        <v>2</v>
      </c>
      <c r="AB2868" t="s">
        <v>39</v>
      </c>
      <c r="AC2868">
        <v>3.36</v>
      </c>
      <c r="AD2868">
        <f t="shared" si="44"/>
        <v>0.64000000000000012</v>
      </c>
    </row>
    <row r="2869" spans="1:30" x14ac:dyDescent="0.25">
      <c r="A2869" t="s">
        <v>29</v>
      </c>
      <c r="B2869" s="1">
        <v>307800000</v>
      </c>
      <c r="C2869" t="s">
        <v>30</v>
      </c>
      <c r="D2869" t="s">
        <v>31</v>
      </c>
      <c r="E2869">
        <v>3252</v>
      </c>
      <c r="F2869" s="1">
        <v>8548950000</v>
      </c>
      <c r="G2869" s="1">
        <v>2628828</v>
      </c>
      <c r="H2869" s="1">
        <v>2000000</v>
      </c>
      <c r="I2869">
        <v>3252</v>
      </c>
      <c r="J2869" s="1">
        <v>8548950000</v>
      </c>
      <c r="K2869" s="1">
        <v>2628828</v>
      </c>
      <c r="L2869" s="1">
        <v>2000000</v>
      </c>
      <c r="M2869">
        <v>3252</v>
      </c>
      <c r="N2869" t="s">
        <v>32</v>
      </c>
      <c r="O2869">
        <v>314</v>
      </c>
      <c r="P2869" t="s">
        <v>81</v>
      </c>
      <c r="Q2869" t="s">
        <v>4336</v>
      </c>
      <c r="R2869" s="2">
        <v>43524</v>
      </c>
      <c r="S2869" t="s">
        <v>4337</v>
      </c>
      <c r="T2869">
        <v>4</v>
      </c>
      <c r="U2869" s="1">
        <v>4000000</v>
      </c>
      <c r="V2869" t="s">
        <v>32</v>
      </c>
      <c r="W2869" t="s">
        <v>36</v>
      </c>
      <c r="X2869" t="s">
        <v>4338</v>
      </c>
      <c r="Y2869" t="s">
        <v>239</v>
      </c>
      <c r="Z2869" t="s">
        <v>31</v>
      </c>
      <c r="AA2869">
        <v>5</v>
      </c>
      <c r="AB2869" t="s">
        <v>48</v>
      </c>
      <c r="AC2869">
        <v>2.58</v>
      </c>
      <c r="AD2869">
        <f t="shared" si="44"/>
        <v>1.42</v>
      </c>
    </row>
    <row r="2870" spans="1:30" x14ac:dyDescent="0.25">
      <c r="A2870" t="s">
        <v>29</v>
      </c>
      <c r="B2870" s="1">
        <v>307800000</v>
      </c>
      <c r="C2870" t="s">
        <v>30</v>
      </c>
      <c r="D2870" t="s">
        <v>31</v>
      </c>
      <c r="E2870">
        <v>3252</v>
      </c>
      <c r="F2870" s="1">
        <v>8548950000</v>
      </c>
      <c r="G2870" s="1">
        <v>2628828</v>
      </c>
      <c r="H2870" s="1">
        <v>2000000</v>
      </c>
      <c r="I2870">
        <v>3252</v>
      </c>
      <c r="J2870" s="1">
        <v>8548950000</v>
      </c>
      <c r="K2870" s="1">
        <v>2628828</v>
      </c>
      <c r="L2870" s="1">
        <v>2000000</v>
      </c>
      <c r="M2870">
        <v>3252</v>
      </c>
      <c r="N2870" t="s">
        <v>32</v>
      </c>
      <c r="O2870">
        <v>313</v>
      </c>
      <c r="P2870" t="s">
        <v>184</v>
      </c>
      <c r="Q2870" t="s">
        <v>4339</v>
      </c>
      <c r="R2870" s="2">
        <v>43524</v>
      </c>
      <c r="S2870" t="s">
        <v>4340</v>
      </c>
      <c r="T2870">
        <v>2.5</v>
      </c>
      <c r="U2870" s="1">
        <v>2500000</v>
      </c>
      <c r="V2870" t="s">
        <v>32</v>
      </c>
      <c r="W2870" t="s">
        <v>36</v>
      </c>
      <c r="X2870" t="s">
        <v>4339</v>
      </c>
      <c r="Y2870" t="s">
        <v>38</v>
      </c>
      <c r="Z2870" t="s">
        <v>31</v>
      </c>
      <c r="AA2870">
        <v>1</v>
      </c>
      <c r="AB2870" t="s">
        <v>39</v>
      </c>
      <c r="AC2870">
        <v>2.83</v>
      </c>
      <c r="AD2870">
        <f t="shared" si="44"/>
        <v>0.33000000000000007</v>
      </c>
    </row>
    <row r="2871" spans="1:30" x14ac:dyDescent="0.25">
      <c r="A2871" t="s">
        <v>29</v>
      </c>
      <c r="B2871" s="1">
        <v>307800000</v>
      </c>
      <c r="C2871" t="s">
        <v>30</v>
      </c>
      <c r="D2871" t="s">
        <v>31</v>
      </c>
      <c r="E2871">
        <v>3252</v>
      </c>
      <c r="F2871" s="1">
        <v>8548950000</v>
      </c>
      <c r="G2871" s="1">
        <v>2628828</v>
      </c>
      <c r="H2871" s="1">
        <v>2000000</v>
      </c>
      <c r="I2871">
        <v>3252</v>
      </c>
      <c r="J2871" s="1">
        <v>8548950000</v>
      </c>
      <c r="K2871" s="1">
        <v>2628828</v>
      </c>
      <c r="L2871" s="1">
        <v>2000000</v>
      </c>
      <c r="M2871">
        <v>3252</v>
      </c>
      <c r="N2871" t="s">
        <v>55</v>
      </c>
      <c r="O2871">
        <v>6133</v>
      </c>
      <c r="P2871" t="s">
        <v>144</v>
      </c>
      <c r="Q2871" t="s">
        <v>4326</v>
      </c>
      <c r="R2871" s="2">
        <v>43781</v>
      </c>
      <c r="S2871" t="s">
        <v>4327</v>
      </c>
      <c r="T2871">
        <v>0.5</v>
      </c>
      <c r="U2871" t="s">
        <v>52</v>
      </c>
      <c r="V2871" t="s">
        <v>59</v>
      </c>
      <c r="W2871" t="s">
        <v>36</v>
      </c>
      <c r="Y2871" t="s">
        <v>40</v>
      </c>
      <c r="Z2871" t="s">
        <v>31</v>
      </c>
      <c r="AA2871">
        <v>1</v>
      </c>
      <c r="AB2871" t="s">
        <v>48</v>
      </c>
      <c r="AC2871">
        <v>0.12</v>
      </c>
      <c r="AD2871">
        <f t="shared" si="44"/>
        <v>0.38</v>
      </c>
    </row>
    <row r="2872" spans="1:30" x14ac:dyDescent="0.25">
      <c r="A2872" t="s">
        <v>29</v>
      </c>
      <c r="B2872" s="1">
        <v>307800000</v>
      </c>
      <c r="C2872" t="s">
        <v>30</v>
      </c>
      <c r="D2872" t="s">
        <v>31</v>
      </c>
      <c r="E2872">
        <v>3252</v>
      </c>
      <c r="F2872" s="1">
        <v>8548950000</v>
      </c>
      <c r="G2872" s="1">
        <v>2628828</v>
      </c>
      <c r="H2872" s="1">
        <v>2000000</v>
      </c>
      <c r="I2872">
        <v>3252</v>
      </c>
      <c r="J2872" s="1">
        <v>8548950000</v>
      </c>
      <c r="K2872" s="1">
        <v>2628828</v>
      </c>
      <c r="L2872" s="1">
        <v>2000000</v>
      </c>
      <c r="M2872">
        <v>3252</v>
      </c>
      <c r="N2872" t="s">
        <v>55</v>
      </c>
      <c r="O2872">
        <v>6134</v>
      </c>
      <c r="P2872" t="s">
        <v>1649</v>
      </c>
      <c r="Q2872" t="s">
        <v>4326</v>
      </c>
      <c r="R2872" s="2">
        <v>43781</v>
      </c>
      <c r="S2872" t="s">
        <v>4327</v>
      </c>
      <c r="T2872">
        <v>0.5</v>
      </c>
      <c r="U2872" t="s">
        <v>52</v>
      </c>
      <c r="V2872" t="s">
        <v>59</v>
      </c>
      <c r="W2872" t="s">
        <v>36</v>
      </c>
      <c r="X2872" t="s">
        <v>4341</v>
      </c>
      <c r="Y2872" t="s">
        <v>40</v>
      </c>
      <c r="Z2872" t="s">
        <v>31</v>
      </c>
      <c r="AA2872">
        <v>1</v>
      </c>
      <c r="AB2872" t="s">
        <v>39</v>
      </c>
      <c r="AC2872">
        <v>0.6</v>
      </c>
      <c r="AD2872">
        <f t="shared" si="44"/>
        <v>9.9999999999999978E-2</v>
      </c>
    </row>
    <row r="2873" spans="1:30" x14ac:dyDescent="0.25">
      <c r="A2873" t="s">
        <v>29</v>
      </c>
      <c r="B2873" s="1">
        <v>307800000</v>
      </c>
      <c r="C2873" t="s">
        <v>30</v>
      </c>
      <c r="D2873" t="s">
        <v>31</v>
      </c>
      <c r="E2873">
        <v>3252</v>
      </c>
      <c r="F2873" s="1">
        <v>8548950000</v>
      </c>
      <c r="G2873" s="1">
        <v>2628828</v>
      </c>
      <c r="H2873" s="1">
        <v>2000000</v>
      </c>
      <c r="I2873">
        <v>3252</v>
      </c>
      <c r="J2873" s="1">
        <v>8548950000</v>
      </c>
      <c r="K2873" s="1">
        <v>2628828</v>
      </c>
      <c r="L2873" s="1">
        <v>2000000</v>
      </c>
      <c r="M2873">
        <v>3252</v>
      </c>
      <c r="N2873" t="s">
        <v>32</v>
      </c>
      <c r="O2873">
        <v>312</v>
      </c>
      <c r="P2873" t="s">
        <v>184</v>
      </c>
      <c r="Q2873" t="s">
        <v>4332</v>
      </c>
      <c r="R2873" s="2">
        <v>43524</v>
      </c>
      <c r="S2873" t="s">
        <v>4333</v>
      </c>
      <c r="T2873">
        <v>2.5</v>
      </c>
      <c r="U2873" s="1">
        <v>2500000</v>
      </c>
      <c r="V2873" t="s">
        <v>32</v>
      </c>
      <c r="W2873" t="s">
        <v>36</v>
      </c>
      <c r="X2873" t="s">
        <v>4332</v>
      </c>
      <c r="Y2873" t="s">
        <v>38</v>
      </c>
      <c r="Z2873" t="s">
        <v>31</v>
      </c>
      <c r="AA2873">
        <v>1</v>
      </c>
      <c r="AB2873" t="s">
        <v>39</v>
      </c>
      <c r="AC2873">
        <v>2.83</v>
      </c>
      <c r="AD2873">
        <f t="shared" si="44"/>
        <v>0.33000000000000007</v>
      </c>
    </row>
    <row r="2874" spans="1:30" x14ac:dyDescent="0.25">
      <c r="A2874" t="s">
        <v>29</v>
      </c>
      <c r="B2874" s="1">
        <v>307800000</v>
      </c>
      <c r="C2874" t="s">
        <v>30</v>
      </c>
      <c r="D2874" t="s">
        <v>31</v>
      </c>
      <c r="E2874">
        <v>3252</v>
      </c>
      <c r="F2874" s="1">
        <v>8548950000</v>
      </c>
      <c r="G2874" s="1">
        <v>2628828</v>
      </c>
      <c r="H2874" s="1">
        <v>2000000</v>
      </c>
      <c r="I2874">
        <v>3252</v>
      </c>
      <c r="J2874" s="1">
        <v>8548950000</v>
      </c>
      <c r="K2874" s="1">
        <v>2628828</v>
      </c>
      <c r="L2874" s="1">
        <v>2000000</v>
      </c>
      <c r="M2874">
        <v>3252</v>
      </c>
      <c r="N2874" t="s">
        <v>55</v>
      </c>
      <c r="O2874">
        <v>6141</v>
      </c>
      <c r="P2874" t="s">
        <v>81</v>
      </c>
      <c r="Q2874" t="s">
        <v>4342</v>
      </c>
      <c r="R2874" s="2">
        <v>43780</v>
      </c>
      <c r="S2874" t="s">
        <v>4343</v>
      </c>
      <c r="T2874">
        <v>2.5</v>
      </c>
      <c r="U2874" s="1">
        <v>2500000</v>
      </c>
      <c r="V2874" t="s">
        <v>1389</v>
      </c>
      <c r="W2874" t="s">
        <v>77</v>
      </c>
      <c r="X2874" t="s">
        <v>82</v>
      </c>
      <c r="Y2874" t="s">
        <v>81</v>
      </c>
      <c r="Z2874" t="s">
        <v>31</v>
      </c>
      <c r="AA2874">
        <v>2</v>
      </c>
      <c r="AB2874" t="s">
        <v>48</v>
      </c>
      <c r="AC2874">
        <v>2.23</v>
      </c>
      <c r="AD2874">
        <f t="shared" si="44"/>
        <v>0.27</v>
      </c>
    </row>
    <row r="2875" spans="1:30" x14ac:dyDescent="0.25">
      <c r="A2875" t="s">
        <v>29</v>
      </c>
      <c r="B2875" s="1">
        <v>307800000</v>
      </c>
      <c r="C2875" t="s">
        <v>30</v>
      </c>
      <c r="D2875" t="s">
        <v>31</v>
      </c>
      <c r="E2875">
        <v>3252</v>
      </c>
      <c r="F2875" s="1">
        <v>8548950000</v>
      </c>
      <c r="G2875" s="1">
        <v>2628828</v>
      </c>
      <c r="H2875" s="1">
        <v>2000000</v>
      </c>
      <c r="I2875">
        <v>3252</v>
      </c>
      <c r="J2875" s="1">
        <v>8548950000</v>
      </c>
      <c r="K2875" s="1">
        <v>2628828</v>
      </c>
      <c r="L2875" s="1">
        <v>2000000</v>
      </c>
      <c r="M2875">
        <v>3252</v>
      </c>
      <c r="N2875" t="s">
        <v>55</v>
      </c>
      <c r="O2875">
        <v>6142</v>
      </c>
      <c r="P2875" t="s">
        <v>81</v>
      </c>
      <c r="Q2875" t="s">
        <v>4072</v>
      </c>
      <c r="R2875" s="2">
        <v>43780</v>
      </c>
      <c r="S2875" t="s">
        <v>4073</v>
      </c>
      <c r="T2875">
        <v>4.5</v>
      </c>
      <c r="U2875" s="1">
        <v>4500000</v>
      </c>
      <c r="V2875" t="s">
        <v>1389</v>
      </c>
      <c r="W2875" t="s">
        <v>77</v>
      </c>
      <c r="X2875" t="s">
        <v>82</v>
      </c>
      <c r="Y2875" t="s">
        <v>38</v>
      </c>
      <c r="Z2875" t="s">
        <v>31</v>
      </c>
      <c r="AA2875">
        <v>2</v>
      </c>
      <c r="AB2875" t="s">
        <v>39</v>
      </c>
      <c r="AC2875">
        <v>2.1</v>
      </c>
      <c r="AD2875">
        <f t="shared" si="44"/>
        <v>2.4</v>
      </c>
    </row>
    <row r="2876" spans="1:30" x14ac:dyDescent="0.25">
      <c r="A2876" t="s">
        <v>29</v>
      </c>
      <c r="B2876" s="1">
        <v>307800000</v>
      </c>
      <c r="C2876" t="s">
        <v>30</v>
      </c>
      <c r="D2876" t="s">
        <v>31</v>
      </c>
      <c r="E2876">
        <v>3252</v>
      </c>
      <c r="F2876" s="1">
        <v>8548950000</v>
      </c>
      <c r="G2876" s="1">
        <v>2628828</v>
      </c>
      <c r="H2876" s="1">
        <v>2000000</v>
      </c>
      <c r="I2876">
        <v>3252</v>
      </c>
      <c r="J2876" s="1">
        <v>8548950000</v>
      </c>
      <c r="K2876" s="1">
        <v>2628828</v>
      </c>
      <c r="L2876" s="1">
        <v>2000000</v>
      </c>
      <c r="M2876">
        <v>3252</v>
      </c>
      <c r="N2876" t="s">
        <v>32</v>
      </c>
      <c r="O2876">
        <v>309</v>
      </c>
      <c r="P2876" t="s">
        <v>64</v>
      </c>
      <c r="Q2876" t="s">
        <v>78</v>
      </c>
      <c r="R2876" s="2">
        <v>43525</v>
      </c>
      <c r="S2876" t="s">
        <v>79</v>
      </c>
      <c r="T2876">
        <v>0.25</v>
      </c>
      <c r="U2876" t="s">
        <v>62</v>
      </c>
      <c r="V2876" t="s">
        <v>32</v>
      </c>
      <c r="W2876" t="s">
        <v>36</v>
      </c>
      <c r="X2876" t="s">
        <v>4344</v>
      </c>
      <c r="Y2876" t="s">
        <v>54</v>
      </c>
      <c r="Z2876" t="s">
        <v>31</v>
      </c>
      <c r="AA2876">
        <v>3</v>
      </c>
      <c r="AB2876" t="s">
        <v>39</v>
      </c>
      <c r="AC2876">
        <v>2</v>
      </c>
      <c r="AD2876">
        <f t="shared" si="44"/>
        <v>1.75</v>
      </c>
    </row>
    <row r="2877" spans="1:30" x14ac:dyDescent="0.25">
      <c r="A2877" t="s">
        <v>29</v>
      </c>
      <c r="B2877" s="1">
        <v>307800000</v>
      </c>
      <c r="C2877" t="s">
        <v>30</v>
      </c>
      <c r="D2877" t="s">
        <v>31</v>
      </c>
      <c r="E2877">
        <v>3252</v>
      </c>
      <c r="F2877" s="1">
        <v>8548950000</v>
      </c>
      <c r="G2877" s="1">
        <v>2628828</v>
      </c>
      <c r="H2877" s="1">
        <v>2000000</v>
      </c>
      <c r="I2877">
        <v>3252</v>
      </c>
      <c r="J2877" s="1">
        <v>8548950000</v>
      </c>
      <c r="K2877" s="1">
        <v>2628828</v>
      </c>
      <c r="L2877" s="1">
        <v>2000000</v>
      </c>
      <c r="M2877">
        <v>3252</v>
      </c>
      <c r="N2877" t="s">
        <v>55</v>
      </c>
      <c r="O2877">
        <v>6144</v>
      </c>
      <c r="P2877" t="s">
        <v>40</v>
      </c>
      <c r="Q2877" t="s">
        <v>4345</v>
      </c>
      <c r="R2877" s="2">
        <v>43776</v>
      </c>
      <c r="S2877" t="s">
        <v>4346</v>
      </c>
      <c r="T2877">
        <v>1.5</v>
      </c>
      <c r="U2877" s="1">
        <v>1500000</v>
      </c>
      <c r="V2877" t="s">
        <v>59</v>
      </c>
      <c r="W2877" t="s">
        <v>36</v>
      </c>
      <c r="X2877" t="s">
        <v>4347</v>
      </c>
      <c r="Y2877" t="s">
        <v>40</v>
      </c>
      <c r="Z2877" t="s">
        <v>31</v>
      </c>
      <c r="AA2877">
        <v>3</v>
      </c>
      <c r="AB2877" t="s">
        <v>39</v>
      </c>
      <c r="AC2877">
        <v>1.18</v>
      </c>
      <c r="AD2877">
        <f t="shared" si="44"/>
        <v>0.32000000000000006</v>
      </c>
    </row>
    <row r="2878" spans="1:30" x14ac:dyDescent="0.25">
      <c r="A2878" t="s">
        <v>29</v>
      </c>
      <c r="B2878" s="1">
        <v>307800000</v>
      </c>
      <c r="C2878" t="s">
        <v>30</v>
      </c>
      <c r="D2878" t="s">
        <v>31</v>
      </c>
      <c r="E2878">
        <v>3252</v>
      </c>
      <c r="F2878" s="1">
        <v>8548950000</v>
      </c>
      <c r="G2878" s="1">
        <v>2628828</v>
      </c>
      <c r="H2878" s="1">
        <v>2000000</v>
      </c>
      <c r="I2878">
        <v>3252</v>
      </c>
      <c r="J2878" s="1">
        <v>8548950000</v>
      </c>
      <c r="K2878" s="1">
        <v>2628828</v>
      </c>
      <c r="L2878" s="1">
        <v>2000000</v>
      </c>
      <c r="M2878">
        <v>3252</v>
      </c>
      <c r="N2878" t="s">
        <v>32</v>
      </c>
      <c r="O2878">
        <v>307</v>
      </c>
      <c r="P2878" t="s">
        <v>120</v>
      </c>
      <c r="Q2878" t="s">
        <v>4348</v>
      </c>
      <c r="R2878" s="2">
        <v>43525</v>
      </c>
      <c r="S2878" t="s">
        <v>4349</v>
      </c>
      <c r="T2878">
        <v>1</v>
      </c>
      <c r="U2878" s="1">
        <v>1000000</v>
      </c>
      <c r="V2878" t="s">
        <v>71</v>
      </c>
      <c r="W2878" t="s">
        <v>36</v>
      </c>
      <c r="X2878" t="s">
        <v>4350</v>
      </c>
      <c r="Y2878" t="s">
        <v>322</v>
      </c>
      <c r="Z2878" t="s">
        <v>31</v>
      </c>
      <c r="AA2878">
        <v>10</v>
      </c>
      <c r="AB2878" t="s">
        <v>39</v>
      </c>
      <c r="AC2878">
        <v>1.69</v>
      </c>
      <c r="AD2878">
        <f t="shared" si="44"/>
        <v>0.69</v>
      </c>
    </row>
    <row r="2879" spans="1:30" x14ac:dyDescent="0.25">
      <c r="A2879" t="s">
        <v>29</v>
      </c>
      <c r="B2879" s="1">
        <v>307800000</v>
      </c>
      <c r="C2879" t="s">
        <v>30</v>
      </c>
      <c r="D2879" t="s">
        <v>31</v>
      </c>
      <c r="E2879">
        <v>3252</v>
      </c>
      <c r="F2879" s="1">
        <v>8548950000</v>
      </c>
      <c r="G2879" s="1">
        <v>2628828</v>
      </c>
      <c r="H2879" s="1">
        <v>2000000</v>
      </c>
      <c r="I2879">
        <v>3252</v>
      </c>
      <c r="J2879" s="1">
        <v>8548950000</v>
      </c>
      <c r="K2879" s="1">
        <v>2628828</v>
      </c>
      <c r="L2879" s="1">
        <v>2000000</v>
      </c>
      <c r="M2879">
        <v>3252</v>
      </c>
      <c r="N2879" t="s">
        <v>32</v>
      </c>
      <c r="O2879">
        <v>302</v>
      </c>
      <c r="P2879" t="s">
        <v>33</v>
      </c>
      <c r="Q2879" t="s">
        <v>4339</v>
      </c>
      <c r="R2879" s="2">
        <v>43524</v>
      </c>
      <c r="S2879" t="s">
        <v>4340</v>
      </c>
      <c r="T2879">
        <v>4.25</v>
      </c>
      <c r="U2879" s="1">
        <v>4250000</v>
      </c>
      <c r="V2879" t="s">
        <v>32</v>
      </c>
      <c r="W2879" t="s">
        <v>36</v>
      </c>
      <c r="X2879" t="s">
        <v>476</v>
      </c>
      <c r="Y2879" t="s">
        <v>38</v>
      </c>
      <c r="Z2879" t="s">
        <v>31</v>
      </c>
      <c r="AA2879">
        <v>2</v>
      </c>
      <c r="AB2879" t="s">
        <v>39</v>
      </c>
      <c r="AC2879">
        <v>2.66</v>
      </c>
      <c r="AD2879">
        <f t="shared" si="44"/>
        <v>1.5899999999999999</v>
      </c>
    </row>
    <row r="2880" spans="1:30" x14ac:dyDescent="0.25">
      <c r="A2880" t="s">
        <v>29</v>
      </c>
      <c r="B2880" s="1">
        <v>307800000</v>
      </c>
      <c r="C2880" t="s">
        <v>30</v>
      </c>
      <c r="D2880" t="s">
        <v>31</v>
      </c>
      <c r="E2880">
        <v>3252</v>
      </c>
      <c r="F2880" s="1">
        <v>8548950000</v>
      </c>
      <c r="G2880" s="1">
        <v>2628828</v>
      </c>
      <c r="H2880" s="1">
        <v>2000000</v>
      </c>
      <c r="I2880">
        <v>3252</v>
      </c>
      <c r="J2880" s="1">
        <v>8548950000</v>
      </c>
      <c r="K2880" s="1">
        <v>2628828</v>
      </c>
      <c r="L2880" s="1">
        <v>2000000</v>
      </c>
      <c r="M2880">
        <v>3252</v>
      </c>
      <c r="N2880" t="s">
        <v>55</v>
      </c>
      <c r="O2880">
        <v>6147</v>
      </c>
      <c r="P2880" t="s">
        <v>40</v>
      </c>
      <c r="Q2880" t="s">
        <v>4351</v>
      </c>
      <c r="R2880" s="2">
        <v>43777</v>
      </c>
      <c r="S2880" t="s">
        <v>4352</v>
      </c>
      <c r="T2880">
        <v>2.5</v>
      </c>
      <c r="U2880" s="1">
        <v>2500000</v>
      </c>
      <c r="V2880" t="s">
        <v>1389</v>
      </c>
      <c r="W2880" t="s">
        <v>77</v>
      </c>
      <c r="X2880" t="s">
        <v>4353</v>
      </c>
      <c r="Y2880" t="s">
        <v>38</v>
      </c>
      <c r="Z2880" t="s">
        <v>31</v>
      </c>
      <c r="AA2880">
        <v>6</v>
      </c>
      <c r="AB2880" t="s">
        <v>48</v>
      </c>
      <c r="AC2880">
        <v>1.23</v>
      </c>
      <c r="AD2880">
        <f t="shared" si="44"/>
        <v>1.27</v>
      </c>
    </row>
    <row r="2881" spans="1:30" x14ac:dyDescent="0.25">
      <c r="A2881" t="s">
        <v>29</v>
      </c>
      <c r="B2881" s="1">
        <v>307800000</v>
      </c>
      <c r="C2881" t="s">
        <v>30</v>
      </c>
      <c r="D2881" t="s">
        <v>31</v>
      </c>
      <c r="E2881">
        <v>3252</v>
      </c>
      <c r="F2881" s="1">
        <v>8548950000</v>
      </c>
      <c r="G2881" s="1">
        <v>2628828</v>
      </c>
      <c r="H2881" s="1">
        <v>2000000</v>
      </c>
      <c r="I2881">
        <v>3252</v>
      </c>
      <c r="J2881" s="1">
        <v>8548950000</v>
      </c>
      <c r="K2881" s="1">
        <v>2628828</v>
      </c>
      <c r="L2881" s="1">
        <v>2000000</v>
      </c>
      <c r="M2881">
        <v>3252</v>
      </c>
      <c r="N2881" t="s">
        <v>32</v>
      </c>
      <c r="O2881">
        <v>299</v>
      </c>
      <c r="P2881" t="s">
        <v>81</v>
      </c>
      <c r="Q2881" t="s">
        <v>4334</v>
      </c>
      <c r="R2881" s="2">
        <v>43525</v>
      </c>
      <c r="S2881" t="s">
        <v>4335</v>
      </c>
      <c r="T2881">
        <v>6</v>
      </c>
      <c r="U2881" s="1">
        <v>6000000</v>
      </c>
      <c r="V2881" t="s">
        <v>32</v>
      </c>
      <c r="W2881" t="s">
        <v>36</v>
      </c>
      <c r="X2881" t="s">
        <v>4354</v>
      </c>
      <c r="Y2881" t="s">
        <v>38</v>
      </c>
      <c r="Z2881" t="s">
        <v>31</v>
      </c>
      <c r="AA2881">
        <v>6</v>
      </c>
      <c r="AB2881" t="s">
        <v>39</v>
      </c>
      <c r="AC2881">
        <v>3.64</v>
      </c>
      <c r="AD2881">
        <f t="shared" si="44"/>
        <v>2.36</v>
      </c>
    </row>
    <row r="2882" spans="1:30" x14ac:dyDescent="0.25">
      <c r="A2882" t="s">
        <v>29</v>
      </c>
      <c r="B2882" s="1">
        <v>307800000</v>
      </c>
      <c r="C2882" t="s">
        <v>30</v>
      </c>
      <c r="D2882" t="s">
        <v>31</v>
      </c>
      <c r="E2882">
        <v>3252</v>
      </c>
      <c r="F2882" s="1">
        <v>8548950000</v>
      </c>
      <c r="G2882" s="1">
        <v>2628828</v>
      </c>
      <c r="H2882" s="1">
        <v>2000000</v>
      </c>
      <c r="I2882">
        <v>3252</v>
      </c>
      <c r="J2882" s="1">
        <v>8548950000</v>
      </c>
      <c r="K2882" s="1">
        <v>2628828</v>
      </c>
      <c r="L2882" s="1">
        <v>2000000</v>
      </c>
      <c r="M2882">
        <v>3252</v>
      </c>
      <c r="N2882" t="s">
        <v>32</v>
      </c>
      <c r="O2882">
        <v>293</v>
      </c>
      <c r="P2882" t="s">
        <v>64</v>
      </c>
      <c r="Q2882" t="s">
        <v>78</v>
      </c>
      <c r="R2882" s="2">
        <v>43527</v>
      </c>
      <c r="S2882" t="s">
        <v>79</v>
      </c>
      <c r="T2882">
        <v>2</v>
      </c>
      <c r="U2882" s="1">
        <v>2000000</v>
      </c>
      <c r="V2882" t="s">
        <v>32</v>
      </c>
      <c r="W2882" t="s">
        <v>36</v>
      </c>
      <c r="X2882" t="s">
        <v>1472</v>
      </c>
      <c r="Y2882" t="s">
        <v>54</v>
      </c>
      <c r="Z2882" t="s">
        <v>31</v>
      </c>
      <c r="AA2882">
        <v>1</v>
      </c>
      <c r="AB2882" t="s">
        <v>39</v>
      </c>
      <c r="AC2882">
        <v>1.9</v>
      </c>
      <c r="AD2882">
        <f t="shared" si="44"/>
        <v>0.10000000000000009</v>
      </c>
    </row>
    <row r="2883" spans="1:30" x14ac:dyDescent="0.25">
      <c r="A2883" t="s">
        <v>29</v>
      </c>
      <c r="B2883" s="1">
        <v>307800000</v>
      </c>
      <c r="C2883" t="s">
        <v>30</v>
      </c>
      <c r="D2883" t="s">
        <v>31</v>
      </c>
      <c r="E2883">
        <v>3252</v>
      </c>
      <c r="F2883" s="1">
        <v>8548950000</v>
      </c>
      <c r="G2883" s="1">
        <v>2628828</v>
      </c>
      <c r="H2883" s="1">
        <v>2000000</v>
      </c>
      <c r="I2883">
        <v>3252</v>
      </c>
      <c r="J2883" s="1">
        <v>8548950000</v>
      </c>
      <c r="K2883" s="1">
        <v>2628828</v>
      </c>
      <c r="L2883" s="1">
        <v>2000000</v>
      </c>
      <c r="M2883">
        <v>3252</v>
      </c>
      <c r="N2883" t="s">
        <v>73</v>
      </c>
      <c r="O2883">
        <v>3748</v>
      </c>
      <c r="P2883" t="s">
        <v>149</v>
      </c>
      <c r="Q2883" t="s">
        <v>4109</v>
      </c>
      <c r="R2883" s="2">
        <v>43896</v>
      </c>
      <c r="S2883" t="s">
        <v>4110</v>
      </c>
      <c r="T2883">
        <v>1.5</v>
      </c>
      <c r="U2883" s="1">
        <v>1500000</v>
      </c>
      <c r="V2883" t="s">
        <v>152</v>
      </c>
      <c r="W2883" t="s">
        <v>178</v>
      </c>
      <c r="X2883" t="s">
        <v>853</v>
      </c>
      <c r="Y2883" t="s">
        <v>149</v>
      </c>
      <c r="Z2883" t="s">
        <v>31</v>
      </c>
      <c r="AA2883">
        <v>3</v>
      </c>
      <c r="AB2883" t="s">
        <v>48</v>
      </c>
      <c r="AC2883">
        <v>1</v>
      </c>
      <c r="AD2883">
        <f t="shared" si="44"/>
        <v>0.5</v>
      </c>
    </row>
    <row r="2884" spans="1:30" x14ac:dyDescent="0.25">
      <c r="A2884" t="s">
        <v>29</v>
      </c>
      <c r="B2884" s="1">
        <v>307800000</v>
      </c>
      <c r="C2884" t="s">
        <v>30</v>
      </c>
      <c r="D2884" t="s">
        <v>31</v>
      </c>
      <c r="E2884">
        <v>3252</v>
      </c>
      <c r="F2884" s="1">
        <v>8548950000</v>
      </c>
      <c r="G2884" s="1">
        <v>2628828</v>
      </c>
      <c r="H2884" s="1">
        <v>2000000</v>
      </c>
      <c r="I2884">
        <v>3252</v>
      </c>
      <c r="J2884" s="1">
        <v>8548950000</v>
      </c>
      <c r="K2884" s="1">
        <v>2628828</v>
      </c>
      <c r="L2884" s="1">
        <v>2000000</v>
      </c>
      <c r="M2884">
        <v>3252</v>
      </c>
      <c r="N2884" t="s">
        <v>55</v>
      </c>
      <c r="O2884">
        <v>6156</v>
      </c>
      <c r="P2884" t="s">
        <v>40</v>
      </c>
      <c r="Q2884" t="s">
        <v>4329</v>
      </c>
      <c r="R2884" s="2">
        <v>43776</v>
      </c>
      <c r="S2884" t="s">
        <v>4330</v>
      </c>
      <c r="T2884">
        <v>2.5</v>
      </c>
      <c r="U2884" s="1">
        <v>2500000</v>
      </c>
      <c r="V2884" t="s">
        <v>1389</v>
      </c>
      <c r="W2884" t="s">
        <v>77</v>
      </c>
      <c r="X2884" t="s">
        <v>4355</v>
      </c>
      <c r="Y2884" t="s">
        <v>850</v>
      </c>
      <c r="Z2884" t="s">
        <v>31</v>
      </c>
      <c r="AA2884">
        <v>18</v>
      </c>
      <c r="AB2884" t="s">
        <v>39</v>
      </c>
      <c r="AC2884">
        <v>2.52</v>
      </c>
      <c r="AD2884">
        <f t="shared" si="44"/>
        <v>2.0000000000000018E-2</v>
      </c>
    </row>
    <row r="2885" spans="1:30" x14ac:dyDescent="0.25">
      <c r="A2885" t="s">
        <v>29</v>
      </c>
      <c r="B2885" s="1">
        <v>307800000</v>
      </c>
      <c r="C2885" t="s">
        <v>30</v>
      </c>
      <c r="D2885" t="s">
        <v>31</v>
      </c>
      <c r="E2885">
        <v>3252</v>
      </c>
      <c r="F2885" s="1">
        <v>8548950000</v>
      </c>
      <c r="G2885" s="1">
        <v>2628828</v>
      </c>
      <c r="H2885" s="1">
        <v>2000000</v>
      </c>
      <c r="I2885">
        <v>3252</v>
      </c>
      <c r="J2885" s="1">
        <v>8548950000</v>
      </c>
      <c r="K2885" s="1">
        <v>2628828</v>
      </c>
      <c r="L2885" s="1">
        <v>2000000</v>
      </c>
      <c r="M2885">
        <v>3252</v>
      </c>
      <c r="N2885" t="s">
        <v>32</v>
      </c>
      <c r="O2885">
        <v>286</v>
      </c>
      <c r="P2885" t="s">
        <v>68</v>
      </c>
      <c r="Q2885" t="s">
        <v>1058</v>
      </c>
      <c r="R2885" s="2">
        <v>43525</v>
      </c>
      <c r="S2885" t="s">
        <v>1059</v>
      </c>
      <c r="T2885">
        <v>2</v>
      </c>
      <c r="U2885" s="1">
        <v>2000000</v>
      </c>
      <c r="V2885" t="s">
        <v>32</v>
      </c>
      <c r="W2885" t="s">
        <v>36</v>
      </c>
      <c r="X2885" t="s">
        <v>1060</v>
      </c>
      <c r="Y2885" t="s">
        <v>167</v>
      </c>
      <c r="Z2885" t="s">
        <v>31</v>
      </c>
      <c r="AA2885">
        <v>1</v>
      </c>
      <c r="AB2885" t="s">
        <v>48</v>
      </c>
      <c r="AC2885">
        <v>3.9</v>
      </c>
      <c r="AD2885">
        <f t="shared" si="44"/>
        <v>1.9</v>
      </c>
    </row>
    <row r="2886" spans="1:30" x14ac:dyDescent="0.25">
      <c r="A2886" t="s">
        <v>29</v>
      </c>
      <c r="B2886" s="1">
        <v>307800000</v>
      </c>
      <c r="C2886" t="s">
        <v>30</v>
      </c>
      <c r="D2886" t="s">
        <v>31</v>
      </c>
      <c r="E2886">
        <v>3252</v>
      </c>
      <c r="F2886" s="1">
        <v>8548950000</v>
      </c>
      <c r="G2886" s="1">
        <v>2628828</v>
      </c>
      <c r="H2886" s="1">
        <v>2000000</v>
      </c>
      <c r="I2886">
        <v>3252</v>
      </c>
      <c r="J2886" s="1">
        <v>8548950000</v>
      </c>
      <c r="K2886" s="1">
        <v>2628828</v>
      </c>
      <c r="L2886" s="1">
        <v>2000000</v>
      </c>
      <c r="M2886">
        <v>3252</v>
      </c>
      <c r="N2886" t="s">
        <v>55</v>
      </c>
      <c r="O2886">
        <v>5837</v>
      </c>
      <c r="P2886" t="s">
        <v>64</v>
      </c>
      <c r="Q2886" t="s">
        <v>1342</v>
      </c>
      <c r="R2886" s="2">
        <v>43749</v>
      </c>
      <c r="S2886" t="s">
        <v>1343</v>
      </c>
      <c r="T2886">
        <v>5</v>
      </c>
      <c r="U2886" s="1">
        <v>5000000</v>
      </c>
      <c r="V2886" t="s">
        <v>71</v>
      </c>
      <c r="W2886" t="s">
        <v>36</v>
      </c>
      <c r="X2886" t="s">
        <v>252</v>
      </c>
      <c r="Y2886" t="s">
        <v>134</v>
      </c>
      <c r="Z2886" t="s">
        <v>31</v>
      </c>
      <c r="AA2886">
        <v>1</v>
      </c>
      <c r="AB2886" t="s">
        <v>39</v>
      </c>
      <c r="AC2886">
        <v>2</v>
      </c>
      <c r="AD2886">
        <f t="shared" si="44"/>
        <v>3</v>
      </c>
    </row>
    <row r="2887" spans="1:30" x14ac:dyDescent="0.25">
      <c r="A2887" t="s">
        <v>29</v>
      </c>
      <c r="B2887" s="1">
        <v>307800000</v>
      </c>
      <c r="C2887" t="s">
        <v>30</v>
      </c>
      <c r="D2887" t="s">
        <v>31</v>
      </c>
      <c r="E2887">
        <v>3252</v>
      </c>
      <c r="F2887" s="1">
        <v>8548950000</v>
      </c>
      <c r="G2887" s="1">
        <v>2628828</v>
      </c>
      <c r="H2887" s="1">
        <v>2000000</v>
      </c>
      <c r="I2887">
        <v>3252</v>
      </c>
      <c r="J2887" s="1">
        <v>8548950000</v>
      </c>
      <c r="K2887" s="1">
        <v>2628828</v>
      </c>
      <c r="L2887" s="1">
        <v>2000000</v>
      </c>
      <c r="M2887">
        <v>3252</v>
      </c>
      <c r="N2887" t="s">
        <v>55</v>
      </c>
      <c r="O2887">
        <v>6162</v>
      </c>
      <c r="P2887" t="s">
        <v>56</v>
      </c>
      <c r="Q2887" t="s">
        <v>4056</v>
      </c>
      <c r="R2887" s="2">
        <v>43776</v>
      </c>
      <c r="S2887" t="s">
        <v>4057</v>
      </c>
      <c r="T2887">
        <v>0.5</v>
      </c>
      <c r="U2887" t="s">
        <v>52</v>
      </c>
      <c r="V2887" t="s">
        <v>1389</v>
      </c>
      <c r="W2887" t="s">
        <v>77</v>
      </c>
      <c r="X2887" t="s">
        <v>219</v>
      </c>
      <c r="Y2887" t="s">
        <v>64</v>
      </c>
      <c r="Z2887" t="s">
        <v>31</v>
      </c>
      <c r="AA2887">
        <v>1</v>
      </c>
      <c r="AB2887" t="s">
        <v>39</v>
      </c>
      <c r="AC2887">
        <v>0.6</v>
      </c>
      <c r="AD2887">
        <f t="shared" ref="AD2887:AD2950" si="45">ABS(T2887-AC2887)</f>
        <v>9.9999999999999978E-2</v>
      </c>
    </row>
    <row r="2888" spans="1:30" x14ac:dyDescent="0.25">
      <c r="A2888" t="s">
        <v>29</v>
      </c>
      <c r="B2888" s="1">
        <v>307800000</v>
      </c>
      <c r="C2888" t="s">
        <v>30</v>
      </c>
      <c r="D2888" t="s">
        <v>31</v>
      </c>
      <c r="E2888">
        <v>3252</v>
      </c>
      <c r="F2888" s="1">
        <v>8548950000</v>
      </c>
      <c r="G2888" s="1">
        <v>2628828</v>
      </c>
      <c r="H2888" s="1">
        <v>2000000</v>
      </c>
      <c r="I2888">
        <v>3252</v>
      </c>
      <c r="J2888" s="1">
        <v>8548950000</v>
      </c>
      <c r="K2888" s="1">
        <v>2628828</v>
      </c>
      <c r="L2888" s="1">
        <v>2000000</v>
      </c>
      <c r="M2888">
        <v>3252</v>
      </c>
      <c r="N2888" t="s">
        <v>32</v>
      </c>
      <c r="O2888">
        <v>284</v>
      </c>
      <c r="P2888" t="s">
        <v>149</v>
      </c>
      <c r="Q2888" t="s">
        <v>4069</v>
      </c>
      <c r="R2888" s="2">
        <v>43467</v>
      </c>
      <c r="S2888" t="s">
        <v>4070</v>
      </c>
      <c r="T2888">
        <v>2.5</v>
      </c>
      <c r="U2888" s="1">
        <v>2500000</v>
      </c>
      <c r="V2888" t="s">
        <v>32</v>
      </c>
      <c r="W2888" t="s">
        <v>36</v>
      </c>
      <c r="X2888" t="s">
        <v>4356</v>
      </c>
      <c r="Y2888" t="s">
        <v>120</v>
      </c>
      <c r="Z2888" t="s">
        <v>31</v>
      </c>
      <c r="AA2888">
        <v>1</v>
      </c>
      <c r="AB2888" t="s">
        <v>48</v>
      </c>
      <c r="AC2888">
        <v>2.71</v>
      </c>
      <c r="AD2888">
        <f t="shared" si="45"/>
        <v>0.20999999999999996</v>
      </c>
    </row>
    <row r="2889" spans="1:30" x14ac:dyDescent="0.25">
      <c r="A2889" t="s">
        <v>29</v>
      </c>
      <c r="B2889" s="1">
        <v>307800000</v>
      </c>
      <c r="C2889" t="s">
        <v>30</v>
      </c>
      <c r="D2889" t="s">
        <v>31</v>
      </c>
      <c r="E2889">
        <v>3252</v>
      </c>
      <c r="F2889" s="1">
        <v>8548950000</v>
      </c>
      <c r="G2889" s="1">
        <v>2628828</v>
      </c>
      <c r="H2889" s="1">
        <v>2000000</v>
      </c>
      <c r="I2889">
        <v>3252</v>
      </c>
      <c r="J2889" s="1">
        <v>8548950000</v>
      </c>
      <c r="K2889" s="1">
        <v>2628828</v>
      </c>
      <c r="L2889" s="1">
        <v>2000000</v>
      </c>
      <c r="M2889">
        <v>3252</v>
      </c>
      <c r="N2889" t="s">
        <v>32</v>
      </c>
      <c r="O2889">
        <v>283</v>
      </c>
      <c r="P2889" t="s">
        <v>68</v>
      </c>
      <c r="Q2889" t="s">
        <v>4357</v>
      </c>
      <c r="R2889" s="2">
        <v>43467</v>
      </c>
      <c r="S2889" t="s">
        <v>4358</v>
      </c>
      <c r="T2889">
        <v>6</v>
      </c>
      <c r="U2889" s="1">
        <v>6000000</v>
      </c>
      <c r="V2889" t="s">
        <v>71</v>
      </c>
      <c r="W2889" t="s">
        <v>36</v>
      </c>
      <c r="X2889" t="s">
        <v>4359</v>
      </c>
      <c r="Y2889" t="s">
        <v>68</v>
      </c>
      <c r="Z2889" t="s">
        <v>31</v>
      </c>
      <c r="AA2889">
        <v>1</v>
      </c>
      <c r="AB2889" t="s">
        <v>39</v>
      </c>
      <c r="AC2889">
        <v>3.1</v>
      </c>
      <c r="AD2889">
        <f t="shared" si="45"/>
        <v>2.9</v>
      </c>
    </row>
    <row r="2890" spans="1:30" x14ac:dyDescent="0.25">
      <c r="A2890" t="s">
        <v>29</v>
      </c>
      <c r="B2890" s="1">
        <v>307800000</v>
      </c>
      <c r="C2890" t="s">
        <v>30</v>
      </c>
      <c r="D2890" t="s">
        <v>31</v>
      </c>
      <c r="E2890">
        <v>3252</v>
      </c>
      <c r="F2890" s="1">
        <v>8548950000</v>
      </c>
      <c r="G2890" s="1">
        <v>2628828</v>
      </c>
      <c r="H2890" s="1">
        <v>2000000</v>
      </c>
      <c r="I2890">
        <v>3252</v>
      </c>
      <c r="J2890" s="1">
        <v>8548950000</v>
      </c>
      <c r="K2890" s="1">
        <v>2628828</v>
      </c>
      <c r="L2890" s="1">
        <v>2000000</v>
      </c>
      <c r="M2890">
        <v>3252</v>
      </c>
      <c r="N2890" t="s">
        <v>55</v>
      </c>
      <c r="O2890">
        <v>6166</v>
      </c>
      <c r="P2890" t="s">
        <v>168</v>
      </c>
      <c r="Q2890" t="s">
        <v>4360</v>
      </c>
      <c r="R2890" s="2">
        <v>43837</v>
      </c>
      <c r="S2890" t="s">
        <v>4361</v>
      </c>
      <c r="T2890">
        <v>2</v>
      </c>
      <c r="U2890" s="1">
        <v>2000000</v>
      </c>
      <c r="V2890" t="s">
        <v>4085</v>
      </c>
      <c r="W2890" t="s">
        <v>77</v>
      </c>
      <c r="X2890" t="s">
        <v>594</v>
      </c>
      <c r="Y2890" t="s">
        <v>38</v>
      </c>
      <c r="Z2890" t="s">
        <v>31</v>
      </c>
      <c r="AA2890">
        <v>5</v>
      </c>
      <c r="AB2890" t="s">
        <v>39</v>
      </c>
      <c r="AC2890">
        <v>2.2200000000000002</v>
      </c>
      <c r="AD2890">
        <f t="shared" si="45"/>
        <v>0.2200000000000002</v>
      </c>
    </row>
    <row r="2891" spans="1:30" x14ac:dyDescent="0.25">
      <c r="A2891" t="s">
        <v>29</v>
      </c>
      <c r="B2891" s="1">
        <v>307800000</v>
      </c>
      <c r="C2891" t="s">
        <v>30</v>
      </c>
      <c r="D2891" t="s">
        <v>31</v>
      </c>
      <c r="E2891">
        <v>3252</v>
      </c>
      <c r="F2891" s="1">
        <v>8548950000</v>
      </c>
      <c r="G2891" s="1">
        <v>2628828</v>
      </c>
      <c r="H2891" s="1">
        <v>2000000</v>
      </c>
      <c r="I2891">
        <v>3252</v>
      </c>
      <c r="J2891" s="1">
        <v>8548950000</v>
      </c>
      <c r="K2891" s="1">
        <v>2628828</v>
      </c>
      <c r="L2891" s="1">
        <v>2000000</v>
      </c>
      <c r="M2891">
        <v>3252</v>
      </c>
      <c r="N2891" t="s">
        <v>32</v>
      </c>
      <c r="O2891">
        <v>278</v>
      </c>
      <c r="P2891" t="s">
        <v>149</v>
      </c>
      <c r="Q2891" t="s">
        <v>4069</v>
      </c>
      <c r="R2891" s="2">
        <v>43467</v>
      </c>
      <c r="S2891" t="s">
        <v>4070</v>
      </c>
      <c r="T2891">
        <v>2.5</v>
      </c>
      <c r="U2891" s="1">
        <v>2500000</v>
      </c>
      <c r="V2891" t="s">
        <v>32</v>
      </c>
      <c r="W2891" t="s">
        <v>36</v>
      </c>
      <c r="X2891" t="s">
        <v>4356</v>
      </c>
      <c r="Y2891" t="s">
        <v>120</v>
      </c>
      <c r="Z2891" t="s">
        <v>31</v>
      </c>
      <c r="AA2891">
        <v>1</v>
      </c>
      <c r="AB2891" t="s">
        <v>48</v>
      </c>
      <c r="AC2891">
        <v>2.71</v>
      </c>
      <c r="AD2891">
        <f t="shared" si="45"/>
        <v>0.20999999999999996</v>
      </c>
    </row>
    <row r="2892" spans="1:30" x14ac:dyDescent="0.25">
      <c r="A2892" t="s">
        <v>29</v>
      </c>
      <c r="B2892" s="1">
        <v>307800000</v>
      </c>
      <c r="C2892" t="s">
        <v>30</v>
      </c>
      <c r="D2892" t="s">
        <v>31</v>
      </c>
      <c r="E2892">
        <v>3252</v>
      </c>
      <c r="F2892" s="1">
        <v>8548950000</v>
      </c>
      <c r="G2892" s="1">
        <v>2628828</v>
      </c>
      <c r="H2892" s="1">
        <v>2000000</v>
      </c>
      <c r="I2892">
        <v>3252</v>
      </c>
      <c r="J2892" s="1">
        <v>8548950000</v>
      </c>
      <c r="K2892" s="1">
        <v>2628828</v>
      </c>
      <c r="L2892" s="1">
        <v>2000000</v>
      </c>
      <c r="M2892">
        <v>3252</v>
      </c>
      <c r="N2892" t="s">
        <v>55</v>
      </c>
      <c r="O2892">
        <v>6170</v>
      </c>
      <c r="P2892" t="s">
        <v>40</v>
      </c>
      <c r="Q2892" t="s">
        <v>4362</v>
      </c>
      <c r="R2892" s="2">
        <v>43837</v>
      </c>
      <c r="S2892" t="s">
        <v>4363</v>
      </c>
      <c r="T2892">
        <v>1.5</v>
      </c>
      <c r="U2892" s="1">
        <v>1500000</v>
      </c>
      <c r="V2892" t="s">
        <v>4246</v>
      </c>
      <c r="W2892" t="s">
        <v>77</v>
      </c>
      <c r="X2892" t="s">
        <v>4364</v>
      </c>
      <c r="Y2892" t="s">
        <v>38</v>
      </c>
      <c r="Z2892" t="s">
        <v>31</v>
      </c>
      <c r="AA2892">
        <v>7</v>
      </c>
      <c r="AB2892" t="s">
        <v>39</v>
      </c>
      <c r="AC2892">
        <v>3.51</v>
      </c>
      <c r="AD2892">
        <f t="shared" si="45"/>
        <v>2.0099999999999998</v>
      </c>
    </row>
    <row r="2893" spans="1:30" x14ac:dyDescent="0.25">
      <c r="A2893" t="s">
        <v>29</v>
      </c>
      <c r="B2893" s="1">
        <v>307800000</v>
      </c>
      <c r="C2893" t="s">
        <v>30</v>
      </c>
      <c r="D2893" t="s">
        <v>31</v>
      </c>
      <c r="E2893">
        <v>3252</v>
      </c>
      <c r="F2893" s="1">
        <v>8548950000</v>
      </c>
      <c r="G2893" s="1">
        <v>2628828</v>
      </c>
      <c r="H2893" s="1">
        <v>2000000</v>
      </c>
      <c r="I2893">
        <v>3252</v>
      </c>
      <c r="J2893" s="1">
        <v>8548950000</v>
      </c>
      <c r="K2893" s="1">
        <v>2628828</v>
      </c>
      <c r="L2893" s="1">
        <v>2000000</v>
      </c>
      <c r="M2893">
        <v>3252</v>
      </c>
      <c r="N2893" t="s">
        <v>55</v>
      </c>
      <c r="O2893">
        <v>6172</v>
      </c>
      <c r="P2893" t="s">
        <v>168</v>
      </c>
      <c r="Q2893" t="s">
        <v>4362</v>
      </c>
      <c r="R2893" s="2">
        <v>43837</v>
      </c>
      <c r="S2893" t="s">
        <v>4363</v>
      </c>
      <c r="T2893">
        <v>5</v>
      </c>
      <c r="U2893" s="1">
        <v>5000000</v>
      </c>
      <c r="V2893" t="s">
        <v>4246</v>
      </c>
      <c r="W2893" t="s">
        <v>77</v>
      </c>
      <c r="X2893" t="s">
        <v>4365</v>
      </c>
      <c r="Y2893" t="s">
        <v>38</v>
      </c>
      <c r="Z2893" t="s">
        <v>31</v>
      </c>
      <c r="AA2893">
        <v>9</v>
      </c>
      <c r="AB2893" t="s">
        <v>48</v>
      </c>
      <c r="AC2893">
        <v>4.24</v>
      </c>
      <c r="AD2893">
        <f t="shared" si="45"/>
        <v>0.75999999999999979</v>
      </c>
    </row>
    <row r="2894" spans="1:30" x14ac:dyDescent="0.25">
      <c r="A2894" t="s">
        <v>29</v>
      </c>
      <c r="B2894" s="1">
        <v>307800000</v>
      </c>
      <c r="C2894" t="s">
        <v>30</v>
      </c>
      <c r="D2894" t="s">
        <v>31</v>
      </c>
      <c r="E2894">
        <v>3252</v>
      </c>
      <c r="F2894" s="1">
        <v>8548950000</v>
      </c>
      <c r="G2894" s="1">
        <v>2628828</v>
      </c>
      <c r="H2894" s="1">
        <v>2000000</v>
      </c>
      <c r="I2894">
        <v>3252</v>
      </c>
      <c r="J2894" s="1">
        <v>8548950000</v>
      </c>
      <c r="K2894" s="1">
        <v>2628828</v>
      </c>
      <c r="L2894" s="1">
        <v>2000000</v>
      </c>
      <c r="M2894">
        <v>3252</v>
      </c>
      <c r="N2894" t="s">
        <v>55</v>
      </c>
      <c r="O2894">
        <v>6173</v>
      </c>
      <c r="P2894" t="s">
        <v>81</v>
      </c>
      <c r="Q2894" t="s">
        <v>4360</v>
      </c>
      <c r="R2894" s="2">
        <v>43837</v>
      </c>
      <c r="S2894" t="s">
        <v>4361</v>
      </c>
      <c r="T2894">
        <v>2.5</v>
      </c>
      <c r="U2894" s="1">
        <v>2500000</v>
      </c>
      <c r="V2894" t="s">
        <v>4085</v>
      </c>
      <c r="W2894" t="s">
        <v>77</v>
      </c>
      <c r="X2894" t="s">
        <v>4366</v>
      </c>
      <c r="Y2894" t="s">
        <v>38</v>
      </c>
      <c r="Z2894" t="s">
        <v>31</v>
      </c>
      <c r="AA2894">
        <v>1</v>
      </c>
      <c r="AB2894" t="s">
        <v>39</v>
      </c>
      <c r="AC2894">
        <v>2.4</v>
      </c>
      <c r="AD2894">
        <f t="shared" si="45"/>
        <v>0.10000000000000009</v>
      </c>
    </row>
    <row r="2895" spans="1:30" x14ac:dyDescent="0.25">
      <c r="A2895" t="s">
        <v>29</v>
      </c>
      <c r="B2895" s="1">
        <v>307800000</v>
      </c>
      <c r="C2895" t="s">
        <v>30</v>
      </c>
      <c r="D2895" t="s">
        <v>31</v>
      </c>
      <c r="E2895">
        <v>3252</v>
      </c>
      <c r="F2895" s="1">
        <v>8548950000</v>
      </c>
      <c r="G2895" s="1">
        <v>2628828</v>
      </c>
      <c r="H2895" s="1">
        <v>2000000</v>
      </c>
      <c r="I2895">
        <v>3252</v>
      </c>
      <c r="J2895" s="1">
        <v>8548950000</v>
      </c>
      <c r="K2895" s="1">
        <v>2628828</v>
      </c>
      <c r="L2895" s="1">
        <v>2000000</v>
      </c>
      <c r="M2895">
        <v>3252</v>
      </c>
      <c r="N2895" t="s">
        <v>32</v>
      </c>
      <c r="O2895">
        <v>277</v>
      </c>
      <c r="P2895" t="s">
        <v>149</v>
      </c>
      <c r="Q2895" t="s">
        <v>4367</v>
      </c>
      <c r="R2895" s="2">
        <v>43467</v>
      </c>
      <c r="S2895" t="s">
        <v>4368</v>
      </c>
      <c r="T2895">
        <v>1.5</v>
      </c>
      <c r="U2895" s="1">
        <v>1500000</v>
      </c>
      <c r="V2895" t="s">
        <v>32</v>
      </c>
      <c r="W2895" t="s">
        <v>36</v>
      </c>
      <c r="X2895" t="s">
        <v>4356</v>
      </c>
      <c r="Y2895" t="s">
        <v>134</v>
      </c>
      <c r="Z2895" t="s">
        <v>31</v>
      </c>
      <c r="AA2895">
        <v>1</v>
      </c>
      <c r="AB2895" t="s">
        <v>48</v>
      </c>
      <c r="AC2895">
        <v>2.1</v>
      </c>
      <c r="AD2895">
        <f t="shared" si="45"/>
        <v>0.60000000000000009</v>
      </c>
    </row>
    <row r="2896" spans="1:30" x14ac:dyDescent="0.25">
      <c r="A2896" t="s">
        <v>29</v>
      </c>
      <c r="B2896" s="1">
        <v>307800000</v>
      </c>
      <c r="C2896" t="s">
        <v>30</v>
      </c>
      <c r="D2896" t="s">
        <v>31</v>
      </c>
      <c r="E2896">
        <v>3252</v>
      </c>
      <c r="F2896" s="1">
        <v>8548950000</v>
      </c>
      <c r="G2896" s="1">
        <v>2628828</v>
      </c>
      <c r="H2896" s="1">
        <v>2000000</v>
      </c>
      <c r="I2896">
        <v>3252</v>
      </c>
      <c r="J2896" s="1">
        <v>8548950000</v>
      </c>
      <c r="K2896" s="1">
        <v>2628828</v>
      </c>
      <c r="L2896" s="1">
        <v>2000000</v>
      </c>
      <c r="M2896">
        <v>3252</v>
      </c>
      <c r="N2896" t="s">
        <v>32</v>
      </c>
      <c r="O2896">
        <v>273</v>
      </c>
      <c r="P2896" t="s">
        <v>68</v>
      </c>
      <c r="Q2896" t="s">
        <v>4369</v>
      </c>
      <c r="R2896" s="2">
        <v>43468</v>
      </c>
      <c r="S2896" t="s">
        <v>4370</v>
      </c>
      <c r="T2896">
        <v>8</v>
      </c>
      <c r="U2896" s="1">
        <v>8000000</v>
      </c>
      <c r="V2896" t="s">
        <v>32</v>
      </c>
      <c r="W2896" t="s">
        <v>36</v>
      </c>
      <c r="X2896" t="s">
        <v>4371</v>
      </c>
      <c r="Y2896" t="s">
        <v>64</v>
      </c>
      <c r="Z2896" t="s">
        <v>31</v>
      </c>
      <c r="AA2896">
        <v>1</v>
      </c>
      <c r="AB2896" t="s">
        <v>39</v>
      </c>
      <c r="AC2896">
        <v>2.62</v>
      </c>
      <c r="AD2896">
        <f t="shared" si="45"/>
        <v>5.38</v>
      </c>
    </row>
    <row r="2897" spans="1:30" x14ac:dyDescent="0.25">
      <c r="A2897" t="s">
        <v>29</v>
      </c>
      <c r="B2897" s="1">
        <v>307800000</v>
      </c>
      <c r="C2897" t="s">
        <v>30</v>
      </c>
      <c r="D2897" t="s">
        <v>31</v>
      </c>
      <c r="E2897">
        <v>3252</v>
      </c>
      <c r="F2897" s="1">
        <v>8548950000</v>
      </c>
      <c r="G2897" s="1">
        <v>2628828</v>
      </c>
      <c r="H2897" s="1">
        <v>2000000</v>
      </c>
      <c r="I2897">
        <v>3252</v>
      </c>
      <c r="J2897" s="1">
        <v>8548950000</v>
      </c>
      <c r="K2897" s="1">
        <v>2628828</v>
      </c>
      <c r="L2897" s="1">
        <v>2000000</v>
      </c>
      <c r="M2897">
        <v>3252</v>
      </c>
      <c r="N2897" t="s">
        <v>55</v>
      </c>
      <c r="O2897">
        <v>6176</v>
      </c>
      <c r="P2897" t="s">
        <v>40</v>
      </c>
      <c r="Q2897" t="s">
        <v>4372</v>
      </c>
      <c r="R2897" s="2">
        <v>43833</v>
      </c>
      <c r="S2897" t="s">
        <v>4373</v>
      </c>
      <c r="T2897">
        <v>5</v>
      </c>
      <c r="U2897" s="1">
        <v>5000000</v>
      </c>
      <c r="V2897" t="s">
        <v>4246</v>
      </c>
      <c r="W2897" t="s">
        <v>77</v>
      </c>
      <c r="X2897" t="s">
        <v>4374</v>
      </c>
      <c r="Y2897" t="s">
        <v>38</v>
      </c>
      <c r="Z2897" t="s">
        <v>31</v>
      </c>
      <c r="AA2897">
        <v>12</v>
      </c>
      <c r="AB2897" t="s">
        <v>39</v>
      </c>
      <c r="AC2897">
        <v>3.84</v>
      </c>
      <c r="AD2897">
        <f t="shared" si="45"/>
        <v>1.1600000000000001</v>
      </c>
    </row>
    <row r="2898" spans="1:30" x14ac:dyDescent="0.25">
      <c r="A2898" t="s">
        <v>29</v>
      </c>
      <c r="B2898" s="1">
        <v>307800000</v>
      </c>
      <c r="C2898" t="s">
        <v>30</v>
      </c>
      <c r="D2898" t="s">
        <v>31</v>
      </c>
      <c r="E2898">
        <v>3252</v>
      </c>
      <c r="F2898" s="1">
        <v>8548950000</v>
      </c>
      <c r="G2898" s="1">
        <v>2628828</v>
      </c>
      <c r="H2898" s="1">
        <v>2000000</v>
      </c>
      <c r="I2898">
        <v>3252</v>
      </c>
      <c r="J2898" s="1">
        <v>8548950000</v>
      </c>
      <c r="K2898" s="1">
        <v>2628828</v>
      </c>
      <c r="L2898" s="1">
        <v>2000000</v>
      </c>
      <c r="M2898">
        <v>3252</v>
      </c>
      <c r="N2898" t="s">
        <v>55</v>
      </c>
      <c r="O2898">
        <v>6177</v>
      </c>
      <c r="P2898" t="s">
        <v>40</v>
      </c>
      <c r="Q2898" t="s">
        <v>4372</v>
      </c>
      <c r="R2898" s="2">
        <v>43832</v>
      </c>
      <c r="S2898" t="s">
        <v>4373</v>
      </c>
      <c r="T2898">
        <v>4</v>
      </c>
      <c r="U2898" s="1">
        <v>4000000</v>
      </c>
      <c r="V2898" t="s">
        <v>4246</v>
      </c>
      <c r="W2898" t="s">
        <v>77</v>
      </c>
      <c r="X2898" t="s">
        <v>4375</v>
      </c>
      <c r="Y2898" t="s">
        <v>38</v>
      </c>
      <c r="Z2898" t="s">
        <v>31</v>
      </c>
      <c r="AA2898">
        <v>13</v>
      </c>
      <c r="AB2898" t="s">
        <v>39</v>
      </c>
      <c r="AC2898">
        <v>3.9</v>
      </c>
      <c r="AD2898">
        <f t="shared" si="45"/>
        <v>0.10000000000000009</v>
      </c>
    </row>
    <row r="2899" spans="1:30" x14ac:dyDescent="0.25">
      <c r="A2899" t="s">
        <v>29</v>
      </c>
      <c r="B2899" s="1">
        <v>307800000</v>
      </c>
      <c r="C2899" t="s">
        <v>30</v>
      </c>
      <c r="D2899" t="s">
        <v>31</v>
      </c>
      <c r="E2899">
        <v>3252</v>
      </c>
      <c r="F2899" s="1">
        <v>8548950000</v>
      </c>
      <c r="G2899" s="1">
        <v>2628828</v>
      </c>
      <c r="H2899" s="1">
        <v>2000000</v>
      </c>
      <c r="I2899">
        <v>3252</v>
      </c>
      <c r="J2899" s="1">
        <v>8548950000</v>
      </c>
      <c r="K2899" s="1">
        <v>2628828</v>
      </c>
      <c r="L2899" s="1">
        <v>2000000</v>
      </c>
      <c r="M2899">
        <v>3252</v>
      </c>
      <c r="N2899" t="s">
        <v>55</v>
      </c>
      <c r="O2899">
        <v>6180</v>
      </c>
      <c r="P2899" t="s">
        <v>184</v>
      </c>
      <c r="Q2899" t="s">
        <v>4376</v>
      </c>
      <c r="R2899" s="2">
        <v>43822</v>
      </c>
      <c r="S2899" t="s">
        <v>4377</v>
      </c>
      <c r="T2899">
        <v>8</v>
      </c>
      <c r="U2899" s="1">
        <v>8000000</v>
      </c>
      <c r="V2899" t="s">
        <v>4085</v>
      </c>
      <c r="W2899" t="s">
        <v>77</v>
      </c>
      <c r="X2899" t="s">
        <v>4376</v>
      </c>
      <c r="Y2899" t="s">
        <v>38</v>
      </c>
      <c r="Z2899" t="s">
        <v>31</v>
      </c>
      <c r="AA2899">
        <v>1</v>
      </c>
      <c r="AB2899" t="s">
        <v>48</v>
      </c>
      <c r="AC2899">
        <v>2.77</v>
      </c>
      <c r="AD2899">
        <f t="shared" si="45"/>
        <v>5.23</v>
      </c>
    </row>
    <row r="2900" spans="1:30" x14ac:dyDescent="0.25">
      <c r="A2900" t="s">
        <v>29</v>
      </c>
      <c r="B2900" s="1">
        <v>307800000</v>
      </c>
      <c r="C2900" t="s">
        <v>30</v>
      </c>
      <c r="D2900" t="s">
        <v>31</v>
      </c>
      <c r="E2900">
        <v>3252</v>
      </c>
      <c r="F2900" s="1">
        <v>8548950000</v>
      </c>
      <c r="G2900" s="1">
        <v>2628828</v>
      </c>
      <c r="H2900" s="1">
        <v>2000000</v>
      </c>
      <c r="I2900">
        <v>3252</v>
      </c>
      <c r="J2900" s="1">
        <v>8548950000</v>
      </c>
      <c r="K2900" s="1">
        <v>2628828</v>
      </c>
      <c r="L2900" s="1">
        <v>2000000</v>
      </c>
      <c r="M2900">
        <v>3252</v>
      </c>
      <c r="N2900" t="s">
        <v>32</v>
      </c>
      <c r="O2900">
        <v>270</v>
      </c>
      <c r="P2900" t="s">
        <v>149</v>
      </c>
      <c r="Q2900" t="s">
        <v>4378</v>
      </c>
      <c r="R2900" s="2">
        <v>43468</v>
      </c>
      <c r="S2900" t="s">
        <v>4379</v>
      </c>
      <c r="T2900">
        <v>2</v>
      </c>
      <c r="U2900" s="1">
        <v>2000000</v>
      </c>
      <c r="V2900" t="s">
        <v>32</v>
      </c>
      <c r="W2900" t="s">
        <v>36</v>
      </c>
      <c r="X2900" t="s">
        <v>4356</v>
      </c>
      <c r="Y2900" t="s">
        <v>134</v>
      </c>
      <c r="Z2900" t="s">
        <v>31</v>
      </c>
      <c r="AA2900">
        <v>1</v>
      </c>
      <c r="AB2900" t="s">
        <v>48</v>
      </c>
      <c r="AC2900">
        <v>2.1</v>
      </c>
      <c r="AD2900">
        <f t="shared" si="45"/>
        <v>0.10000000000000009</v>
      </c>
    </row>
    <row r="2901" spans="1:30" x14ac:dyDescent="0.25">
      <c r="A2901" t="s">
        <v>29</v>
      </c>
      <c r="B2901" s="1">
        <v>307800000</v>
      </c>
      <c r="C2901" t="s">
        <v>30</v>
      </c>
      <c r="D2901" t="s">
        <v>31</v>
      </c>
      <c r="E2901">
        <v>3252</v>
      </c>
      <c r="F2901" s="1">
        <v>8548950000</v>
      </c>
      <c r="G2901" s="1">
        <v>2628828</v>
      </c>
      <c r="H2901" s="1">
        <v>2000000</v>
      </c>
      <c r="I2901">
        <v>3252</v>
      </c>
      <c r="J2901" s="1">
        <v>8548950000</v>
      </c>
      <c r="K2901" s="1">
        <v>2628828</v>
      </c>
      <c r="L2901" s="1">
        <v>2000000</v>
      </c>
      <c r="M2901">
        <v>3252</v>
      </c>
      <c r="N2901" t="s">
        <v>32</v>
      </c>
      <c r="O2901">
        <v>260</v>
      </c>
      <c r="P2901" t="s">
        <v>64</v>
      </c>
      <c r="Q2901" t="s">
        <v>4369</v>
      </c>
      <c r="R2901" s="2">
        <v>43469</v>
      </c>
      <c r="S2901" t="s">
        <v>4370</v>
      </c>
      <c r="T2901">
        <v>0.5</v>
      </c>
      <c r="U2901" t="s">
        <v>52</v>
      </c>
      <c r="V2901" t="s">
        <v>32</v>
      </c>
      <c r="W2901" t="s">
        <v>36</v>
      </c>
      <c r="X2901" t="s">
        <v>4380</v>
      </c>
      <c r="Y2901" t="s">
        <v>64</v>
      </c>
      <c r="Z2901" t="s">
        <v>31</v>
      </c>
      <c r="AA2901">
        <v>1</v>
      </c>
      <c r="AB2901" t="s">
        <v>48</v>
      </c>
      <c r="AC2901">
        <v>1.1000000000000001</v>
      </c>
      <c r="AD2901">
        <f t="shared" si="45"/>
        <v>0.60000000000000009</v>
      </c>
    </row>
    <row r="2902" spans="1:30" x14ac:dyDescent="0.25">
      <c r="A2902" t="s">
        <v>29</v>
      </c>
      <c r="B2902" s="1">
        <v>307800000</v>
      </c>
      <c r="C2902" t="s">
        <v>30</v>
      </c>
      <c r="D2902" t="s">
        <v>31</v>
      </c>
      <c r="E2902">
        <v>3252</v>
      </c>
      <c r="F2902" s="1">
        <v>8548950000</v>
      </c>
      <c r="G2902" s="1">
        <v>2628828</v>
      </c>
      <c r="H2902" s="1">
        <v>2000000</v>
      </c>
      <c r="I2902">
        <v>3252</v>
      </c>
      <c r="J2902" s="1">
        <v>8548950000</v>
      </c>
      <c r="K2902" s="1">
        <v>2628828</v>
      </c>
      <c r="L2902" s="1">
        <v>2000000</v>
      </c>
      <c r="M2902">
        <v>3252</v>
      </c>
      <c r="N2902" t="s">
        <v>32</v>
      </c>
      <c r="O2902">
        <v>258</v>
      </c>
      <c r="P2902" t="s">
        <v>149</v>
      </c>
      <c r="Q2902" t="s">
        <v>4378</v>
      </c>
      <c r="R2902" s="2">
        <v>43469</v>
      </c>
      <c r="S2902" t="s">
        <v>4379</v>
      </c>
      <c r="T2902">
        <v>1.5</v>
      </c>
      <c r="U2902" s="1">
        <v>1500000</v>
      </c>
      <c r="V2902" t="s">
        <v>32</v>
      </c>
      <c r="W2902" t="s">
        <v>36</v>
      </c>
      <c r="X2902" t="s">
        <v>4356</v>
      </c>
      <c r="Y2902" t="s">
        <v>134</v>
      </c>
      <c r="Z2902" t="s">
        <v>31</v>
      </c>
      <c r="AA2902">
        <v>1</v>
      </c>
      <c r="AB2902" t="s">
        <v>48</v>
      </c>
      <c r="AC2902">
        <v>2.1</v>
      </c>
      <c r="AD2902">
        <f t="shared" si="45"/>
        <v>0.60000000000000009</v>
      </c>
    </row>
    <row r="2903" spans="1:30" x14ac:dyDescent="0.25">
      <c r="A2903" t="s">
        <v>29</v>
      </c>
      <c r="B2903" s="1">
        <v>307800000</v>
      </c>
      <c r="C2903" t="s">
        <v>30</v>
      </c>
      <c r="D2903" t="s">
        <v>31</v>
      </c>
      <c r="E2903">
        <v>3252</v>
      </c>
      <c r="F2903" s="1">
        <v>8548950000</v>
      </c>
      <c r="G2903" s="1">
        <v>2628828</v>
      </c>
      <c r="H2903" s="1">
        <v>2000000</v>
      </c>
      <c r="I2903">
        <v>3252</v>
      </c>
      <c r="J2903" s="1">
        <v>8548950000</v>
      </c>
      <c r="K2903" s="1">
        <v>2628828</v>
      </c>
      <c r="L2903" s="1">
        <v>2000000</v>
      </c>
      <c r="M2903">
        <v>3252</v>
      </c>
      <c r="N2903" t="s">
        <v>32</v>
      </c>
      <c r="O2903">
        <v>248</v>
      </c>
      <c r="P2903" t="s">
        <v>149</v>
      </c>
      <c r="Q2903" t="s">
        <v>4378</v>
      </c>
      <c r="R2903" s="2">
        <v>43473</v>
      </c>
      <c r="S2903" t="s">
        <v>4379</v>
      </c>
      <c r="T2903">
        <v>2</v>
      </c>
      <c r="U2903" s="1">
        <v>2000000</v>
      </c>
      <c r="V2903" t="s">
        <v>32</v>
      </c>
      <c r="W2903" t="s">
        <v>36</v>
      </c>
      <c r="X2903" t="s">
        <v>4071</v>
      </c>
      <c r="Y2903" t="s">
        <v>134</v>
      </c>
      <c r="Z2903" t="s">
        <v>31</v>
      </c>
      <c r="AA2903">
        <v>1</v>
      </c>
      <c r="AB2903" t="s">
        <v>39</v>
      </c>
      <c r="AC2903">
        <v>2.1</v>
      </c>
      <c r="AD2903">
        <f t="shared" si="45"/>
        <v>0.10000000000000009</v>
      </c>
    </row>
    <row r="2904" spans="1:30" x14ac:dyDescent="0.25">
      <c r="A2904" t="s">
        <v>29</v>
      </c>
      <c r="B2904" s="1">
        <v>307800000</v>
      </c>
      <c r="C2904" t="s">
        <v>30</v>
      </c>
      <c r="D2904" t="s">
        <v>31</v>
      </c>
      <c r="E2904">
        <v>3252</v>
      </c>
      <c r="F2904" s="1">
        <v>8548950000</v>
      </c>
      <c r="G2904" s="1">
        <v>2628828</v>
      </c>
      <c r="H2904" s="1">
        <v>2000000</v>
      </c>
      <c r="I2904">
        <v>3252</v>
      </c>
      <c r="J2904" s="1">
        <v>8548950000</v>
      </c>
      <c r="K2904" s="1">
        <v>2628828</v>
      </c>
      <c r="L2904" s="1">
        <v>2000000</v>
      </c>
      <c r="M2904">
        <v>3252</v>
      </c>
      <c r="N2904" t="s">
        <v>55</v>
      </c>
      <c r="O2904">
        <v>6192</v>
      </c>
      <c r="P2904" t="s">
        <v>105</v>
      </c>
      <c r="Q2904" t="s">
        <v>4381</v>
      </c>
      <c r="R2904" s="2">
        <v>43817</v>
      </c>
      <c r="S2904" t="s">
        <v>4382</v>
      </c>
      <c r="T2904">
        <v>1</v>
      </c>
      <c r="U2904" s="1">
        <v>1000000</v>
      </c>
      <c r="V2904" t="s">
        <v>4085</v>
      </c>
      <c r="W2904" t="s">
        <v>77</v>
      </c>
      <c r="X2904" t="s">
        <v>113</v>
      </c>
      <c r="Y2904" t="s">
        <v>38</v>
      </c>
      <c r="Z2904" t="s">
        <v>31</v>
      </c>
      <c r="AA2904">
        <v>1</v>
      </c>
      <c r="AB2904" t="s">
        <v>39</v>
      </c>
      <c r="AC2904">
        <v>1.1000000000000001</v>
      </c>
      <c r="AD2904">
        <f t="shared" si="45"/>
        <v>0.10000000000000009</v>
      </c>
    </row>
    <row r="2905" spans="1:30" x14ac:dyDescent="0.25">
      <c r="A2905" t="s">
        <v>29</v>
      </c>
      <c r="B2905" s="1">
        <v>307800000</v>
      </c>
      <c r="C2905" t="s">
        <v>30</v>
      </c>
      <c r="D2905" t="s">
        <v>31</v>
      </c>
      <c r="E2905">
        <v>3252</v>
      </c>
      <c r="F2905" s="1">
        <v>8548950000</v>
      </c>
      <c r="G2905" s="1">
        <v>2628828</v>
      </c>
      <c r="H2905" s="1">
        <v>2000000</v>
      </c>
      <c r="I2905">
        <v>3252</v>
      </c>
      <c r="J2905" s="1">
        <v>8548950000</v>
      </c>
      <c r="K2905" s="1">
        <v>2628828</v>
      </c>
      <c r="L2905" s="1">
        <v>2000000</v>
      </c>
      <c r="M2905">
        <v>3252</v>
      </c>
      <c r="N2905" t="s">
        <v>32</v>
      </c>
      <c r="O2905">
        <v>242</v>
      </c>
      <c r="P2905" t="s">
        <v>149</v>
      </c>
      <c r="Q2905" t="s">
        <v>4367</v>
      </c>
      <c r="R2905" s="2">
        <v>43474</v>
      </c>
      <c r="S2905" t="s">
        <v>4368</v>
      </c>
      <c r="T2905">
        <v>1</v>
      </c>
      <c r="U2905" s="1">
        <v>1000000</v>
      </c>
      <c r="V2905" t="s">
        <v>32</v>
      </c>
      <c r="W2905" t="s">
        <v>36</v>
      </c>
      <c r="X2905" t="s">
        <v>4383</v>
      </c>
      <c r="Y2905" t="s">
        <v>134</v>
      </c>
      <c r="Z2905" t="s">
        <v>31</v>
      </c>
      <c r="AA2905">
        <v>1</v>
      </c>
      <c r="AB2905" t="s">
        <v>39</v>
      </c>
      <c r="AC2905">
        <v>2.1</v>
      </c>
      <c r="AD2905">
        <f t="shared" si="45"/>
        <v>1.1000000000000001</v>
      </c>
    </row>
    <row r="2906" spans="1:30" x14ac:dyDescent="0.25">
      <c r="A2906" t="s">
        <v>29</v>
      </c>
      <c r="B2906" s="1">
        <v>307800000</v>
      </c>
      <c r="C2906" t="s">
        <v>30</v>
      </c>
      <c r="D2906" t="s">
        <v>31</v>
      </c>
      <c r="E2906">
        <v>3252</v>
      </c>
      <c r="F2906" s="1">
        <v>8548950000</v>
      </c>
      <c r="G2906" s="1">
        <v>2628828</v>
      </c>
      <c r="H2906" s="1">
        <v>2000000</v>
      </c>
      <c r="I2906">
        <v>3252</v>
      </c>
      <c r="J2906" s="1">
        <v>8548950000</v>
      </c>
      <c r="K2906" s="1">
        <v>2628828</v>
      </c>
      <c r="L2906" s="1">
        <v>2000000</v>
      </c>
      <c r="M2906">
        <v>3252</v>
      </c>
      <c r="N2906" t="s">
        <v>55</v>
      </c>
      <c r="O2906">
        <v>6196</v>
      </c>
      <c r="P2906" t="s">
        <v>800</v>
      </c>
      <c r="Q2906" t="s">
        <v>4381</v>
      </c>
      <c r="R2906" s="2">
        <v>43817</v>
      </c>
      <c r="S2906" t="s">
        <v>4382</v>
      </c>
      <c r="T2906">
        <v>3</v>
      </c>
      <c r="U2906" s="1">
        <v>3000000</v>
      </c>
      <c r="V2906" t="s">
        <v>4085</v>
      </c>
      <c r="W2906" t="s">
        <v>77</v>
      </c>
      <c r="X2906" t="s">
        <v>803</v>
      </c>
      <c r="Y2906" t="s">
        <v>38</v>
      </c>
      <c r="Z2906" t="s">
        <v>31</v>
      </c>
      <c r="AA2906">
        <v>3</v>
      </c>
      <c r="AB2906" t="s">
        <v>39</v>
      </c>
      <c r="AC2906">
        <v>3.1</v>
      </c>
      <c r="AD2906">
        <f t="shared" si="45"/>
        <v>0.10000000000000009</v>
      </c>
    </row>
    <row r="2907" spans="1:30" x14ac:dyDescent="0.25">
      <c r="A2907" t="s">
        <v>29</v>
      </c>
      <c r="B2907" s="1">
        <v>307800000</v>
      </c>
      <c r="C2907" t="s">
        <v>30</v>
      </c>
      <c r="D2907" t="s">
        <v>31</v>
      </c>
      <c r="E2907">
        <v>3252</v>
      </c>
      <c r="F2907" s="1">
        <v>8548950000</v>
      </c>
      <c r="G2907" s="1">
        <v>2628828</v>
      </c>
      <c r="H2907" s="1">
        <v>2000000</v>
      </c>
      <c r="I2907">
        <v>3252</v>
      </c>
      <c r="J2907" s="1">
        <v>8548950000</v>
      </c>
      <c r="K2907" s="1">
        <v>2628828</v>
      </c>
      <c r="L2907" s="1">
        <v>2000000</v>
      </c>
      <c r="M2907">
        <v>3252</v>
      </c>
      <c r="N2907" t="s">
        <v>73</v>
      </c>
      <c r="O2907">
        <v>4369</v>
      </c>
      <c r="P2907" t="s">
        <v>149</v>
      </c>
      <c r="Q2907" t="s">
        <v>4384</v>
      </c>
      <c r="R2907" s="2">
        <v>43958</v>
      </c>
      <c r="S2907" t="s">
        <v>4385</v>
      </c>
      <c r="T2907">
        <v>6</v>
      </c>
      <c r="U2907" s="1">
        <v>6000000</v>
      </c>
      <c r="V2907" t="s">
        <v>152</v>
      </c>
      <c r="W2907" t="s">
        <v>138</v>
      </c>
      <c r="X2907" t="s">
        <v>60</v>
      </c>
      <c r="Y2907" t="s">
        <v>328</v>
      </c>
      <c r="Z2907" t="s">
        <v>31</v>
      </c>
      <c r="AA2907">
        <v>1</v>
      </c>
      <c r="AB2907" t="s">
        <v>39</v>
      </c>
      <c r="AC2907">
        <v>3.06</v>
      </c>
      <c r="AD2907">
        <f t="shared" si="45"/>
        <v>2.94</v>
      </c>
    </row>
    <row r="2908" spans="1:30" x14ac:dyDescent="0.25">
      <c r="A2908" t="s">
        <v>29</v>
      </c>
      <c r="B2908" s="1">
        <v>307800000</v>
      </c>
      <c r="C2908" t="s">
        <v>30</v>
      </c>
      <c r="D2908" t="s">
        <v>31</v>
      </c>
      <c r="E2908">
        <v>3252</v>
      </c>
      <c r="F2908" s="1">
        <v>8548950000</v>
      </c>
      <c r="G2908" s="1">
        <v>2628828</v>
      </c>
      <c r="H2908" s="1">
        <v>2000000</v>
      </c>
      <c r="I2908">
        <v>3252</v>
      </c>
      <c r="J2908" s="1">
        <v>8548950000</v>
      </c>
      <c r="K2908" s="1">
        <v>2628828</v>
      </c>
      <c r="L2908" s="1">
        <v>2000000</v>
      </c>
      <c r="M2908">
        <v>3252</v>
      </c>
      <c r="N2908" t="s">
        <v>32</v>
      </c>
      <c r="O2908">
        <v>240</v>
      </c>
      <c r="P2908" t="s">
        <v>149</v>
      </c>
      <c r="Q2908" t="s">
        <v>4378</v>
      </c>
      <c r="R2908" s="2">
        <v>43474</v>
      </c>
      <c r="S2908" t="s">
        <v>4379</v>
      </c>
      <c r="T2908">
        <v>0.5</v>
      </c>
      <c r="U2908" t="s">
        <v>52</v>
      </c>
      <c r="V2908" t="s">
        <v>32</v>
      </c>
      <c r="W2908" t="s">
        <v>36</v>
      </c>
      <c r="X2908" t="s">
        <v>4356</v>
      </c>
      <c r="Y2908" t="s">
        <v>134</v>
      </c>
      <c r="Z2908" t="s">
        <v>31</v>
      </c>
      <c r="AA2908">
        <v>1</v>
      </c>
      <c r="AB2908" t="s">
        <v>39</v>
      </c>
      <c r="AC2908">
        <v>2.1</v>
      </c>
      <c r="AD2908">
        <f t="shared" si="45"/>
        <v>1.6</v>
      </c>
    </row>
    <row r="2909" spans="1:30" x14ac:dyDescent="0.25">
      <c r="A2909" t="s">
        <v>29</v>
      </c>
      <c r="B2909" s="1">
        <v>307800000</v>
      </c>
      <c r="C2909" t="s">
        <v>30</v>
      </c>
      <c r="D2909" t="s">
        <v>31</v>
      </c>
      <c r="E2909">
        <v>3252</v>
      </c>
      <c r="F2909" s="1">
        <v>8548950000</v>
      </c>
      <c r="G2909" s="1">
        <v>2628828</v>
      </c>
      <c r="H2909" s="1">
        <v>2000000</v>
      </c>
      <c r="I2909">
        <v>3252</v>
      </c>
      <c r="J2909" s="1">
        <v>8548950000</v>
      </c>
      <c r="K2909" s="1">
        <v>2628828</v>
      </c>
      <c r="L2909" s="1">
        <v>2000000</v>
      </c>
      <c r="M2909">
        <v>3252</v>
      </c>
      <c r="N2909" t="s">
        <v>55</v>
      </c>
      <c r="O2909">
        <v>6199</v>
      </c>
      <c r="P2909" t="s">
        <v>81</v>
      </c>
      <c r="Q2909" t="s">
        <v>4386</v>
      </c>
      <c r="R2909" s="2">
        <v>43816</v>
      </c>
      <c r="S2909" t="s">
        <v>4387</v>
      </c>
      <c r="T2909">
        <v>4</v>
      </c>
      <c r="U2909" s="1">
        <v>4000000</v>
      </c>
      <c r="V2909" t="s">
        <v>4085</v>
      </c>
      <c r="W2909" t="s">
        <v>77</v>
      </c>
      <c r="X2909" t="s">
        <v>82</v>
      </c>
      <c r="Y2909" t="s">
        <v>61</v>
      </c>
      <c r="Z2909" t="s">
        <v>31</v>
      </c>
      <c r="AA2909">
        <v>2</v>
      </c>
      <c r="AB2909" t="s">
        <v>39</v>
      </c>
      <c r="AC2909">
        <v>3.06</v>
      </c>
      <c r="AD2909">
        <f t="shared" si="45"/>
        <v>0.94</v>
      </c>
    </row>
    <row r="2910" spans="1:30" x14ac:dyDescent="0.25">
      <c r="A2910" t="s">
        <v>29</v>
      </c>
      <c r="B2910" s="1">
        <v>307800000</v>
      </c>
      <c r="C2910" t="s">
        <v>30</v>
      </c>
      <c r="D2910" t="s">
        <v>31</v>
      </c>
      <c r="E2910">
        <v>3252</v>
      </c>
      <c r="F2910" s="1">
        <v>8548950000</v>
      </c>
      <c r="G2910" s="1">
        <v>2628828</v>
      </c>
      <c r="H2910" s="1">
        <v>2000000</v>
      </c>
      <c r="I2910">
        <v>3252</v>
      </c>
      <c r="J2910" s="1">
        <v>8548950000</v>
      </c>
      <c r="K2910" s="1">
        <v>2628828</v>
      </c>
      <c r="L2910" s="1">
        <v>2000000</v>
      </c>
      <c r="M2910">
        <v>3252</v>
      </c>
      <c r="N2910" t="s">
        <v>55</v>
      </c>
      <c r="O2910">
        <v>6200</v>
      </c>
      <c r="P2910" t="s">
        <v>40</v>
      </c>
      <c r="Q2910" t="s">
        <v>4388</v>
      </c>
      <c r="R2910" s="2">
        <v>43816</v>
      </c>
      <c r="S2910" t="s">
        <v>4389</v>
      </c>
      <c r="T2910">
        <v>2.5</v>
      </c>
      <c r="U2910" s="1">
        <v>2500000</v>
      </c>
      <c r="V2910" t="s">
        <v>4085</v>
      </c>
      <c r="W2910" t="s">
        <v>77</v>
      </c>
      <c r="X2910" t="s">
        <v>4390</v>
      </c>
      <c r="Y2910" t="s">
        <v>38</v>
      </c>
      <c r="Z2910" t="s">
        <v>31</v>
      </c>
      <c r="AA2910">
        <v>7</v>
      </c>
      <c r="AB2910" t="s">
        <v>39</v>
      </c>
      <c r="AC2910">
        <v>1.8</v>
      </c>
      <c r="AD2910">
        <f t="shared" si="45"/>
        <v>0.7</v>
      </c>
    </row>
    <row r="2911" spans="1:30" x14ac:dyDescent="0.25">
      <c r="A2911" t="s">
        <v>29</v>
      </c>
      <c r="B2911" s="1">
        <v>307800000</v>
      </c>
      <c r="C2911" t="s">
        <v>30</v>
      </c>
      <c r="D2911" t="s">
        <v>31</v>
      </c>
      <c r="E2911">
        <v>3252</v>
      </c>
      <c r="F2911" s="1">
        <v>8548950000</v>
      </c>
      <c r="G2911" s="1">
        <v>2628828</v>
      </c>
      <c r="H2911" s="1">
        <v>2000000</v>
      </c>
      <c r="I2911">
        <v>3252</v>
      </c>
      <c r="J2911" s="1">
        <v>8548950000</v>
      </c>
      <c r="K2911" s="1">
        <v>2628828</v>
      </c>
      <c r="L2911" s="1">
        <v>2000000</v>
      </c>
      <c r="M2911">
        <v>3252</v>
      </c>
      <c r="N2911" t="s">
        <v>55</v>
      </c>
      <c r="O2911">
        <v>6201</v>
      </c>
      <c r="P2911" t="s">
        <v>81</v>
      </c>
      <c r="Q2911" t="s">
        <v>4386</v>
      </c>
      <c r="R2911" s="2">
        <v>43816</v>
      </c>
      <c r="S2911" t="s">
        <v>4387</v>
      </c>
      <c r="T2911">
        <v>2</v>
      </c>
      <c r="U2911" s="1">
        <v>2000000</v>
      </c>
      <c r="V2911" t="s">
        <v>4085</v>
      </c>
      <c r="W2911" t="s">
        <v>77</v>
      </c>
      <c r="X2911" t="s">
        <v>4391</v>
      </c>
      <c r="Y2911" t="s">
        <v>61</v>
      </c>
      <c r="Z2911" t="s">
        <v>31</v>
      </c>
      <c r="AA2911">
        <v>8</v>
      </c>
      <c r="AB2911" t="s">
        <v>39</v>
      </c>
      <c r="AC2911">
        <v>3.39</v>
      </c>
      <c r="AD2911">
        <f t="shared" si="45"/>
        <v>1.3900000000000001</v>
      </c>
    </row>
    <row r="2912" spans="1:30" x14ac:dyDescent="0.25">
      <c r="A2912" t="s">
        <v>29</v>
      </c>
      <c r="B2912" s="1">
        <v>307800000</v>
      </c>
      <c r="C2912" t="s">
        <v>30</v>
      </c>
      <c r="D2912" t="s">
        <v>31</v>
      </c>
      <c r="E2912">
        <v>3252</v>
      </c>
      <c r="F2912" s="1">
        <v>8548950000</v>
      </c>
      <c r="G2912" s="1">
        <v>2628828</v>
      </c>
      <c r="H2912" s="1">
        <v>2000000</v>
      </c>
      <c r="I2912">
        <v>3252</v>
      </c>
      <c r="J2912" s="1">
        <v>8548950000</v>
      </c>
      <c r="K2912" s="1">
        <v>2628828</v>
      </c>
      <c r="L2912" s="1">
        <v>2000000</v>
      </c>
      <c r="M2912">
        <v>3252</v>
      </c>
      <c r="N2912" t="s">
        <v>55</v>
      </c>
      <c r="O2912">
        <v>6202</v>
      </c>
      <c r="P2912" t="s">
        <v>81</v>
      </c>
      <c r="Q2912" t="s">
        <v>4386</v>
      </c>
      <c r="R2912" s="2">
        <v>43816</v>
      </c>
      <c r="S2912" t="s">
        <v>4387</v>
      </c>
      <c r="T2912">
        <v>2</v>
      </c>
      <c r="U2912" s="1">
        <v>2000000</v>
      </c>
      <c r="V2912" t="s">
        <v>4085</v>
      </c>
      <c r="W2912" t="s">
        <v>77</v>
      </c>
      <c r="X2912" t="s">
        <v>4392</v>
      </c>
      <c r="Y2912" t="s">
        <v>61</v>
      </c>
      <c r="Z2912" t="s">
        <v>31</v>
      </c>
      <c r="AA2912">
        <v>8</v>
      </c>
      <c r="AB2912" t="s">
        <v>48</v>
      </c>
      <c r="AC2912">
        <v>3.39</v>
      </c>
      <c r="AD2912">
        <f t="shared" si="45"/>
        <v>1.3900000000000001</v>
      </c>
    </row>
    <row r="2913" spans="1:30" x14ac:dyDescent="0.25">
      <c r="A2913" t="s">
        <v>29</v>
      </c>
      <c r="B2913" s="1">
        <v>307800000</v>
      </c>
      <c r="C2913" t="s">
        <v>30</v>
      </c>
      <c r="D2913" t="s">
        <v>31</v>
      </c>
      <c r="E2913">
        <v>3252</v>
      </c>
      <c r="F2913" s="1">
        <v>8548950000</v>
      </c>
      <c r="G2913" s="1">
        <v>2628828</v>
      </c>
      <c r="H2913" s="1">
        <v>2000000</v>
      </c>
      <c r="I2913">
        <v>3252</v>
      </c>
      <c r="J2913" s="1">
        <v>8548950000</v>
      </c>
      <c r="K2913" s="1">
        <v>2628828</v>
      </c>
      <c r="L2913" s="1">
        <v>2000000</v>
      </c>
      <c r="M2913">
        <v>3252</v>
      </c>
      <c r="N2913" t="s">
        <v>55</v>
      </c>
      <c r="O2913">
        <v>6203</v>
      </c>
      <c r="P2913" t="s">
        <v>40</v>
      </c>
      <c r="Q2913" t="s">
        <v>4388</v>
      </c>
      <c r="R2913" s="2">
        <v>43815</v>
      </c>
      <c r="S2913" t="s">
        <v>4389</v>
      </c>
      <c r="T2913">
        <v>2</v>
      </c>
      <c r="U2913" s="1">
        <v>2000000</v>
      </c>
      <c r="V2913" t="s">
        <v>4085</v>
      </c>
      <c r="W2913" t="s">
        <v>77</v>
      </c>
      <c r="X2913" t="s">
        <v>4393</v>
      </c>
      <c r="Y2913" t="s">
        <v>38</v>
      </c>
      <c r="Z2913" t="s">
        <v>31</v>
      </c>
      <c r="AA2913">
        <v>12</v>
      </c>
      <c r="AB2913" t="s">
        <v>39</v>
      </c>
      <c r="AC2913">
        <v>2.12</v>
      </c>
      <c r="AD2913">
        <f t="shared" si="45"/>
        <v>0.12000000000000011</v>
      </c>
    </row>
    <row r="2914" spans="1:30" x14ac:dyDescent="0.25">
      <c r="A2914" t="s">
        <v>29</v>
      </c>
      <c r="B2914" s="1">
        <v>307800000</v>
      </c>
      <c r="C2914" t="s">
        <v>30</v>
      </c>
      <c r="D2914" t="s">
        <v>31</v>
      </c>
      <c r="E2914">
        <v>3252</v>
      </c>
      <c r="F2914" s="1">
        <v>8548950000</v>
      </c>
      <c r="G2914" s="1">
        <v>2628828</v>
      </c>
      <c r="H2914" s="1">
        <v>2000000</v>
      </c>
      <c r="I2914">
        <v>3252</v>
      </c>
      <c r="J2914" s="1">
        <v>8548950000</v>
      </c>
      <c r="K2914" s="1">
        <v>2628828</v>
      </c>
      <c r="L2914" s="1">
        <v>2000000</v>
      </c>
      <c r="M2914">
        <v>3252</v>
      </c>
      <c r="N2914" t="s">
        <v>55</v>
      </c>
      <c r="O2914">
        <v>6204</v>
      </c>
      <c r="P2914" t="s">
        <v>81</v>
      </c>
      <c r="Q2914" t="s">
        <v>4394</v>
      </c>
      <c r="R2914" s="2">
        <v>43815</v>
      </c>
      <c r="S2914" t="s">
        <v>4395</v>
      </c>
      <c r="T2914">
        <v>1.5</v>
      </c>
      <c r="U2914" s="1">
        <v>1500000</v>
      </c>
      <c r="V2914" t="s">
        <v>4085</v>
      </c>
      <c r="W2914" t="s">
        <v>77</v>
      </c>
      <c r="X2914" t="s">
        <v>4396</v>
      </c>
      <c r="Y2914" t="s">
        <v>38</v>
      </c>
      <c r="Z2914" t="s">
        <v>31</v>
      </c>
      <c r="AA2914">
        <v>2</v>
      </c>
      <c r="AB2914" t="s">
        <v>39</v>
      </c>
      <c r="AC2914">
        <v>2.4700000000000002</v>
      </c>
      <c r="AD2914">
        <f t="shared" si="45"/>
        <v>0.9700000000000002</v>
      </c>
    </row>
    <row r="2915" spans="1:30" x14ac:dyDescent="0.25">
      <c r="A2915" t="s">
        <v>29</v>
      </c>
      <c r="B2915" s="1">
        <v>307800000</v>
      </c>
      <c r="C2915" t="s">
        <v>30</v>
      </c>
      <c r="D2915" t="s">
        <v>31</v>
      </c>
      <c r="E2915">
        <v>3252</v>
      </c>
      <c r="F2915" s="1">
        <v>8548950000</v>
      </c>
      <c r="G2915" s="1">
        <v>2628828</v>
      </c>
      <c r="H2915" s="1">
        <v>2000000</v>
      </c>
      <c r="I2915">
        <v>3252</v>
      </c>
      <c r="J2915" s="1">
        <v>8548950000</v>
      </c>
      <c r="K2915" s="1">
        <v>2628828</v>
      </c>
      <c r="L2915" s="1">
        <v>2000000</v>
      </c>
      <c r="M2915">
        <v>3252</v>
      </c>
      <c r="N2915" t="s">
        <v>32</v>
      </c>
      <c r="O2915">
        <v>239</v>
      </c>
      <c r="P2915" t="s">
        <v>68</v>
      </c>
      <c r="Q2915" t="s">
        <v>1422</v>
      </c>
      <c r="R2915" s="2">
        <v>43474</v>
      </c>
      <c r="S2915" t="s">
        <v>1423</v>
      </c>
      <c r="T2915">
        <v>6</v>
      </c>
      <c r="U2915" s="1">
        <v>6000000</v>
      </c>
      <c r="V2915" t="s">
        <v>187</v>
      </c>
      <c r="W2915" t="s">
        <v>36</v>
      </c>
      <c r="X2915" t="s">
        <v>4397</v>
      </c>
      <c r="Y2915" t="s">
        <v>68</v>
      </c>
      <c r="Z2915" t="s">
        <v>31</v>
      </c>
      <c r="AA2915">
        <v>1</v>
      </c>
      <c r="AB2915" t="s">
        <v>39</v>
      </c>
      <c r="AC2915">
        <v>4.6500000000000004</v>
      </c>
      <c r="AD2915">
        <f t="shared" si="45"/>
        <v>1.3499999999999996</v>
      </c>
    </row>
    <row r="2916" spans="1:30" x14ac:dyDescent="0.25">
      <c r="A2916" t="s">
        <v>29</v>
      </c>
      <c r="B2916" s="1">
        <v>307800000</v>
      </c>
      <c r="C2916" t="s">
        <v>30</v>
      </c>
      <c r="D2916" t="s">
        <v>31</v>
      </c>
      <c r="E2916">
        <v>3252</v>
      </c>
      <c r="F2916" s="1">
        <v>8548950000</v>
      </c>
      <c r="G2916" s="1">
        <v>2628828</v>
      </c>
      <c r="H2916" s="1">
        <v>2000000</v>
      </c>
      <c r="I2916">
        <v>3252</v>
      </c>
      <c r="J2916" s="1">
        <v>8548950000</v>
      </c>
      <c r="K2916" s="1">
        <v>2628828</v>
      </c>
      <c r="L2916" s="1">
        <v>2000000</v>
      </c>
      <c r="M2916">
        <v>3252</v>
      </c>
      <c r="N2916" t="s">
        <v>55</v>
      </c>
      <c r="O2916">
        <v>6206</v>
      </c>
      <c r="P2916" t="s">
        <v>40</v>
      </c>
      <c r="Q2916" t="s">
        <v>4388</v>
      </c>
      <c r="R2916" s="2">
        <v>43813</v>
      </c>
      <c r="S2916" t="s">
        <v>4389</v>
      </c>
      <c r="T2916">
        <v>3.5</v>
      </c>
      <c r="U2916" s="1">
        <v>3500000</v>
      </c>
      <c r="V2916" t="s">
        <v>4085</v>
      </c>
      <c r="W2916" t="s">
        <v>77</v>
      </c>
      <c r="X2916" t="s">
        <v>4398</v>
      </c>
      <c r="Y2916" t="s">
        <v>38</v>
      </c>
      <c r="Z2916" t="s">
        <v>31</v>
      </c>
      <c r="AA2916">
        <v>15</v>
      </c>
      <c r="AB2916" t="s">
        <v>39</v>
      </c>
      <c r="AC2916">
        <v>2.31</v>
      </c>
      <c r="AD2916">
        <f t="shared" si="45"/>
        <v>1.19</v>
      </c>
    </row>
    <row r="2917" spans="1:30" x14ac:dyDescent="0.25">
      <c r="A2917" t="s">
        <v>29</v>
      </c>
      <c r="B2917" s="1">
        <v>307800000</v>
      </c>
      <c r="C2917" t="s">
        <v>30</v>
      </c>
      <c r="D2917" t="s">
        <v>31</v>
      </c>
      <c r="E2917">
        <v>3252</v>
      </c>
      <c r="F2917" s="1">
        <v>8548950000</v>
      </c>
      <c r="G2917" s="1">
        <v>2628828</v>
      </c>
      <c r="H2917" s="1">
        <v>2000000</v>
      </c>
      <c r="I2917">
        <v>3252</v>
      </c>
      <c r="J2917" s="1">
        <v>8548950000</v>
      </c>
      <c r="K2917" s="1">
        <v>2628828</v>
      </c>
      <c r="L2917" s="1">
        <v>2000000</v>
      </c>
      <c r="M2917">
        <v>3252</v>
      </c>
      <c r="N2917" t="s">
        <v>32</v>
      </c>
      <c r="O2917">
        <v>231</v>
      </c>
      <c r="P2917" t="s">
        <v>149</v>
      </c>
      <c r="Q2917" t="s">
        <v>4378</v>
      </c>
      <c r="R2917" s="2">
        <v>43474</v>
      </c>
      <c r="S2917" t="s">
        <v>4379</v>
      </c>
      <c r="T2917">
        <v>4</v>
      </c>
      <c r="U2917" s="1">
        <v>4000000</v>
      </c>
      <c r="V2917" t="s">
        <v>32</v>
      </c>
      <c r="W2917" t="s">
        <v>36</v>
      </c>
      <c r="X2917" t="s">
        <v>4356</v>
      </c>
      <c r="Y2917" t="s">
        <v>134</v>
      </c>
      <c r="Z2917" t="s">
        <v>31</v>
      </c>
      <c r="AA2917">
        <v>1</v>
      </c>
      <c r="AB2917" t="s">
        <v>39</v>
      </c>
      <c r="AC2917">
        <v>2.1</v>
      </c>
      <c r="AD2917">
        <f t="shared" si="45"/>
        <v>1.9</v>
      </c>
    </row>
    <row r="2918" spans="1:30" x14ac:dyDescent="0.25">
      <c r="A2918" t="s">
        <v>29</v>
      </c>
      <c r="B2918" s="1">
        <v>307800000</v>
      </c>
      <c r="C2918" t="s">
        <v>30</v>
      </c>
      <c r="D2918" t="s">
        <v>31</v>
      </c>
      <c r="E2918">
        <v>3252</v>
      </c>
      <c r="F2918" s="1">
        <v>8548950000</v>
      </c>
      <c r="G2918" s="1">
        <v>2628828</v>
      </c>
      <c r="H2918" s="1">
        <v>2000000</v>
      </c>
      <c r="I2918">
        <v>3252</v>
      </c>
      <c r="J2918" s="1">
        <v>8548950000</v>
      </c>
      <c r="K2918" s="1">
        <v>2628828</v>
      </c>
      <c r="L2918" s="1">
        <v>2000000</v>
      </c>
      <c r="M2918">
        <v>3252</v>
      </c>
      <c r="N2918" t="s">
        <v>73</v>
      </c>
      <c r="O2918">
        <v>3979</v>
      </c>
      <c r="P2918" t="s">
        <v>145</v>
      </c>
      <c r="Q2918" t="s">
        <v>4399</v>
      </c>
      <c r="R2918" s="2">
        <v>43927</v>
      </c>
      <c r="S2918" t="s">
        <v>4400</v>
      </c>
      <c r="T2918">
        <v>1</v>
      </c>
      <c r="U2918" s="1">
        <v>1000000</v>
      </c>
      <c r="V2918" t="s">
        <v>76</v>
      </c>
      <c r="W2918" t="s">
        <v>77</v>
      </c>
      <c r="X2918" t="s">
        <v>113</v>
      </c>
      <c r="Y2918" t="s">
        <v>134</v>
      </c>
      <c r="Z2918" t="s">
        <v>31</v>
      </c>
      <c r="AA2918">
        <v>1</v>
      </c>
      <c r="AB2918" t="s">
        <v>48</v>
      </c>
      <c r="AC2918">
        <v>1.74</v>
      </c>
      <c r="AD2918">
        <f t="shared" si="45"/>
        <v>0.74</v>
      </c>
    </row>
    <row r="2919" spans="1:30" x14ac:dyDescent="0.25">
      <c r="A2919" t="s">
        <v>29</v>
      </c>
      <c r="B2919" s="1">
        <v>307800000</v>
      </c>
      <c r="C2919" t="s">
        <v>30</v>
      </c>
      <c r="D2919" t="s">
        <v>31</v>
      </c>
      <c r="E2919">
        <v>3252</v>
      </c>
      <c r="F2919" s="1">
        <v>8548950000</v>
      </c>
      <c r="G2919" s="1">
        <v>2628828</v>
      </c>
      <c r="H2919" s="1">
        <v>2000000</v>
      </c>
      <c r="I2919">
        <v>3252</v>
      </c>
      <c r="J2919" s="1">
        <v>8548950000</v>
      </c>
      <c r="K2919" s="1">
        <v>2628828</v>
      </c>
      <c r="L2919" s="1">
        <v>2000000</v>
      </c>
      <c r="M2919">
        <v>3252</v>
      </c>
      <c r="N2919" t="s">
        <v>32</v>
      </c>
      <c r="O2919">
        <v>2502</v>
      </c>
      <c r="P2919" t="s">
        <v>172</v>
      </c>
      <c r="Q2919" t="s">
        <v>437</v>
      </c>
      <c r="R2919" s="2">
        <v>43755</v>
      </c>
      <c r="S2919" t="s">
        <v>438</v>
      </c>
      <c r="T2919">
        <v>2.5</v>
      </c>
      <c r="U2919" s="1">
        <v>2500000</v>
      </c>
      <c r="V2919" t="s">
        <v>32</v>
      </c>
      <c r="W2919" t="s">
        <v>36</v>
      </c>
      <c r="X2919" t="s">
        <v>4401</v>
      </c>
      <c r="Y2919" t="s">
        <v>54</v>
      </c>
      <c r="Z2919" s="1">
        <v>4000000</v>
      </c>
      <c r="AA2919">
        <v>4</v>
      </c>
      <c r="AB2919" t="s">
        <v>48</v>
      </c>
      <c r="AC2919">
        <v>3.25</v>
      </c>
      <c r="AD2919">
        <f t="shared" si="45"/>
        <v>0.75</v>
      </c>
    </row>
    <row r="2920" spans="1:30" x14ac:dyDescent="0.25">
      <c r="A2920" t="s">
        <v>29</v>
      </c>
      <c r="B2920" s="1">
        <v>307800000</v>
      </c>
      <c r="C2920" t="s">
        <v>30</v>
      </c>
      <c r="D2920" t="s">
        <v>31</v>
      </c>
      <c r="E2920">
        <v>3252</v>
      </c>
      <c r="F2920" s="1">
        <v>8548950000</v>
      </c>
      <c r="G2920" s="1">
        <v>2628828</v>
      </c>
      <c r="H2920" s="1">
        <v>2000000</v>
      </c>
      <c r="I2920">
        <v>3252</v>
      </c>
      <c r="J2920" s="1">
        <v>8548950000</v>
      </c>
      <c r="K2920" s="1">
        <v>2628828</v>
      </c>
      <c r="L2920" s="1">
        <v>2000000</v>
      </c>
      <c r="M2920">
        <v>3252</v>
      </c>
      <c r="N2920" t="s">
        <v>32</v>
      </c>
      <c r="O2920">
        <v>219</v>
      </c>
      <c r="P2920" t="s">
        <v>149</v>
      </c>
      <c r="Q2920" t="s">
        <v>4378</v>
      </c>
      <c r="R2920" s="2">
        <v>43475</v>
      </c>
      <c r="S2920" t="s">
        <v>4379</v>
      </c>
      <c r="T2920">
        <v>6</v>
      </c>
      <c r="U2920" s="1">
        <v>6000000</v>
      </c>
      <c r="V2920" t="s">
        <v>32</v>
      </c>
      <c r="W2920" t="s">
        <v>36</v>
      </c>
      <c r="X2920" t="s">
        <v>4402</v>
      </c>
      <c r="Y2920" t="s">
        <v>134</v>
      </c>
      <c r="Z2920" t="s">
        <v>31</v>
      </c>
      <c r="AA2920">
        <v>2</v>
      </c>
      <c r="AB2920" t="s">
        <v>48</v>
      </c>
      <c r="AC2920">
        <v>2.16</v>
      </c>
      <c r="AD2920">
        <f t="shared" si="45"/>
        <v>3.84</v>
      </c>
    </row>
    <row r="2921" spans="1:30" x14ac:dyDescent="0.25">
      <c r="A2921" t="s">
        <v>29</v>
      </c>
      <c r="B2921" s="1">
        <v>307800000</v>
      </c>
      <c r="C2921" t="s">
        <v>30</v>
      </c>
      <c r="D2921" t="s">
        <v>31</v>
      </c>
      <c r="E2921">
        <v>3252</v>
      </c>
      <c r="F2921" s="1">
        <v>8548950000</v>
      </c>
      <c r="G2921" s="1">
        <v>2628828</v>
      </c>
      <c r="H2921" s="1">
        <v>2000000</v>
      </c>
      <c r="I2921">
        <v>3252</v>
      </c>
      <c r="J2921" s="1">
        <v>8548950000</v>
      </c>
      <c r="K2921" s="1">
        <v>2628828</v>
      </c>
      <c r="L2921" s="1">
        <v>2000000</v>
      </c>
      <c r="M2921">
        <v>3252</v>
      </c>
      <c r="N2921" t="s">
        <v>32</v>
      </c>
      <c r="O2921">
        <v>218</v>
      </c>
      <c r="P2921" t="s">
        <v>149</v>
      </c>
      <c r="Q2921" t="s">
        <v>4069</v>
      </c>
      <c r="R2921" s="2">
        <v>43475</v>
      </c>
      <c r="S2921" t="s">
        <v>4070</v>
      </c>
      <c r="T2921">
        <v>2</v>
      </c>
      <c r="U2921" s="1">
        <v>2000000</v>
      </c>
      <c r="V2921" t="s">
        <v>32</v>
      </c>
      <c r="W2921" t="s">
        <v>36</v>
      </c>
      <c r="X2921" t="s">
        <v>4356</v>
      </c>
      <c r="Y2921" t="s">
        <v>120</v>
      </c>
      <c r="Z2921" t="s">
        <v>31</v>
      </c>
      <c r="AA2921">
        <v>1</v>
      </c>
      <c r="AB2921" t="s">
        <v>39</v>
      </c>
      <c r="AC2921">
        <v>2.71</v>
      </c>
      <c r="AD2921">
        <f t="shared" si="45"/>
        <v>0.71</v>
      </c>
    </row>
    <row r="2922" spans="1:30" x14ac:dyDescent="0.25">
      <c r="A2922" t="s">
        <v>29</v>
      </c>
      <c r="B2922" s="1">
        <v>307800000</v>
      </c>
      <c r="C2922" t="s">
        <v>30</v>
      </c>
      <c r="D2922" t="s">
        <v>31</v>
      </c>
      <c r="E2922">
        <v>3252</v>
      </c>
      <c r="F2922" s="1">
        <v>8548950000</v>
      </c>
      <c r="G2922" s="1">
        <v>2628828</v>
      </c>
      <c r="H2922" s="1">
        <v>2000000</v>
      </c>
      <c r="I2922">
        <v>3252</v>
      </c>
      <c r="J2922" s="1">
        <v>8548950000</v>
      </c>
      <c r="K2922" s="1">
        <v>2628828</v>
      </c>
      <c r="L2922" s="1">
        <v>2000000</v>
      </c>
      <c r="M2922">
        <v>3252</v>
      </c>
      <c r="N2922" t="s">
        <v>32</v>
      </c>
      <c r="O2922">
        <v>211</v>
      </c>
      <c r="P2922" t="s">
        <v>68</v>
      </c>
      <c r="Q2922" t="s">
        <v>4403</v>
      </c>
      <c r="R2922" s="2">
        <v>43476</v>
      </c>
      <c r="S2922" t="s">
        <v>4404</v>
      </c>
      <c r="T2922">
        <v>2</v>
      </c>
      <c r="U2922" s="1">
        <v>2000000</v>
      </c>
      <c r="V2922" t="s">
        <v>32</v>
      </c>
      <c r="W2922" t="s">
        <v>36</v>
      </c>
      <c r="X2922" t="s">
        <v>4405</v>
      </c>
      <c r="Y2922" t="s">
        <v>167</v>
      </c>
      <c r="Z2922" t="s">
        <v>31</v>
      </c>
      <c r="AA2922">
        <v>1</v>
      </c>
      <c r="AB2922" t="s">
        <v>48</v>
      </c>
      <c r="AC2922">
        <v>3.9</v>
      </c>
      <c r="AD2922">
        <f t="shared" si="45"/>
        <v>1.9</v>
      </c>
    </row>
    <row r="2923" spans="1:30" x14ac:dyDescent="0.25">
      <c r="A2923" t="s">
        <v>29</v>
      </c>
      <c r="B2923" s="1">
        <v>307800000</v>
      </c>
      <c r="C2923" t="s">
        <v>30</v>
      </c>
      <c r="D2923" t="s">
        <v>31</v>
      </c>
      <c r="E2923">
        <v>3252</v>
      </c>
      <c r="F2923" s="1">
        <v>8548950000</v>
      </c>
      <c r="G2923" s="1">
        <v>2628828</v>
      </c>
      <c r="H2923" s="1">
        <v>2000000</v>
      </c>
      <c r="I2923">
        <v>3252</v>
      </c>
      <c r="J2923" s="1">
        <v>8548950000</v>
      </c>
      <c r="K2923" s="1">
        <v>2628828</v>
      </c>
      <c r="L2923" s="1">
        <v>2000000</v>
      </c>
      <c r="M2923">
        <v>3252</v>
      </c>
      <c r="N2923" t="s">
        <v>32</v>
      </c>
      <c r="O2923">
        <v>210</v>
      </c>
      <c r="P2923" t="s">
        <v>68</v>
      </c>
      <c r="Q2923" t="s">
        <v>4403</v>
      </c>
      <c r="R2923" s="2">
        <v>43475</v>
      </c>
      <c r="S2923" t="s">
        <v>4404</v>
      </c>
      <c r="T2923">
        <v>6</v>
      </c>
      <c r="U2923" s="1">
        <v>6000000</v>
      </c>
      <c r="V2923" t="s">
        <v>32</v>
      </c>
      <c r="W2923" t="s">
        <v>36</v>
      </c>
      <c r="X2923" t="s">
        <v>4405</v>
      </c>
      <c r="Y2923" t="s">
        <v>167</v>
      </c>
      <c r="Z2923" t="s">
        <v>31</v>
      </c>
      <c r="AA2923">
        <v>1</v>
      </c>
      <c r="AB2923" t="s">
        <v>39</v>
      </c>
      <c r="AC2923">
        <v>3.9</v>
      </c>
      <c r="AD2923">
        <f t="shared" si="45"/>
        <v>2.1</v>
      </c>
    </row>
    <row r="2924" spans="1:30" x14ac:dyDescent="0.25">
      <c r="A2924" t="s">
        <v>29</v>
      </c>
      <c r="B2924" s="1">
        <v>307800000</v>
      </c>
      <c r="C2924" t="s">
        <v>30</v>
      </c>
      <c r="D2924" t="s">
        <v>31</v>
      </c>
      <c r="E2924">
        <v>3252</v>
      </c>
      <c r="F2924" s="1">
        <v>8548950000</v>
      </c>
      <c r="G2924" s="1">
        <v>2628828</v>
      </c>
      <c r="H2924" s="1">
        <v>2000000</v>
      </c>
      <c r="I2924">
        <v>3252</v>
      </c>
      <c r="J2924" s="1">
        <v>8548950000</v>
      </c>
      <c r="K2924" s="1">
        <v>2628828</v>
      </c>
      <c r="L2924" s="1">
        <v>2000000</v>
      </c>
      <c r="M2924">
        <v>3252</v>
      </c>
      <c r="N2924" t="s">
        <v>32</v>
      </c>
      <c r="O2924">
        <v>209</v>
      </c>
      <c r="P2924" t="s">
        <v>149</v>
      </c>
      <c r="Q2924" t="s">
        <v>4069</v>
      </c>
      <c r="R2924" s="2">
        <v>43476</v>
      </c>
      <c r="S2924" t="s">
        <v>4070</v>
      </c>
      <c r="T2924">
        <v>1</v>
      </c>
      <c r="U2924" s="1">
        <v>1000000</v>
      </c>
      <c r="V2924" t="s">
        <v>32</v>
      </c>
      <c r="W2924" t="s">
        <v>36</v>
      </c>
      <c r="X2924" t="s">
        <v>4071</v>
      </c>
      <c r="Y2924" t="s">
        <v>120</v>
      </c>
      <c r="Z2924" t="s">
        <v>31</v>
      </c>
      <c r="AA2924">
        <v>1</v>
      </c>
      <c r="AB2924" t="s">
        <v>39</v>
      </c>
      <c r="AC2924">
        <v>2.71</v>
      </c>
      <c r="AD2924">
        <f t="shared" si="45"/>
        <v>1.71</v>
      </c>
    </row>
    <row r="2925" spans="1:30" x14ac:dyDescent="0.25">
      <c r="A2925" t="s">
        <v>29</v>
      </c>
      <c r="B2925" s="1">
        <v>307800000</v>
      </c>
      <c r="C2925" t="s">
        <v>30</v>
      </c>
      <c r="D2925" t="s">
        <v>31</v>
      </c>
      <c r="E2925">
        <v>3252</v>
      </c>
      <c r="F2925" s="1">
        <v>8548950000</v>
      </c>
      <c r="G2925" s="1">
        <v>2628828</v>
      </c>
      <c r="H2925" s="1">
        <v>2000000</v>
      </c>
      <c r="I2925">
        <v>3252</v>
      </c>
      <c r="J2925" s="1">
        <v>8548950000</v>
      </c>
      <c r="K2925" s="1">
        <v>2628828</v>
      </c>
      <c r="L2925" s="1">
        <v>2000000</v>
      </c>
      <c r="M2925">
        <v>3252</v>
      </c>
      <c r="N2925" t="s">
        <v>32</v>
      </c>
      <c r="O2925">
        <v>208</v>
      </c>
      <c r="P2925" t="s">
        <v>149</v>
      </c>
      <c r="Q2925" t="s">
        <v>4406</v>
      </c>
      <c r="R2925" s="2">
        <v>43476</v>
      </c>
      <c r="S2925" t="s">
        <v>4407</v>
      </c>
      <c r="T2925">
        <v>1</v>
      </c>
      <c r="U2925" s="1">
        <v>1000000</v>
      </c>
      <c r="V2925" t="s">
        <v>32</v>
      </c>
      <c r="W2925" t="s">
        <v>36</v>
      </c>
      <c r="X2925" t="s">
        <v>4408</v>
      </c>
      <c r="Y2925" t="s">
        <v>54</v>
      </c>
      <c r="Z2925" t="s">
        <v>31</v>
      </c>
      <c r="AA2925">
        <v>2</v>
      </c>
      <c r="AB2925" t="s">
        <v>48</v>
      </c>
      <c r="AC2925">
        <v>2.6</v>
      </c>
      <c r="AD2925">
        <f t="shared" si="45"/>
        <v>1.6</v>
      </c>
    </row>
    <row r="2926" spans="1:30" x14ac:dyDescent="0.25">
      <c r="A2926" t="s">
        <v>29</v>
      </c>
      <c r="B2926" s="1">
        <v>307800000</v>
      </c>
      <c r="C2926" t="s">
        <v>30</v>
      </c>
      <c r="D2926" t="s">
        <v>31</v>
      </c>
      <c r="E2926">
        <v>3252</v>
      </c>
      <c r="F2926" s="1">
        <v>8548950000</v>
      </c>
      <c r="G2926" s="1">
        <v>2628828</v>
      </c>
      <c r="H2926" s="1">
        <v>2000000</v>
      </c>
      <c r="I2926">
        <v>3252</v>
      </c>
      <c r="J2926" s="1">
        <v>8548950000</v>
      </c>
      <c r="K2926" s="1">
        <v>2628828</v>
      </c>
      <c r="L2926" s="1">
        <v>2000000</v>
      </c>
      <c r="M2926">
        <v>3252</v>
      </c>
      <c r="N2926" t="s">
        <v>32</v>
      </c>
      <c r="O2926">
        <v>207</v>
      </c>
      <c r="P2926" t="s">
        <v>149</v>
      </c>
      <c r="Q2926" t="s">
        <v>4069</v>
      </c>
      <c r="R2926" s="2">
        <v>43476</v>
      </c>
      <c r="S2926" t="s">
        <v>4070</v>
      </c>
      <c r="T2926">
        <v>2</v>
      </c>
      <c r="U2926" s="1">
        <v>2000000</v>
      </c>
      <c r="V2926" t="s">
        <v>32</v>
      </c>
      <c r="W2926" t="s">
        <v>36</v>
      </c>
      <c r="X2926" t="s">
        <v>4071</v>
      </c>
      <c r="Y2926" t="s">
        <v>120</v>
      </c>
      <c r="Z2926" t="s">
        <v>31</v>
      </c>
      <c r="AA2926">
        <v>1</v>
      </c>
      <c r="AB2926" t="s">
        <v>39</v>
      </c>
      <c r="AC2926">
        <v>2.71</v>
      </c>
      <c r="AD2926">
        <f t="shared" si="45"/>
        <v>0.71</v>
      </c>
    </row>
    <row r="2927" spans="1:30" x14ac:dyDescent="0.25">
      <c r="A2927" t="s">
        <v>29</v>
      </c>
      <c r="B2927" s="1">
        <v>307800000</v>
      </c>
      <c r="C2927" t="s">
        <v>30</v>
      </c>
      <c r="D2927" t="s">
        <v>31</v>
      </c>
      <c r="E2927">
        <v>3252</v>
      </c>
      <c r="F2927" s="1">
        <v>8548950000</v>
      </c>
      <c r="G2927" s="1">
        <v>2628828</v>
      </c>
      <c r="H2927" s="1">
        <v>2000000</v>
      </c>
      <c r="I2927">
        <v>3252</v>
      </c>
      <c r="J2927" s="1">
        <v>8548950000</v>
      </c>
      <c r="K2927" s="1">
        <v>2628828</v>
      </c>
      <c r="L2927" s="1">
        <v>2000000</v>
      </c>
      <c r="M2927">
        <v>3252</v>
      </c>
      <c r="N2927" t="s">
        <v>32</v>
      </c>
      <c r="O2927">
        <v>204</v>
      </c>
      <c r="P2927" t="s">
        <v>68</v>
      </c>
      <c r="Q2927" t="s">
        <v>4409</v>
      </c>
      <c r="R2927" s="2">
        <v>43476</v>
      </c>
      <c r="S2927" t="s">
        <v>4410</v>
      </c>
      <c r="T2927">
        <v>4</v>
      </c>
      <c r="U2927" s="1">
        <v>4000000</v>
      </c>
      <c r="V2927" t="s">
        <v>71</v>
      </c>
      <c r="W2927" t="s">
        <v>36</v>
      </c>
      <c r="X2927" t="s">
        <v>4411</v>
      </c>
      <c r="Y2927" t="s">
        <v>68</v>
      </c>
      <c r="Z2927" t="s">
        <v>31</v>
      </c>
      <c r="AA2927">
        <v>1</v>
      </c>
      <c r="AB2927" t="s">
        <v>48</v>
      </c>
      <c r="AC2927">
        <v>3.1</v>
      </c>
      <c r="AD2927">
        <f t="shared" si="45"/>
        <v>0.89999999999999991</v>
      </c>
    </row>
    <row r="2928" spans="1:30" x14ac:dyDescent="0.25">
      <c r="A2928" t="s">
        <v>29</v>
      </c>
      <c r="B2928" s="1">
        <v>307800000</v>
      </c>
      <c r="C2928" t="s">
        <v>30</v>
      </c>
      <c r="D2928" t="s">
        <v>31</v>
      </c>
      <c r="E2928">
        <v>3252</v>
      </c>
      <c r="F2928" s="1">
        <v>8548950000</v>
      </c>
      <c r="G2928" s="1">
        <v>2628828</v>
      </c>
      <c r="H2928" s="1">
        <v>2000000</v>
      </c>
      <c r="I2928">
        <v>3252</v>
      </c>
      <c r="J2928" s="1">
        <v>8548950000</v>
      </c>
      <c r="K2928" s="1">
        <v>2628828</v>
      </c>
      <c r="L2928" s="1">
        <v>2000000</v>
      </c>
      <c r="M2928">
        <v>3252</v>
      </c>
      <c r="N2928" t="s">
        <v>55</v>
      </c>
      <c r="O2928">
        <v>6243</v>
      </c>
      <c r="P2928" t="s">
        <v>315</v>
      </c>
      <c r="Q2928" t="s">
        <v>595</v>
      </c>
      <c r="R2928" s="2">
        <v>43860</v>
      </c>
      <c r="S2928" t="s">
        <v>596</v>
      </c>
      <c r="T2928">
        <v>4</v>
      </c>
      <c r="U2928" s="1">
        <v>4000000</v>
      </c>
      <c r="V2928" t="s">
        <v>512</v>
      </c>
      <c r="W2928" t="s">
        <v>77</v>
      </c>
      <c r="X2928" t="s">
        <v>4412</v>
      </c>
      <c r="Y2928" t="s">
        <v>38</v>
      </c>
      <c r="Z2928" t="s">
        <v>31</v>
      </c>
      <c r="AA2928">
        <v>1</v>
      </c>
      <c r="AB2928" t="s">
        <v>39</v>
      </c>
      <c r="AC2928">
        <v>2.13</v>
      </c>
      <c r="AD2928">
        <f t="shared" si="45"/>
        <v>1.87</v>
      </c>
    </row>
    <row r="2929" spans="1:30" x14ac:dyDescent="0.25">
      <c r="A2929" t="s">
        <v>29</v>
      </c>
      <c r="B2929" s="1">
        <v>307800000</v>
      </c>
      <c r="C2929" t="s">
        <v>30</v>
      </c>
      <c r="D2929" t="s">
        <v>31</v>
      </c>
      <c r="E2929">
        <v>3252</v>
      </c>
      <c r="F2929" s="1">
        <v>8548950000</v>
      </c>
      <c r="G2929" s="1">
        <v>2628828</v>
      </c>
      <c r="H2929" s="1">
        <v>2000000</v>
      </c>
      <c r="I2929">
        <v>3252</v>
      </c>
      <c r="J2929" s="1">
        <v>8548950000</v>
      </c>
      <c r="K2929" s="1">
        <v>2628828</v>
      </c>
      <c r="L2929" s="1">
        <v>2000000</v>
      </c>
      <c r="M2929">
        <v>3252</v>
      </c>
      <c r="N2929" t="s">
        <v>55</v>
      </c>
      <c r="O2929">
        <v>6246</v>
      </c>
      <c r="P2929" t="s">
        <v>315</v>
      </c>
      <c r="Q2929" t="s">
        <v>595</v>
      </c>
      <c r="R2929" s="2">
        <v>43859</v>
      </c>
      <c r="S2929" t="s">
        <v>596</v>
      </c>
      <c r="T2929">
        <v>2</v>
      </c>
      <c r="U2929" s="1">
        <v>2000000</v>
      </c>
      <c r="V2929" t="s">
        <v>512</v>
      </c>
      <c r="W2929" t="s">
        <v>77</v>
      </c>
      <c r="X2929" t="s">
        <v>4412</v>
      </c>
      <c r="Y2929" t="s">
        <v>38</v>
      </c>
      <c r="Z2929" t="s">
        <v>31</v>
      </c>
      <c r="AA2929">
        <v>1</v>
      </c>
      <c r="AB2929" t="s">
        <v>39</v>
      </c>
      <c r="AC2929">
        <v>2.13</v>
      </c>
      <c r="AD2929">
        <f t="shared" si="45"/>
        <v>0.12999999999999989</v>
      </c>
    </row>
    <row r="2930" spans="1:30" x14ac:dyDescent="0.25">
      <c r="A2930" t="s">
        <v>29</v>
      </c>
      <c r="B2930" s="1">
        <v>307800000</v>
      </c>
      <c r="C2930" t="s">
        <v>30</v>
      </c>
      <c r="D2930" t="s">
        <v>31</v>
      </c>
      <c r="E2930">
        <v>3252</v>
      </c>
      <c r="F2930" s="1">
        <v>8548950000</v>
      </c>
      <c r="G2930" s="1">
        <v>2628828</v>
      </c>
      <c r="H2930" s="1">
        <v>2000000</v>
      </c>
      <c r="I2930">
        <v>3252</v>
      </c>
      <c r="J2930" s="1">
        <v>8548950000</v>
      </c>
      <c r="K2930" s="1">
        <v>2628828</v>
      </c>
      <c r="L2930" s="1">
        <v>2000000</v>
      </c>
      <c r="M2930">
        <v>3252</v>
      </c>
      <c r="N2930" t="s">
        <v>32</v>
      </c>
      <c r="O2930">
        <v>194</v>
      </c>
      <c r="P2930" t="s">
        <v>149</v>
      </c>
      <c r="Q2930" t="s">
        <v>4069</v>
      </c>
      <c r="R2930" s="2">
        <v>43476</v>
      </c>
      <c r="S2930" t="s">
        <v>4070</v>
      </c>
      <c r="T2930">
        <v>4</v>
      </c>
      <c r="U2930" s="1">
        <v>4000000</v>
      </c>
      <c r="V2930" t="s">
        <v>32</v>
      </c>
      <c r="W2930" t="s">
        <v>36</v>
      </c>
      <c r="X2930" t="s">
        <v>4071</v>
      </c>
      <c r="Y2930" t="s">
        <v>120</v>
      </c>
      <c r="Z2930" t="s">
        <v>31</v>
      </c>
      <c r="AA2930">
        <v>1</v>
      </c>
      <c r="AB2930" t="s">
        <v>39</v>
      </c>
      <c r="AC2930">
        <v>2.71</v>
      </c>
      <c r="AD2930">
        <f t="shared" si="45"/>
        <v>1.29</v>
      </c>
    </row>
    <row r="2931" spans="1:30" x14ac:dyDescent="0.25">
      <c r="A2931" t="s">
        <v>29</v>
      </c>
      <c r="B2931" s="1">
        <v>307800000</v>
      </c>
      <c r="C2931" t="s">
        <v>30</v>
      </c>
      <c r="D2931" t="s">
        <v>31</v>
      </c>
      <c r="E2931">
        <v>3252</v>
      </c>
      <c r="F2931" s="1">
        <v>8548950000</v>
      </c>
      <c r="G2931" s="1">
        <v>2628828</v>
      </c>
      <c r="H2931" s="1">
        <v>2000000</v>
      </c>
      <c r="I2931">
        <v>3252</v>
      </c>
      <c r="J2931" s="1">
        <v>8548950000</v>
      </c>
      <c r="K2931" s="1">
        <v>2628828</v>
      </c>
      <c r="L2931" s="1">
        <v>2000000</v>
      </c>
      <c r="M2931">
        <v>3252</v>
      </c>
      <c r="N2931" t="s">
        <v>32</v>
      </c>
      <c r="O2931">
        <v>193</v>
      </c>
      <c r="P2931" t="s">
        <v>42</v>
      </c>
      <c r="Q2931" t="s">
        <v>4413</v>
      </c>
      <c r="R2931" s="2">
        <v>43476</v>
      </c>
      <c r="S2931" t="s">
        <v>4414</v>
      </c>
      <c r="T2931">
        <v>3</v>
      </c>
      <c r="U2931" s="1">
        <v>3000000</v>
      </c>
      <c r="V2931" t="s">
        <v>32</v>
      </c>
      <c r="W2931" t="s">
        <v>36</v>
      </c>
      <c r="X2931" t="s">
        <v>576</v>
      </c>
      <c r="Y2931" t="s">
        <v>167</v>
      </c>
      <c r="Z2931" t="s">
        <v>31</v>
      </c>
      <c r="AA2931">
        <v>4</v>
      </c>
      <c r="AB2931" t="s">
        <v>39</v>
      </c>
      <c r="AC2931">
        <v>3.05</v>
      </c>
      <c r="AD2931">
        <f t="shared" si="45"/>
        <v>4.9999999999999822E-2</v>
      </c>
    </row>
    <row r="2932" spans="1:30" x14ac:dyDescent="0.25">
      <c r="A2932" t="s">
        <v>29</v>
      </c>
      <c r="B2932" s="1">
        <v>307800000</v>
      </c>
      <c r="C2932" t="s">
        <v>30</v>
      </c>
      <c r="D2932" t="s">
        <v>31</v>
      </c>
      <c r="E2932">
        <v>3252</v>
      </c>
      <c r="F2932" s="1">
        <v>8548950000</v>
      </c>
      <c r="G2932" s="1">
        <v>2628828</v>
      </c>
      <c r="H2932" s="1">
        <v>2000000</v>
      </c>
      <c r="I2932">
        <v>3252</v>
      </c>
      <c r="J2932" s="1">
        <v>8548950000</v>
      </c>
      <c r="K2932" s="1">
        <v>2628828</v>
      </c>
      <c r="L2932" s="1">
        <v>2000000</v>
      </c>
      <c r="M2932">
        <v>3252</v>
      </c>
      <c r="N2932" t="s">
        <v>55</v>
      </c>
      <c r="O2932">
        <v>6250</v>
      </c>
      <c r="P2932" t="s">
        <v>315</v>
      </c>
      <c r="Q2932" t="s">
        <v>595</v>
      </c>
      <c r="R2932" s="2">
        <v>43857</v>
      </c>
      <c r="S2932" t="s">
        <v>596</v>
      </c>
      <c r="T2932">
        <v>3</v>
      </c>
      <c r="U2932" s="1">
        <v>3000000</v>
      </c>
      <c r="V2932" t="s">
        <v>512</v>
      </c>
      <c r="W2932" t="s">
        <v>77</v>
      </c>
      <c r="X2932" t="s">
        <v>4415</v>
      </c>
      <c r="Y2932" t="s">
        <v>38</v>
      </c>
      <c r="Z2932" t="s">
        <v>31</v>
      </c>
      <c r="AA2932">
        <v>5</v>
      </c>
      <c r="AB2932" t="s">
        <v>48</v>
      </c>
      <c r="AC2932">
        <v>2.38</v>
      </c>
      <c r="AD2932">
        <f t="shared" si="45"/>
        <v>0.62000000000000011</v>
      </c>
    </row>
    <row r="2933" spans="1:30" x14ac:dyDescent="0.25">
      <c r="A2933" t="s">
        <v>29</v>
      </c>
      <c r="B2933" s="1">
        <v>307800000</v>
      </c>
      <c r="C2933" t="s">
        <v>30</v>
      </c>
      <c r="D2933" t="s">
        <v>31</v>
      </c>
      <c r="E2933">
        <v>3252</v>
      </c>
      <c r="F2933" s="1">
        <v>8548950000</v>
      </c>
      <c r="G2933" s="1">
        <v>2628828</v>
      </c>
      <c r="H2933" s="1">
        <v>2000000</v>
      </c>
      <c r="I2933">
        <v>3252</v>
      </c>
      <c r="J2933" s="1">
        <v>8548950000</v>
      </c>
      <c r="K2933" s="1">
        <v>2628828</v>
      </c>
      <c r="L2933" s="1">
        <v>2000000</v>
      </c>
      <c r="M2933">
        <v>3252</v>
      </c>
      <c r="N2933" t="s">
        <v>32</v>
      </c>
      <c r="O2933">
        <v>190</v>
      </c>
      <c r="P2933" t="s">
        <v>64</v>
      </c>
      <c r="Q2933" t="s">
        <v>4416</v>
      </c>
      <c r="R2933" s="2">
        <v>43479</v>
      </c>
      <c r="S2933" t="s">
        <v>4417</v>
      </c>
      <c r="T2933">
        <v>1</v>
      </c>
      <c r="U2933" s="1">
        <v>1000000</v>
      </c>
      <c r="V2933" t="s">
        <v>32</v>
      </c>
      <c r="W2933" t="s">
        <v>36</v>
      </c>
      <c r="X2933" t="s">
        <v>2725</v>
      </c>
      <c r="Y2933" t="s">
        <v>64</v>
      </c>
      <c r="Z2933" t="s">
        <v>31</v>
      </c>
      <c r="AA2933">
        <v>3</v>
      </c>
      <c r="AB2933" t="s">
        <v>39</v>
      </c>
      <c r="AC2933">
        <v>1.22</v>
      </c>
      <c r="AD2933">
        <f t="shared" si="45"/>
        <v>0.21999999999999997</v>
      </c>
    </row>
    <row r="2934" spans="1:30" x14ac:dyDescent="0.25">
      <c r="A2934" t="s">
        <v>29</v>
      </c>
      <c r="B2934" s="1">
        <v>307800000</v>
      </c>
      <c r="C2934" t="s">
        <v>30</v>
      </c>
      <c r="D2934" t="s">
        <v>31</v>
      </c>
      <c r="E2934">
        <v>3252</v>
      </c>
      <c r="F2934" s="1">
        <v>8548950000</v>
      </c>
      <c r="G2934" s="1">
        <v>2628828</v>
      </c>
      <c r="H2934" s="1">
        <v>2000000</v>
      </c>
      <c r="I2934">
        <v>3252</v>
      </c>
      <c r="J2934" s="1">
        <v>8548950000</v>
      </c>
      <c r="K2934" s="1">
        <v>2628828</v>
      </c>
      <c r="L2934" s="1">
        <v>2000000</v>
      </c>
      <c r="M2934">
        <v>3252</v>
      </c>
      <c r="N2934" t="s">
        <v>32</v>
      </c>
      <c r="O2934">
        <v>184</v>
      </c>
      <c r="P2934" t="s">
        <v>149</v>
      </c>
      <c r="Q2934" t="s">
        <v>4378</v>
      </c>
      <c r="R2934" s="2">
        <v>43479</v>
      </c>
      <c r="S2934" t="s">
        <v>4379</v>
      </c>
      <c r="T2934">
        <v>4</v>
      </c>
      <c r="U2934" s="1">
        <v>4000000</v>
      </c>
      <c r="V2934" t="s">
        <v>32</v>
      </c>
      <c r="W2934" t="s">
        <v>36</v>
      </c>
      <c r="X2934" t="s">
        <v>4408</v>
      </c>
      <c r="Y2934" t="s">
        <v>134</v>
      </c>
      <c r="Z2934" t="s">
        <v>31</v>
      </c>
      <c r="AA2934">
        <v>2</v>
      </c>
      <c r="AB2934" t="s">
        <v>39</v>
      </c>
      <c r="AC2934">
        <v>2.16</v>
      </c>
      <c r="AD2934">
        <f t="shared" si="45"/>
        <v>1.8399999999999999</v>
      </c>
    </row>
    <row r="2935" spans="1:30" x14ac:dyDescent="0.25">
      <c r="A2935" t="s">
        <v>29</v>
      </c>
      <c r="B2935" s="1">
        <v>307800000</v>
      </c>
      <c r="C2935" t="s">
        <v>30</v>
      </c>
      <c r="D2935" t="s">
        <v>31</v>
      </c>
      <c r="E2935">
        <v>3252</v>
      </c>
      <c r="F2935" s="1">
        <v>8548950000</v>
      </c>
      <c r="G2935" s="1">
        <v>2628828</v>
      </c>
      <c r="H2935" s="1">
        <v>2000000</v>
      </c>
      <c r="I2935">
        <v>3252</v>
      </c>
      <c r="J2935" s="1">
        <v>8548950000</v>
      </c>
      <c r="K2935" s="1">
        <v>2628828</v>
      </c>
      <c r="L2935" s="1">
        <v>2000000</v>
      </c>
      <c r="M2935">
        <v>3252</v>
      </c>
      <c r="N2935" t="s">
        <v>32</v>
      </c>
      <c r="O2935">
        <v>183</v>
      </c>
      <c r="P2935" t="s">
        <v>149</v>
      </c>
      <c r="Q2935" t="s">
        <v>4069</v>
      </c>
      <c r="R2935" s="2">
        <v>43479</v>
      </c>
      <c r="S2935" t="s">
        <v>4070</v>
      </c>
      <c r="T2935">
        <v>4</v>
      </c>
      <c r="U2935" s="1">
        <v>4000000</v>
      </c>
      <c r="V2935" t="s">
        <v>32</v>
      </c>
      <c r="W2935" t="s">
        <v>36</v>
      </c>
      <c r="X2935" t="s">
        <v>4071</v>
      </c>
      <c r="Y2935" t="s">
        <v>120</v>
      </c>
      <c r="Z2935" t="s">
        <v>31</v>
      </c>
      <c r="AA2935">
        <v>1</v>
      </c>
      <c r="AB2935" t="s">
        <v>48</v>
      </c>
      <c r="AC2935">
        <v>2.71</v>
      </c>
      <c r="AD2935">
        <f t="shared" si="45"/>
        <v>1.29</v>
      </c>
    </row>
    <row r="2936" spans="1:30" x14ac:dyDescent="0.25">
      <c r="A2936" t="s">
        <v>29</v>
      </c>
      <c r="B2936" s="1">
        <v>307800000</v>
      </c>
      <c r="C2936" t="s">
        <v>30</v>
      </c>
      <c r="D2936" t="s">
        <v>31</v>
      </c>
      <c r="E2936">
        <v>3252</v>
      </c>
      <c r="F2936" s="1">
        <v>8548950000</v>
      </c>
      <c r="G2936" s="1">
        <v>2628828</v>
      </c>
      <c r="H2936" s="1">
        <v>2000000</v>
      </c>
      <c r="I2936">
        <v>3252</v>
      </c>
      <c r="J2936" s="1">
        <v>8548950000</v>
      </c>
      <c r="K2936" s="1">
        <v>2628828</v>
      </c>
      <c r="L2936" s="1">
        <v>2000000</v>
      </c>
      <c r="M2936">
        <v>3252</v>
      </c>
      <c r="N2936" t="s">
        <v>55</v>
      </c>
      <c r="O2936">
        <v>6256</v>
      </c>
      <c r="P2936" t="s">
        <v>81</v>
      </c>
      <c r="Q2936" t="s">
        <v>4418</v>
      </c>
      <c r="R2936" s="2">
        <v>43858</v>
      </c>
      <c r="S2936" t="s">
        <v>4419</v>
      </c>
      <c r="T2936">
        <v>3.5</v>
      </c>
      <c r="U2936" s="1">
        <v>3500000</v>
      </c>
      <c r="V2936" t="s">
        <v>4085</v>
      </c>
      <c r="W2936" t="s">
        <v>77</v>
      </c>
      <c r="X2936" t="s">
        <v>96</v>
      </c>
      <c r="Y2936" t="s">
        <v>38</v>
      </c>
      <c r="Z2936" t="s">
        <v>31</v>
      </c>
      <c r="AA2936">
        <v>1</v>
      </c>
      <c r="AB2936" t="s">
        <v>39</v>
      </c>
      <c r="AC2936">
        <v>2.4</v>
      </c>
      <c r="AD2936">
        <f t="shared" si="45"/>
        <v>1.1000000000000001</v>
      </c>
    </row>
    <row r="2937" spans="1:30" x14ac:dyDescent="0.25">
      <c r="A2937" t="s">
        <v>29</v>
      </c>
      <c r="B2937" s="1">
        <v>307800000</v>
      </c>
      <c r="C2937" t="s">
        <v>30</v>
      </c>
      <c r="D2937" t="s">
        <v>31</v>
      </c>
      <c r="E2937">
        <v>3252</v>
      </c>
      <c r="F2937" s="1">
        <v>8548950000</v>
      </c>
      <c r="G2937" s="1">
        <v>2628828</v>
      </c>
      <c r="H2937" s="1">
        <v>2000000</v>
      </c>
      <c r="I2937">
        <v>3252</v>
      </c>
      <c r="J2937" s="1">
        <v>8548950000</v>
      </c>
      <c r="K2937" s="1">
        <v>2628828</v>
      </c>
      <c r="L2937" s="1">
        <v>2000000</v>
      </c>
      <c r="M2937">
        <v>3252</v>
      </c>
      <c r="N2937" t="s">
        <v>55</v>
      </c>
      <c r="O2937">
        <v>6258</v>
      </c>
      <c r="P2937" t="s">
        <v>81</v>
      </c>
      <c r="Q2937" t="s">
        <v>4420</v>
      </c>
      <c r="R2937" s="2">
        <v>43858</v>
      </c>
      <c r="S2937" t="s">
        <v>4421</v>
      </c>
      <c r="T2937">
        <v>2</v>
      </c>
      <c r="U2937" s="1">
        <v>2000000</v>
      </c>
      <c r="V2937" t="s">
        <v>4085</v>
      </c>
      <c r="W2937" t="s">
        <v>77</v>
      </c>
      <c r="X2937" t="s">
        <v>82</v>
      </c>
      <c r="Y2937" t="s">
        <v>81</v>
      </c>
      <c r="Z2937" t="s">
        <v>31</v>
      </c>
      <c r="AA2937">
        <v>2</v>
      </c>
      <c r="AB2937" t="s">
        <v>39</v>
      </c>
      <c r="AC2937">
        <v>2.84</v>
      </c>
      <c r="AD2937">
        <f t="shared" si="45"/>
        <v>0.83999999999999986</v>
      </c>
    </row>
    <row r="2938" spans="1:30" x14ac:dyDescent="0.25">
      <c r="A2938" t="s">
        <v>29</v>
      </c>
      <c r="B2938" s="1">
        <v>307800000</v>
      </c>
      <c r="C2938" t="s">
        <v>30</v>
      </c>
      <c r="D2938" t="s">
        <v>31</v>
      </c>
      <c r="E2938">
        <v>3252</v>
      </c>
      <c r="F2938" s="1">
        <v>8548950000</v>
      </c>
      <c r="G2938" s="1">
        <v>2628828</v>
      </c>
      <c r="H2938" s="1">
        <v>2000000</v>
      </c>
      <c r="I2938">
        <v>3252</v>
      </c>
      <c r="J2938" s="1">
        <v>8548950000</v>
      </c>
      <c r="K2938" s="1">
        <v>2628828</v>
      </c>
      <c r="L2938" s="1">
        <v>2000000</v>
      </c>
      <c r="M2938">
        <v>3252</v>
      </c>
      <c r="N2938" t="s">
        <v>55</v>
      </c>
      <c r="O2938">
        <v>5922</v>
      </c>
      <c r="P2938" t="s">
        <v>81</v>
      </c>
      <c r="Q2938" t="s">
        <v>4422</v>
      </c>
      <c r="R2938" s="2">
        <v>43756</v>
      </c>
      <c r="S2938" t="s">
        <v>4423</v>
      </c>
      <c r="T2938">
        <v>1.5</v>
      </c>
      <c r="U2938" s="1">
        <v>1500000</v>
      </c>
      <c r="V2938" t="s">
        <v>1389</v>
      </c>
      <c r="W2938" t="s">
        <v>77</v>
      </c>
      <c r="X2938" t="s">
        <v>82</v>
      </c>
      <c r="Y2938" t="s">
        <v>61</v>
      </c>
      <c r="Z2938" t="s">
        <v>31</v>
      </c>
      <c r="AA2938">
        <v>2</v>
      </c>
      <c r="AB2938" t="s">
        <v>48</v>
      </c>
      <c r="AC2938">
        <v>1.71</v>
      </c>
      <c r="AD2938">
        <f t="shared" si="45"/>
        <v>0.20999999999999996</v>
      </c>
    </row>
    <row r="2939" spans="1:30" x14ac:dyDescent="0.25">
      <c r="A2939" t="s">
        <v>29</v>
      </c>
      <c r="B2939" s="1">
        <v>307800000</v>
      </c>
      <c r="C2939" t="s">
        <v>30</v>
      </c>
      <c r="D2939" t="s">
        <v>31</v>
      </c>
      <c r="E2939">
        <v>3252</v>
      </c>
      <c r="F2939" s="1">
        <v>8548950000</v>
      </c>
      <c r="G2939" s="1">
        <v>2628828</v>
      </c>
      <c r="H2939" s="1">
        <v>2000000</v>
      </c>
      <c r="I2939">
        <v>3252</v>
      </c>
      <c r="J2939" s="1">
        <v>8548950000</v>
      </c>
      <c r="K2939" s="1">
        <v>2628828</v>
      </c>
      <c r="L2939" s="1">
        <v>2000000</v>
      </c>
      <c r="M2939">
        <v>3252</v>
      </c>
      <c r="N2939" t="s">
        <v>32</v>
      </c>
      <c r="O2939">
        <v>178</v>
      </c>
      <c r="P2939" t="s">
        <v>315</v>
      </c>
      <c r="Q2939" t="s">
        <v>4424</v>
      </c>
      <c r="R2939" s="2">
        <v>43480</v>
      </c>
      <c r="S2939" t="s">
        <v>4425</v>
      </c>
      <c r="T2939">
        <v>2</v>
      </c>
      <c r="U2939" s="1">
        <v>2000000</v>
      </c>
      <c r="V2939" t="s">
        <v>32</v>
      </c>
      <c r="W2939" t="s">
        <v>36</v>
      </c>
      <c r="X2939" t="s">
        <v>4426</v>
      </c>
      <c r="Y2939" t="s">
        <v>38</v>
      </c>
      <c r="Z2939" t="s">
        <v>31</v>
      </c>
      <c r="AA2939">
        <v>3</v>
      </c>
      <c r="AB2939" t="s">
        <v>39</v>
      </c>
      <c r="AC2939">
        <v>2.1</v>
      </c>
      <c r="AD2939">
        <f t="shared" si="45"/>
        <v>0.10000000000000009</v>
      </c>
    </row>
    <row r="2940" spans="1:30" x14ac:dyDescent="0.25">
      <c r="A2940" t="s">
        <v>29</v>
      </c>
      <c r="B2940" s="1">
        <v>307800000</v>
      </c>
      <c r="C2940" t="s">
        <v>30</v>
      </c>
      <c r="D2940" t="s">
        <v>31</v>
      </c>
      <c r="E2940">
        <v>3252</v>
      </c>
      <c r="F2940" s="1">
        <v>8548950000</v>
      </c>
      <c r="G2940" s="1">
        <v>2628828</v>
      </c>
      <c r="H2940" s="1">
        <v>2000000</v>
      </c>
      <c r="I2940">
        <v>3252</v>
      </c>
      <c r="J2940" s="1">
        <v>8548950000</v>
      </c>
      <c r="K2940" s="1">
        <v>2628828</v>
      </c>
      <c r="L2940" s="1">
        <v>2000000</v>
      </c>
      <c r="M2940">
        <v>3252</v>
      </c>
      <c r="N2940" t="s">
        <v>55</v>
      </c>
      <c r="O2940">
        <v>6261</v>
      </c>
      <c r="P2940" t="s">
        <v>81</v>
      </c>
      <c r="Q2940" t="s">
        <v>4418</v>
      </c>
      <c r="R2940" s="2">
        <v>43857</v>
      </c>
      <c r="S2940" t="s">
        <v>4419</v>
      </c>
      <c r="T2940">
        <v>3</v>
      </c>
      <c r="U2940" s="1">
        <v>3000000</v>
      </c>
      <c r="V2940" t="s">
        <v>4085</v>
      </c>
      <c r="W2940" t="s">
        <v>77</v>
      </c>
      <c r="X2940" t="s">
        <v>96</v>
      </c>
      <c r="Y2940" t="s">
        <v>38</v>
      </c>
      <c r="Z2940" t="s">
        <v>31</v>
      </c>
      <c r="AA2940">
        <v>1</v>
      </c>
      <c r="AB2940" t="s">
        <v>39</v>
      </c>
      <c r="AC2940">
        <v>2.4</v>
      </c>
      <c r="AD2940">
        <f t="shared" si="45"/>
        <v>0.60000000000000009</v>
      </c>
    </row>
    <row r="2941" spans="1:30" x14ac:dyDescent="0.25">
      <c r="A2941" t="s">
        <v>29</v>
      </c>
      <c r="B2941" s="1">
        <v>307800000</v>
      </c>
      <c r="C2941" t="s">
        <v>30</v>
      </c>
      <c r="D2941" t="s">
        <v>31</v>
      </c>
      <c r="E2941">
        <v>3252</v>
      </c>
      <c r="F2941" s="1">
        <v>8548950000</v>
      </c>
      <c r="G2941" s="1">
        <v>2628828</v>
      </c>
      <c r="H2941" s="1">
        <v>2000000</v>
      </c>
      <c r="I2941">
        <v>3252</v>
      </c>
      <c r="J2941" s="1">
        <v>8548950000</v>
      </c>
      <c r="K2941" s="1">
        <v>2628828</v>
      </c>
      <c r="L2941" s="1">
        <v>2000000</v>
      </c>
      <c r="M2941">
        <v>3252</v>
      </c>
      <c r="N2941" t="s">
        <v>55</v>
      </c>
      <c r="O2941">
        <v>6262</v>
      </c>
      <c r="P2941" t="s">
        <v>81</v>
      </c>
      <c r="Q2941" t="s">
        <v>4420</v>
      </c>
      <c r="R2941" s="2">
        <v>43857</v>
      </c>
      <c r="S2941" t="s">
        <v>4421</v>
      </c>
      <c r="T2941">
        <v>3</v>
      </c>
      <c r="U2941" s="1">
        <v>3000000</v>
      </c>
      <c r="V2941" t="s">
        <v>4085</v>
      </c>
      <c r="W2941" t="s">
        <v>77</v>
      </c>
      <c r="X2941" t="s">
        <v>883</v>
      </c>
      <c r="Y2941" t="s">
        <v>81</v>
      </c>
      <c r="Z2941" t="s">
        <v>31</v>
      </c>
      <c r="AA2941">
        <v>3</v>
      </c>
      <c r="AB2941" t="s">
        <v>39</v>
      </c>
      <c r="AC2941">
        <v>2.9</v>
      </c>
      <c r="AD2941">
        <f t="shared" si="45"/>
        <v>0.10000000000000009</v>
      </c>
    </row>
    <row r="2942" spans="1:30" x14ac:dyDescent="0.25">
      <c r="A2942" t="s">
        <v>29</v>
      </c>
      <c r="B2942" s="1">
        <v>307800000</v>
      </c>
      <c r="C2942" t="s">
        <v>30</v>
      </c>
      <c r="D2942" t="s">
        <v>31</v>
      </c>
      <c r="E2942">
        <v>3252</v>
      </c>
      <c r="F2942" s="1">
        <v>8548950000</v>
      </c>
      <c r="G2942" s="1">
        <v>2628828</v>
      </c>
      <c r="H2942" s="1">
        <v>2000000</v>
      </c>
      <c r="I2942">
        <v>3252</v>
      </c>
      <c r="J2942" s="1">
        <v>8548950000</v>
      </c>
      <c r="K2942" s="1">
        <v>2628828</v>
      </c>
      <c r="L2942" s="1">
        <v>2000000</v>
      </c>
      <c r="M2942">
        <v>3252</v>
      </c>
      <c r="N2942" t="s">
        <v>32</v>
      </c>
      <c r="O2942">
        <v>1811</v>
      </c>
      <c r="P2942" t="s">
        <v>81</v>
      </c>
      <c r="Q2942" t="s">
        <v>1599</v>
      </c>
      <c r="R2942" s="2">
        <v>43606</v>
      </c>
      <c r="S2942" t="s">
        <v>1600</v>
      </c>
      <c r="T2942">
        <v>2.5</v>
      </c>
      <c r="U2942" s="1">
        <v>2500000</v>
      </c>
      <c r="V2942" t="s">
        <v>32</v>
      </c>
      <c r="W2942" t="s">
        <v>36</v>
      </c>
      <c r="X2942" t="s">
        <v>883</v>
      </c>
      <c r="Y2942" t="s">
        <v>64</v>
      </c>
      <c r="Z2942" t="s">
        <v>31</v>
      </c>
      <c r="AA2942">
        <v>3</v>
      </c>
      <c r="AB2942" t="s">
        <v>39</v>
      </c>
      <c r="AC2942">
        <v>1.73</v>
      </c>
      <c r="AD2942">
        <f t="shared" si="45"/>
        <v>0.77</v>
      </c>
    </row>
    <row r="2943" spans="1:30" x14ac:dyDescent="0.25">
      <c r="A2943" t="s">
        <v>29</v>
      </c>
      <c r="B2943" s="1">
        <v>307800000</v>
      </c>
      <c r="C2943" t="s">
        <v>30</v>
      </c>
      <c r="D2943" t="s">
        <v>31</v>
      </c>
      <c r="E2943">
        <v>3252</v>
      </c>
      <c r="F2943" s="1">
        <v>8548950000</v>
      </c>
      <c r="G2943" s="1">
        <v>2628828</v>
      </c>
      <c r="H2943" s="1">
        <v>2000000</v>
      </c>
      <c r="I2943">
        <v>3252</v>
      </c>
      <c r="J2943" s="1">
        <v>8548950000</v>
      </c>
      <c r="K2943" s="1">
        <v>2628828</v>
      </c>
      <c r="L2943" s="1">
        <v>2000000</v>
      </c>
      <c r="M2943">
        <v>3252</v>
      </c>
      <c r="N2943" t="s">
        <v>32</v>
      </c>
      <c r="O2943">
        <v>172</v>
      </c>
      <c r="P2943" t="s">
        <v>68</v>
      </c>
      <c r="Q2943" t="s">
        <v>4216</v>
      </c>
      <c r="R2943" s="2">
        <v>43481</v>
      </c>
      <c r="S2943" t="s">
        <v>4217</v>
      </c>
      <c r="T2943">
        <v>6</v>
      </c>
      <c r="U2943" s="1">
        <v>6000000</v>
      </c>
      <c r="V2943" t="s">
        <v>32</v>
      </c>
      <c r="W2943" t="s">
        <v>77</v>
      </c>
      <c r="X2943" t="s">
        <v>4427</v>
      </c>
      <c r="Y2943" t="s">
        <v>239</v>
      </c>
      <c r="Z2943" t="s">
        <v>31</v>
      </c>
      <c r="AA2943">
        <v>1</v>
      </c>
      <c r="AB2943" t="s">
        <v>39</v>
      </c>
      <c r="AC2943">
        <v>3.56</v>
      </c>
      <c r="AD2943">
        <f t="shared" si="45"/>
        <v>2.44</v>
      </c>
    </row>
    <row r="2944" spans="1:30" x14ac:dyDescent="0.25">
      <c r="A2944" t="s">
        <v>29</v>
      </c>
      <c r="B2944" s="1">
        <v>307800000</v>
      </c>
      <c r="C2944" t="s">
        <v>30</v>
      </c>
      <c r="D2944" t="s">
        <v>31</v>
      </c>
      <c r="E2944">
        <v>3252</v>
      </c>
      <c r="F2944" s="1">
        <v>8548950000</v>
      </c>
      <c r="G2944" s="1">
        <v>2628828</v>
      </c>
      <c r="H2944" s="1">
        <v>2000000</v>
      </c>
      <c r="I2944">
        <v>3252</v>
      </c>
      <c r="J2944" s="1">
        <v>8548950000</v>
      </c>
      <c r="K2944" s="1">
        <v>2628828</v>
      </c>
      <c r="L2944" s="1">
        <v>2000000</v>
      </c>
      <c r="M2944">
        <v>3252</v>
      </c>
      <c r="N2944" t="s">
        <v>32</v>
      </c>
      <c r="O2944">
        <v>1806</v>
      </c>
      <c r="P2944" t="s">
        <v>145</v>
      </c>
      <c r="Q2944" t="s">
        <v>1145</v>
      </c>
      <c r="R2944" s="2">
        <v>43606</v>
      </c>
      <c r="S2944" t="s">
        <v>1146</v>
      </c>
      <c r="T2944">
        <v>2.25</v>
      </c>
      <c r="U2944" s="1">
        <v>2250000</v>
      </c>
      <c r="V2944" t="s">
        <v>32</v>
      </c>
      <c r="W2944" t="s">
        <v>36</v>
      </c>
      <c r="X2944" t="s">
        <v>4428</v>
      </c>
      <c r="Y2944" t="s">
        <v>54</v>
      </c>
      <c r="Z2944" t="s">
        <v>31</v>
      </c>
      <c r="AA2944">
        <v>2</v>
      </c>
      <c r="AB2944" t="s">
        <v>39</v>
      </c>
      <c r="AC2944">
        <v>1.1499999999999999</v>
      </c>
      <c r="AD2944">
        <f t="shared" si="45"/>
        <v>1.1000000000000001</v>
      </c>
    </row>
    <row r="2945" spans="1:30" x14ac:dyDescent="0.25">
      <c r="A2945" t="s">
        <v>29</v>
      </c>
      <c r="B2945" s="1">
        <v>307800000</v>
      </c>
      <c r="C2945" t="s">
        <v>30</v>
      </c>
      <c r="D2945" t="s">
        <v>31</v>
      </c>
      <c r="E2945">
        <v>3252</v>
      </c>
      <c r="F2945" s="1">
        <v>8548950000</v>
      </c>
      <c r="G2945" s="1">
        <v>2628828</v>
      </c>
      <c r="H2945" s="1">
        <v>2000000</v>
      </c>
      <c r="I2945">
        <v>3252</v>
      </c>
      <c r="J2945" s="1">
        <v>8548950000</v>
      </c>
      <c r="K2945" s="1">
        <v>2628828</v>
      </c>
      <c r="L2945" s="1">
        <v>2000000</v>
      </c>
      <c r="M2945">
        <v>3252</v>
      </c>
      <c r="N2945" t="s">
        <v>32</v>
      </c>
      <c r="O2945">
        <v>1805</v>
      </c>
      <c r="P2945" t="s">
        <v>105</v>
      </c>
      <c r="Q2945" t="s">
        <v>4429</v>
      </c>
      <c r="R2945" s="2">
        <v>43605</v>
      </c>
      <c r="S2945" t="s">
        <v>4430</v>
      </c>
      <c r="T2945">
        <v>6</v>
      </c>
      <c r="U2945" s="1">
        <v>6000000</v>
      </c>
      <c r="V2945" t="s">
        <v>687</v>
      </c>
      <c r="W2945" t="s">
        <v>36</v>
      </c>
      <c r="X2945" t="s">
        <v>4431</v>
      </c>
      <c r="Y2945" t="s">
        <v>105</v>
      </c>
      <c r="Z2945" t="s">
        <v>31</v>
      </c>
      <c r="AA2945">
        <v>8</v>
      </c>
      <c r="AB2945" t="s">
        <v>39</v>
      </c>
      <c r="AC2945">
        <v>5.66</v>
      </c>
      <c r="AD2945">
        <f t="shared" si="45"/>
        <v>0.33999999999999986</v>
      </c>
    </row>
    <row r="2946" spans="1:30" x14ac:dyDescent="0.25">
      <c r="A2946" t="s">
        <v>29</v>
      </c>
      <c r="B2946" s="1">
        <v>307800000</v>
      </c>
      <c r="C2946" t="s">
        <v>30</v>
      </c>
      <c r="D2946" t="s">
        <v>31</v>
      </c>
      <c r="E2946">
        <v>3252</v>
      </c>
      <c r="F2946" s="1">
        <v>8548950000</v>
      </c>
      <c r="G2946" s="1">
        <v>2628828</v>
      </c>
      <c r="H2946" s="1">
        <v>2000000</v>
      </c>
      <c r="I2946">
        <v>3252</v>
      </c>
      <c r="J2946" s="1">
        <v>8548950000</v>
      </c>
      <c r="K2946" s="1">
        <v>2628828</v>
      </c>
      <c r="L2946" s="1">
        <v>2000000</v>
      </c>
      <c r="M2946">
        <v>3252</v>
      </c>
      <c r="N2946" t="s">
        <v>73</v>
      </c>
      <c r="O2946">
        <v>3817</v>
      </c>
      <c r="P2946" t="s">
        <v>145</v>
      </c>
      <c r="Q2946" t="s">
        <v>4432</v>
      </c>
      <c r="R2946" s="2">
        <v>43885</v>
      </c>
      <c r="S2946" t="s">
        <v>4433</v>
      </c>
      <c r="T2946">
        <v>1</v>
      </c>
      <c r="U2946" s="1">
        <v>1000000</v>
      </c>
      <c r="V2946" t="s">
        <v>258</v>
      </c>
      <c r="W2946" t="s">
        <v>77</v>
      </c>
      <c r="X2946" t="s">
        <v>4434</v>
      </c>
      <c r="Y2946" t="s">
        <v>235</v>
      </c>
      <c r="Z2946" t="s">
        <v>31</v>
      </c>
      <c r="AA2946">
        <v>3</v>
      </c>
      <c r="AB2946" t="s">
        <v>39</v>
      </c>
      <c r="AC2946">
        <v>1.1000000000000001</v>
      </c>
      <c r="AD2946">
        <f t="shared" si="45"/>
        <v>0.10000000000000009</v>
      </c>
    </row>
    <row r="2947" spans="1:30" x14ac:dyDescent="0.25">
      <c r="A2947" t="s">
        <v>29</v>
      </c>
      <c r="B2947" s="1">
        <v>307800000</v>
      </c>
      <c r="C2947" t="s">
        <v>30</v>
      </c>
      <c r="D2947" t="s">
        <v>31</v>
      </c>
      <c r="E2947">
        <v>3252</v>
      </c>
      <c r="F2947" s="1">
        <v>8548950000</v>
      </c>
      <c r="G2947" s="1">
        <v>2628828</v>
      </c>
      <c r="H2947" s="1">
        <v>2000000</v>
      </c>
      <c r="I2947">
        <v>3252</v>
      </c>
      <c r="J2947" s="1">
        <v>8548950000</v>
      </c>
      <c r="K2947" s="1">
        <v>2628828</v>
      </c>
      <c r="L2947" s="1">
        <v>2000000</v>
      </c>
      <c r="M2947">
        <v>3252</v>
      </c>
      <c r="N2947" t="s">
        <v>32</v>
      </c>
      <c r="O2947">
        <v>1803</v>
      </c>
      <c r="P2947" t="s">
        <v>42</v>
      </c>
      <c r="Q2947" t="s">
        <v>4435</v>
      </c>
      <c r="R2947" s="2">
        <v>43606</v>
      </c>
      <c r="S2947" t="s">
        <v>4436</v>
      </c>
      <c r="T2947">
        <v>4</v>
      </c>
      <c r="U2947" s="1">
        <v>4000000</v>
      </c>
      <c r="V2947" t="s">
        <v>187</v>
      </c>
      <c r="W2947" t="s">
        <v>36</v>
      </c>
      <c r="X2947" t="s">
        <v>4437</v>
      </c>
      <c r="Y2947" t="s">
        <v>42</v>
      </c>
      <c r="Z2947" t="s">
        <v>31</v>
      </c>
      <c r="AA2947">
        <v>2</v>
      </c>
      <c r="AB2947" t="s">
        <v>39</v>
      </c>
      <c r="AC2947">
        <v>3.9</v>
      </c>
      <c r="AD2947">
        <f t="shared" si="45"/>
        <v>0.10000000000000009</v>
      </c>
    </row>
    <row r="2948" spans="1:30" x14ac:dyDescent="0.25">
      <c r="A2948" t="s">
        <v>29</v>
      </c>
      <c r="B2948" s="1">
        <v>307800000</v>
      </c>
      <c r="C2948" t="s">
        <v>30</v>
      </c>
      <c r="D2948" t="s">
        <v>31</v>
      </c>
      <c r="E2948">
        <v>3252</v>
      </c>
      <c r="F2948" s="1">
        <v>8548950000</v>
      </c>
      <c r="G2948" s="1">
        <v>2628828</v>
      </c>
      <c r="H2948" s="1">
        <v>2000000</v>
      </c>
      <c r="I2948">
        <v>3252</v>
      </c>
      <c r="J2948" s="1">
        <v>8548950000</v>
      </c>
      <c r="K2948" s="1">
        <v>2628828</v>
      </c>
      <c r="L2948" s="1">
        <v>2000000</v>
      </c>
      <c r="M2948">
        <v>3252</v>
      </c>
      <c r="N2948" t="s">
        <v>32</v>
      </c>
      <c r="O2948">
        <v>1798</v>
      </c>
      <c r="P2948" t="s">
        <v>42</v>
      </c>
      <c r="Q2948" t="s">
        <v>4438</v>
      </c>
      <c r="R2948" s="2">
        <v>43602</v>
      </c>
      <c r="S2948" t="s">
        <v>4439</v>
      </c>
      <c r="T2948">
        <v>3</v>
      </c>
      <c r="U2948" s="1">
        <v>3000000</v>
      </c>
      <c r="V2948" t="s">
        <v>187</v>
      </c>
      <c r="W2948" t="s">
        <v>36</v>
      </c>
      <c r="X2948" t="s">
        <v>4440</v>
      </c>
      <c r="Y2948" t="s">
        <v>42</v>
      </c>
      <c r="Z2948" t="s">
        <v>31</v>
      </c>
      <c r="AA2948">
        <v>3</v>
      </c>
      <c r="AB2948" t="s">
        <v>39</v>
      </c>
      <c r="AC2948">
        <v>3.97</v>
      </c>
      <c r="AD2948">
        <f t="shared" si="45"/>
        <v>0.9700000000000002</v>
      </c>
    </row>
    <row r="2949" spans="1:30" x14ac:dyDescent="0.25">
      <c r="A2949" t="s">
        <v>29</v>
      </c>
      <c r="B2949" s="1">
        <v>307800000</v>
      </c>
      <c r="C2949" t="s">
        <v>30</v>
      </c>
      <c r="D2949" t="s">
        <v>31</v>
      </c>
      <c r="E2949">
        <v>3252</v>
      </c>
      <c r="F2949" s="1">
        <v>8548950000</v>
      </c>
      <c r="G2949" s="1">
        <v>2628828</v>
      </c>
      <c r="H2949" s="1">
        <v>2000000</v>
      </c>
      <c r="I2949">
        <v>3252</v>
      </c>
      <c r="J2949" s="1">
        <v>8548950000</v>
      </c>
      <c r="K2949" s="1">
        <v>2628828</v>
      </c>
      <c r="L2949" s="1">
        <v>2000000</v>
      </c>
      <c r="M2949">
        <v>3252</v>
      </c>
      <c r="N2949" t="s">
        <v>32</v>
      </c>
      <c r="O2949">
        <v>1797</v>
      </c>
      <c r="P2949" t="s">
        <v>42</v>
      </c>
      <c r="Q2949" t="s">
        <v>1626</v>
      </c>
      <c r="R2949" s="2">
        <v>43607</v>
      </c>
      <c r="S2949" t="s">
        <v>1627</v>
      </c>
      <c r="T2949">
        <v>5</v>
      </c>
      <c r="U2949" s="1">
        <v>5000000</v>
      </c>
      <c r="V2949" t="s">
        <v>32</v>
      </c>
      <c r="W2949" t="s">
        <v>36</v>
      </c>
      <c r="X2949" t="s">
        <v>4441</v>
      </c>
      <c r="Y2949" t="s">
        <v>167</v>
      </c>
      <c r="Z2949" t="s">
        <v>31</v>
      </c>
      <c r="AA2949">
        <v>5</v>
      </c>
      <c r="AB2949" t="s">
        <v>39</v>
      </c>
      <c r="AC2949">
        <v>3.1</v>
      </c>
      <c r="AD2949">
        <f t="shared" si="45"/>
        <v>1.9</v>
      </c>
    </row>
    <row r="2950" spans="1:30" x14ac:dyDescent="0.25">
      <c r="A2950" t="s">
        <v>29</v>
      </c>
      <c r="B2950" s="1">
        <v>307800000</v>
      </c>
      <c r="C2950" t="s">
        <v>30</v>
      </c>
      <c r="D2950" t="s">
        <v>31</v>
      </c>
      <c r="E2950">
        <v>3252</v>
      </c>
      <c r="F2950" s="1">
        <v>8548950000</v>
      </c>
      <c r="G2950" s="1">
        <v>2628828</v>
      </c>
      <c r="H2950" s="1">
        <v>2000000</v>
      </c>
      <c r="I2950">
        <v>3252</v>
      </c>
      <c r="J2950" s="1">
        <v>8548950000</v>
      </c>
      <c r="K2950" s="1">
        <v>2628828</v>
      </c>
      <c r="L2950" s="1">
        <v>2000000</v>
      </c>
      <c r="M2950">
        <v>3252</v>
      </c>
      <c r="N2950" t="s">
        <v>32</v>
      </c>
      <c r="O2950">
        <v>1793</v>
      </c>
      <c r="P2950" t="s">
        <v>68</v>
      </c>
      <c r="Q2950" t="s">
        <v>4442</v>
      </c>
      <c r="R2950" s="2">
        <v>43607</v>
      </c>
      <c r="S2950" t="s">
        <v>4443</v>
      </c>
      <c r="T2950">
        <v>4</v>
      </c>
      <c r="U2950" s="1">
        <v>4000000</v>
      </c>
      <c r="V2950" t="s">
        <v>32</v>
      </c>
      <c r="W2950" t="s">
        <v>36</v>
      </c>
      <c r="X2950" t="s">
        <v>4444</v>
      </c>
      <c r="Y2950" t="s">
        <v>167</v>
      </c>
      <c r="Z2950" t="s">
        <v>31</v>
      </c>
      <c r="AA2950">
        <v>1</v>
      </c>
      <c r="AB2950" t="s">
        <v>48</v>
      </c>
      <c r="AC2950">
        <v>3.9</v>
      </c>
      <c r="AD2950">
        <f t="shared" si="45"/>
        <v>0.10000000000000009</v>
      </c>
    </row>
    <row r="2951" spans="1:30" x14ac:dyDescent="0.25">
      <c r="A2951" t="s">
        <v>29</v>
      </c>
      <c r="B2951" s="1">
        <v>307800000</v>
      </c>
      <c r="C2951" t="s">
        <v>30</v>
      </c>
      <c r="D2951" t="s">
        <v>31</v>
      </c>
      <c r="E2951">
        <v>3252</v>
      </c>
      <c r="F2951" s="1">
        <v>8548950000</v>
      </c>
      <c r="G2951" s="1">
        <v>2628828</v>
      </c>
      <c r="H2951" s="1">
        <v>2000000</v>
      </c>
      <c r="I2951">
        <v>3252</v>
      </c>
      <c r="J2951" s="1">
        <v>8548950000</v>
      </c>
      <c r="K2951" s="1">
        <v>2628828</v>
      </c>
      <c r="L2951" s="1">
        <v>2000000</v>
      </c>
      <c r="M2951">
        <v>3252</v>
      </c>
      <c r="N2951" t="s">
        <v>55</v>
      </c>
      <c r="O2951">
        <v>6272</v>
      </c>
      <c r="P2951" t="s">
        <v>81</v>
      </c>
      <c r="Q2951" t="s">
        <v>4445</v>
      </c>
      <c r="R2951" s="2">
        <v>43853</v>
      </c>
      <c r="S2951" t="s">
        <v>4446</v>
      </c>
      <c r="T2951">
        <v>4</v>
      </c>
      <c r="U2951" s="1">
        <v>4000000</v>
      </c>
      <c r="V2951" t="s">
        <v>4085</v>
      </c>
      <c r="W2951" t="s">
        <v>77</v>
      </c>
      <c r="X2951" t="s">
        <v>82</v>
      </c>
      <c r="Y2951" t="s">
        <v>61</v>
      </c>
      <c r="Z2951" t="s">
        <v>31</v>
      </c>
      <c r="AA2951">
        <v>2</v>
      </c>
      <c r="AB2951" t="s">
        <v>39</v>
      </c>
      <c r="AC2951">
        <v>3.06</v>
      </c>
      <c r="AD2951">
        <f t="shared" ref="AD2951:AD3014" si="46">ABS(T2951-AC2951)</f>
        <v>0.94</v>
      </c>
    </row>
    <row r="2952" spans="1:30" x14ac:dyDescent="0.25">
      <c r="A2952" t="s">
        <v>29</v>
      </c>
      <c r="B2952" s="1">
        <v>307800000</v>
      </c>
      <c r="C2952" t="s">
        <v>30</v>
      </c>
      <c r="D2952" t="s">
        <v>31</v>
      </c>
      <c r="E2952">
        <v>3252</v>
      </c>
      <c r="F2952" s="1">
        <v>8548950000</v>
      </c>
      <c r="G2952" s="1">
        <v>2628828</v>
      </c>
      <c r="H2952" s="1">
        <v>2000000</v>
      </c>
      <c r="I2952">
        <v>3252</v>
      </c>
      <c r="J2952" s="1">
        <v>8548950000</v>
      </c>
      <c r="K2952" s="1">
        <v>2628828</v>
      </c>
      <c r="L2952" s="1">
        <v>2000000</v>
      </c>
      <c r="M2952">
        <v>3252</v>
      </c>
      <c r="N2952" t="s">
        <v>32</v>
      </c>
      <c r="O2952">
        <v>1790</v>
      </c>
      <c r="P2952" t="s">
        <v>64</v>
      </c>
      <c r="Q2952" t="s">
        <v>4447</v>
      </c>
      <c r="R2952" s="2">
        <v>43608</v>
      </c>
      <c r="S2952" t="s">
        <v>4448</v>
      </c>
      <c r="T2952">
        <v>1</v>
      </c>
      <c r="U2952" s="1">
        <v>1000000</v>
      </c>
      <c r="V2952" t="s">
        <v>32</v>
      </c>
      <c r="W2952" t="s">
        <v>36</v>
      </c>
      <c r="X2952" t="s">
        <v>67</v>
      </c>
      <c r="Y2952" t="s">
        <v>235</v>
      </c>
      <c r="Z2952" t="s">
        <v>31</v>
      </c>
      <c r="AA2952">
        <v>1</v>
      </c>
      <c r="AB2952" t="s">
        <v>48</v>
      </c>
      <c r="AC2952">
        <v>1.9</v>
      </c>
      <c r="AD2952">
        <f t="shared" si="46"/>
        <v>0.89999999999999991</v>
      </c>
    </row>
    <row r="2953" spans="1:30" x14ac:dyDescent="0.25">
      <c r="A2953" t="s">
        <v>29</v>
      </c>
      <c r="B2953" s="1">
        <v>307800000</v>
      </c>
      <c r="C2953" t="s">
        <v>30</v>
      </c>
      <c r="D2953" t="s">
        <v>31</v>
      </c>
      <c r="E2953">
        <v>3252</v>
      </c>
      <c r="F2953" s="1">
        <v>8548950000</v>
      </c>
      <c r="G2953" s="1">
        <v>2628828</v>
      </c>
      <c r="H2953" s="1">
        <v>2000000</v>
      </c>
      <c r="I2953">
        <v>3252</v>
      </c>
      <c r="J2953" s="1">
        <v>8548950000</v>
      </c>
      <c r="K2953" s="1">
        <v>2628828</v>
      </c>
      <c r="L2953" s="1">
        <v>2000000</v>
      </c>
      <c r="M2953">
        <v>3252</v>
      </c>
      <c r="N2953" t="s">
        <v>73</v>
      </c>
      <c r="O2953">
        <v>4032</v>
      </c>
      <c r="P2953" t="s">
        <v>315</v>
      </c>
      <c r="Q2953" t="s">
        <v>4449</v>
      </c>
      <c r="R2953" s="2">
        <v>43927</v>
      </c>
      <c r="S2953" t="s">
        <v>4450</v>
      </c>
      <c r="T2953">
        <v>2.5</v>
      </c>
      <c r="U2953" s="1">
        <v>2500000</v>
      </c>
      <c r="V2953" t="s">
        <v>76</v>
      </c>
      <c r="W2953" t="s">
        <v>77</v>
      </c>
      <c r="X2953" t="s">
        <v>4451</v>
      </c>
      <c r="Y2953" t="s">
        <v>54</v>
      </c>
      <c r="Z2953" t="s">
        <v>31</v>
      </c>
      <c r="AA2953">
        <v>12</v>
      </c>
      <c r="AB2953" t="s">
        <v>39</v>
      </c>
      <c r="AC2953">
        <v>3.92</v>
      </c>
      <c r="AD2953">
        <f t="shared" si="46"/>
        <v>1.42</v>
      </c>
    </row>
    <row r="2954" spans="1:30" x14ac:dyDescent="0.25">
      <c r="A2954" t="s">
        <v>29</v>
      </c>
      <c r="B2954" s="1">
        <v>307800000</v>
      </c>
      <c r="C2954" t="s">
        <v>30</v>
      </c>
      <c r="D2954" t="s">
        <v>31</v>
      </c>
      <c r="E2954">
        <v>3252</v>
      </c>
      <c r="F2954" s="1">
        <v>8548950000</v>
      </c>
      <c r="G2954" s="1">
        <v>2628828</v>
      </c>
      <c r="H2954" s="1">
        <v>2000000</v>
      </c>
      <c r="I2954">
        <v>3252</v>
      </c>
      <c r="J2954" s="1">
        <v>8548950000</v>
      </c>
      <c r="K2954" s="1">
        <v>2628828</v>
      </c>
      <c r="L2954" s="1">
        <v>2000000</v>
      </c>
      <c r="M2954">
        <v>3252</v>
      </c>
      <c r="N2954" t="s">
        <v>32</v>
      </c>
      <c r="O2954">
        <v>151</v>
      </c>
      <c r="P2954" t="s">
        <v>149</v>
      </c>
      <c r="Q2954" t="s">
        <v>4452</v>
      </c>
      <c r="R2954" s="2">
        <v>43483</v>
      </c>
      <c r="S2954" t="s">
        <v>4453</v>
      </c>
      <c r="T2954">
        <v>2.5</v>
      </c>
      <c r="U2954" s="1">
        <v>2500000</v>
      </c>
      <c r="V2954" t="s">
        <v>32</v>
      </c>
      <c r="W2954" t="s">
        <v>36</v>
      </c>
      <c r="X2954" t="s">
        <v>4408</v>
      </c>
      <c r="Y2954" t="s">
        <v>134</v>
      </c>
      <c r="Z2954" t="s">
        <v>31</v>
      </c>
      <c r="AA2954">
        <v>2</v>
      </c>
      <c r="AB2954" t="s">
        <v>39</v>
      </c>
      <c r="AC2954">
        <v>2.16</v>
      </c>
      <c r="AD2954">
        <f t="shared" si="46"/>
        <v>0.33999999999999986</v>
      </c>
    </row>
    <row r="2955" spans="1:30" x14ac:dyDescent="0.25">
      <c r="A2955" t="s">
        <v>29</v>
      </c>
      <c r="B2955" s="1">
        <v>307800000</v>
      </c>
      <c r="C2955" t="s">
        <v>30</v>
      </c>
      <c r="D2955" t="s">
        <v>31</v>
      </c>
      <c r="E2955">
        <v>3252</v>
      </c>
      <c r="F2955" s="1">
        <v>8548950000</v>
      </c>
      <c r="G2955" s="1">
        <v>2628828</v>
      </c>
      <c r="H2955" s="1">
        <v>2000000</v>
      </c>
      <c r="I2955">
        <v>3252</v>
      </c>
      <c r="J2955" s="1">
        <v>8548950000</v>
      </c>
      <c r="K2955" s="1">
        <v>2628828</v>
      </c>
      <c r="L2955" s="1">
        <v>2000000</v>
      </c>
      <c r="M2955">
        <v>3252</v>
      </c>
      <c r="N2955" t="s">
        <v>32</v>
      </c>
      <c r="O2955">
        <v>1787</v>
      </c>
      <c r="P2955" t="s">
        <v>42</v>
      </c>
      <c r="Q2955" t="s">
        <v>4454</v>
      </c>
      <c r="R2955" s="2">
        <v>43607</v>
      </c>
      <c r="S2955" t="s">
        <v>4455</v>
      </c>
      <c r="T2955">
        <v>3</v>
      </c>
      <c r="U2955" s="1">
        <v>3000000</v>
      </c>
      <c r="V2955" t="s">
        <v>187</v>
      </c>
      <c r="W2955" t="s">
        <v>36</v>
      </c>
      <c r="X2955" t="s">
        <v>650</v>
      </c>
      <c r="Y2955" t="s">
        <v>42</v>
      </c>
      <c r="Z2955" t="s">
        <v>31</v>
      </c>
      <c r="AA2955">
        <v>4</v>
      </c>
      <c r="AB2955" t="s">
        <v>39</v>
      </c>
      <c r="AC2955">
        <v>4.04</v>
      </c>
      <c r="AD2955">
        <f t="shared" si="46"/>
        <v>1.04</v>
      </c>
    </row>
    <row r="2956" spans="1:30" x14ac:dyDescent="0.25">
      <c r="A2956" t="s">
        <v>29</v>
      </c>
      <c r="B2956" s="1">
        <v>307800000</v>
      </c>
      <c r="C2956" t="s">
        <v>30</v>
      </c>
      <c r="D2956" t="s">
        <v>31</v>
      </c>
      <c r="E2956">
        <v>3252</v>
      </c>
      <c r="F2956" s="1">
        <v>8548950000</v>
      </c>
      <c r="G2956" s="1">
        <v>2628828</v>
      </c>
      <c r="H2956" s="1">
        <v>2000000</v>
      </c>
      <c r="I2956">
        <v>3252</v>
      </c>
      <c r="J2956" s="1">
        <v>8548950000</v>
      </c>
      <c r="K2956" s="1">
        <v>2628828</v>
      </c>
      <c r="L2956" s="1">
        <v>2000000</v>
      </c>
      <c r="M2956">
        <v>3252</v>
      </c>
      <c r="N2956" t="s">
        <v>55</v>
      </c>
      <c r="O2956">
        <v>6277</v>
      </c>
      <c r="P2956" t="s">
        <v>81</v>
      </c>
      <c r="Q2956" t="s">
        <v>4456</v>
      </c>
      <c r="R2956" s="2">
        <v>43852</v>
      </c>
      <c r="S2956" t="s">
        <v>4457</v>
      </c>
      <c r="T2956">
        <v>2.5</v>
      </c>
      <c r="U2956" s="1">
        <v>2500000</v>
      </c>
      <c r="V2956" t="s">
        <v>4085</v>
      </c>
      <c r="W2956" t="s">
        <v>77</v>
      </c>
      <c r="X2956" t="s">
        <v>82</v>
      </c>
      <c r="Y2956" t="s">
        <v>38</v>
      </c>
      <c r="Z2956" t="s">
        <v>31</v>
      </c>
      <c r="AA2956">
        <v>2</v>
      </c>
      <c r="AB2956" t="s">
        <v>39</v>
      </c>
      <c r="AC2956">
        <v>2.4700000000000002</v>
      </c>
      <c r="AD2956">
        <f t="shared" si="46"/>
        <v>2.9999999999999805E-2</v>
      </c>
    </row>
    <row r="2957" spans="1:30" x14ac:dyDescent="0.25">
      <c r="A2957" t="s">
        <v>29</v>
      </c>
      <c r="B2957" s="1">
        <v>307800000</v>
      </c>
      <c r="C2957" t="s">
        <v>30</v>
      </c>
      <c r="D2957" t="s">
        <v>31</v>
      </c>
      <c r="E2957">
        <v>3252</v>
      </c>
      <c r="F2957" s="1">
        <v>8548950000</v>
      </c>
      <c r="G2957" s="1">
        <v>2628828</v>
      </c>
      <c r="H2957" s="1">
        <v>2000000</v>
      </c>
      <c r="I2957">
        <v>3252</v>
      </c>
      <c r="J2957" s="1">
        <v>8548950000</v>
      </c>
      <c r="K2957" s="1">
        <v>2628828</v>
      </c>
      <c r="L2957" s="1">
        <v>2000000</v>
      </c>
      <c r="M2957">
        <v>3252</v>
      </c>
      <c r="N2957" t="s">
        <v>32</v>
      </c>
      <c r="O2957">
        <v>1785</v>
      </c>
      <c r="P2957" t="s">
        <v>42</v>
      </c>
      <c r="Q2957" t="s">
        <v>4454</v>
      </c>
      <c r="R2957" s="2">
        <v>43608</v>
      </c>
      <c r="S2957" t="s">
        <v>4455</v>
      </c>
      <c r="T2957">
        <v>3</v>
      </c>
      <c r="U2957" s="1">
        <v>3000000</v>
      </c>
      <c r="V2957" t="s">
        <v>187</v>
      </c>
      <c r="W2957" t="s">
        <v>36</v>
      </c>
      <c r="X2957" t="s">
        <v>373</v>
      </c>
      <c r="Y2957" t="s">
        <v>42</v>
      </c>
      <c r="Z2957" t="s">
        <v>31</v>
      </c>
      <c r="AA2957">
        <v>5</v>
      </c>
      <c r="AB2957" t="s">
        <v>48</v>
      </c>
      <c r="AC2957">
        <v>4.1100000000000003</v>
      </c>
      <c r="AD2957">
        <f t="shared" si="46"/>
        <v>1.1100000000000003</v>
      </c>
    </row>
    <row r="2958" spans="1:30" x14ac:dyDescent="0.25">
      <c r="A2958" t="s">
        <v>29</v>
      </c>
      <c r="B2958" s="1">
        <v>307800000</v>
      </c>
      <c r="C2958" t="s">
        <v>30</v>
      </c>
      <c r="D2958" t="s">
        <v>31</v>
      </c>
      <c r="E2958">
        <v>3252</v>
      </c>
      <c r="F2958" s="1">
        <v>8548950000</v>
      </c>
      <c r="G2958" s="1">
        <v>2628828</v>
      </c>
      <c r="H2958" s="1">
        <v>2000000</v>
      </c>
      <c r="I2958">
        <v>3252</v>
      </c>
      <c r="J2958" s="1">
        <v>8548950000</v>
      </c>
      <c r="K2958" s="1">
        <v>2628828</v>
      </c>
      <c r="L2958" s="1">
        <v>2000000</v>
      </c>
      <c r="M2958">
        <v>3252</v>
      </c>
      <c r="N2958" t="s">
        <v>32</v>
      </c>
      <c r="O2958">
        <v>1783</v>
      </c>
      <c r="P2958" t="s">
        <v>105</v>
      </c>
      <c r="Q2958" t="s">
        <v>4429</v>
      </c>
      <c r="R2958" s="2">
        <v>43607</v>
      </c>
      <c r="S2958" t="s">
        <v>4430</v>
      </c>
      <c r="T2958">
        <v>2</v>
      </c>
      <c r="U2958" s="1">
        <v>2000000</v>
      </c>
      <c r="V2958" t="s">
        <v>687</v>
      </c>
      <c r="W2958" t="s">
        <v>36</v>
      </c>
      <c r="X2958" t="s">
        <v>4458</v>
      </c>
      <c r="Y2958" t="s">
        <v>105</v>
      </c>
      <c r="Z2958" t="s">
        <v>31</v>
      </c>
      <c r="AA2958">
        <v>6</v>
      </c>
      <c r="AB2958" t="s">
        <v>48</v>
      </c>
      <c r="AC2958">
        <v>5.56</v>
      </c>
      <c r="AD2958">
        <f t="shared" si="46"/>
        <v>3.5599999999999996</v>
      </c>
    </row>
    <row r="2959" spans="1:30" x14ac:dyDescent="0.25">
      <c r="A2959" t="s">
        <v>29</v>
      </c>
      <c r="B2959" s="1">
        <v>307800000</v>
      </c>
      <c r="C2959" t="s">
        <v>30</v>
      </c>
      <c r="D2959" t="s">
        <v>31</v>
      </c>
      <c r="E2959">
        <v>3252</v>
      </c>
      <c r="F2959" s="1">
        <v>8548950000</v>
      </c>
      <c r="G2959" s="1">
        <v>2628828</v>
      </c>
      <c r="H2959" s="1">
        <v>2000000</v>
      </c>
      <c r="I2959">
        <v>3252</v>
      </c>
      <c r="J2959" s="1">
        <v>8548950000</v>
      </c>
      <c r="K2959" s="1">
        <v>2628828</v>
      </c>
      <c r="L2959" s="1">
        <v>2000000</v>
      </c>
      <c r="M2959">
        <v>3252</v>
      </c>
      <c r="N2959" t="s">
        <v>32</v>
      </c>
      <c r="O2959">
        <v>1781</v>
      </c>
      <c r="P2959" t="s">
        <v>33</v>
      </c>
      <c r="Q2959" t="s">
        <v>4429</v>
      </c>
      <c r="R2959" s="2">
        <v>43608</v>
      </c>
      <c r="S2959" t="s">
        <v>4430</v>
      </c>
      <c r="T2959">
        <v>1</v>
      </c>
      <c r="U2959" s="1">
        <v>1000000</v>
      </c>
      <c r="V2959" t="s">
        <v>687</v>
      </c>
      <c r="W2959" t="s">
        <v>36</v>
      </c>
      <c r="X2959" t="s">
        <v>4459</v>
      </c>
      <c r="Y2959" t="s">
        <v>105</v>
      </c>
      <c r="Z2959" t="s">
        <v>31</v>
      </c>
      <c r="AA2959">
        <v>2</v>
      </c>
      <c r="AB2959" t="s">
        <v>39</v>
      </c>
      <c r="AC2959">
        <v>5.14</v>
      </c>
      <c r="AD2959">
        <f t="shared" si="46"/>
        <v>4.1399999999999997</v>
      </c>
    </row>
    <row r="2960" spans="1:30" x14ac:dyDescent="0.25">
      <c r="A2960" t="s">
        <v>29</v>
      </c>
      <c r="B2960" s="1">
        <v>307800000</v>
      </c>
      <c r="C2960" t="s">
        <v>30</v>
      </c>
      <c r="D2960" t="s">
        <v>31</v>
      </c>
      <c r="E2960">
        <v>3252</v>
      </c>
      <c r="F2960" s="1">
        <v>8548950000</v>
      </c>
      <c r="G2960" s="1">
        <v>2628828</v>
      </c>
      <c r="H2960" s="1">
        <v>2000000</v>
      </c>
      <c r="I2960">
        <v>3252</v>
      </c>
      <c r="J2960" s="1">
        <v>8548950000</v>
      </c>
      <c r="K2960" s="1">
        <v>2628828</v>
      </c>
      <c r="L2960" s="1">
        <v>2000000</v>
      </c>
      <c r="M2960">
        <v>3252</v>
      </c>
      <c r="N2960" t="s">
        <v>32</v>
      </c>
      <c r="O2960">
        <v>1778</v>
      </c>
      <c r="P2960" t="s">
        <v>68</v>
      </c>
      <c r="Q2960" t="s">
        <v>4442</v>
      </c>
      <c r="R2960" s="2">
        <v>43608</v>
      </c>
      <c r="S2960" t="s">
        <v>4443</v>
      </c>
      <c r="T2960">
        <v>8</v>
      </c>
      <c r="U2960" s="1">
        <v>8000000</v>
      </c>
      <c r="V2960" t="s">
        <v>32</v>
      </c>
      <c r="W2960" t="s">
        <v>36</v>
      </c>
      <c r="X2960" t="s">
        <v>4460</v>
      </c>
      <c r="Y2960" t="s">
        <v>167</v>
      </c>
      <c r="Z2960" t="s">
        <v>31</v>
      </c>
      <c r="AA2960">
        <v>1</v>
      </c>
      <c r="AB2960" t="s">
        <v>39</v>
      </c>
      <c r="AC2960">
        <v>3.9</v>
      </c>
      <c r="AD2960">
        <f t="shared" si="46"/>
        <v>4.0999999999999996</v>
      </c>
    </row>
    <row r="2961" spans="1:30" x14ac:dyDescent="0.25">
      <c r="A2961" t="s">
        <v>29</v>
      </c>
      <c r="B2961" s="1">
        <v>307800000</v>
      </c>
      <c r="C2961" t="s">
        <v>30</v>
      </c>
      <c r="D2961" t="s">
        <v>31</v>
      </c>
      <c r="E2961">
        <v>3252</v>
      </c>
      <c r="F2961" s="1">
        <v>8548950000</v>
      </c>
      <c r="G2961" s="1">
        <v>2628828</v>
      </c>
      <c r="H2961" s="1">
        <v>2000000</v>
      </c>
      <c r="I2961">
        <v>3252</v>
      </c>
      <c r="J2961" s="1">
        <v>8548950000</v>
      </c>
      <c r="K2961" s="1">
        <v>2628828</v>
      </c>
      <c r="L2961" s="1">
        <v>2000000</v>
      </c>
      <c r="M2961">
        <v>3252</v>
      </c>
      <c r="N2961" t="s">
        <v>32</v>
      </c>
      <c r="O2961">
        <v>1777</v>
      </c>
      <c r="P2961" t="s">
        <v>68</v>
      </c>
      <c r="Q2961" t="s">
        <v>4442</v>
      </c>
      <c r="R2961" s="2">
        <v>43609</v>
      </c>
      <c r="S2961" t="s">
        <v>4443</v>
      </c>
      <c r="T2961">
        <v>7</v>
      </c>
      <c r="U2961" s="1">
        <v>7000000</v>
      </c>
      <c r="V2961" t="s">
        <v>32</v>
      </c>
      <c r="W2961" t="s">
        <v>36</v>
      </c>
      <c r="X2961" t="s">
        <v>4460</v>
      </c>
      <c r="Y2961" t="s">
        <v>167</v>
      </c>
      <c r="Z2961" t="s">
        <v>31</v>
      </c>
      <c r="AA2961">
        <v>1</v>
      </c>
      <c r="AB2961" t="s">
        <v>39</v>
      </c>
      <c r="AC2961">
        <v>3.9</v>
      </c>
      <c r="AD2961">
        <f t="shared" si="46"/>
        <v>3.1</v>
      </c>
    </row>
    <row r="2962" spans="1:30" x14ac:dyDescent="0.25">
      <c r="A2962" t="s">
        <v>29</v>
      </c>
      <c r="B2962" s="1">
        <v>307800000</v>
      </c>
      <c r="C2962" t="s">
        <v>30</v>
      </c>
      <c r="D2962" t="s">
        <v>31</v>
      </c>
      <c r="E2962">
        <v>3252</v>
      </c>
      <c r="F2962" s="1">
        <v>8548950000</v>
      </c>
      <c r="G2962" s="1">
        <v>2628828</v>
      </c>
      <c r="H2962" s="1">
        <v>2000000</v>
      </c>
      <c r="I2962">
        <v>3252</v>
      </c>
      <c r="J2962" s="1">
        <v>8548950000</v>
      </c>
      <c r="K2962" s="1">
        <v>2628828</v>
      </c>
      <c r="L2962" s="1">
        <v>2000000</v>
      </c>
      <c r="M2962">
        <v>3252</v>
      </c>
      <c r="N2962" t="s">
        <v>73</v>
      </c>
      <c r="O2962">
        <v>4373</v>
      </c>
      <c r="P2962" t="s">
        <v>49</v>
      </c>
      <c r="Q2962" t="s">
        <v>4461</v>
      </c>
      <c r="R2962" s="2">
        <v>43957</v>
      </c>
      <c r="S2962" t="s">
        <v>4462</v>
      </c>
      <c r="T2962">
        <v>1.75</v>
      </c>
      <c r="U2962" s="1">
        <v>1750000</v>
      </c>
      <c r="V2962" t="s">
        <v>152</v>
      </c>
      <c r="W2962" t="s">
        <v>138</v>
      </c>
      <c r="X2962" t="s">
        <v>284</v>
      </c>
      <c r="Y2962" t="s">
        <v>235</v>
      </c>
      <c r="Z2962" t="s">
        <v>31</v>
      </c>
      <c r="AA2962">
        <v>2</v>
      </c>
      <c r="AB2962" t="s">
        <v>39</v>
      </c>
      <c r="AC2962">
        <v>1.77</v>
      </c>
      <c r="AD2962">
        <f t="shared" si="46"/>
        <v>2.0000000000000018E-2</v>
      </c>
    </row>
    <row r="2963" spans="1:30" x14ac:dyDescent="0.25">
      <c r="A2963" t="s">
        <v>29</v>
      </c>
      <c r="B2963" s="1">
        <v>307800000</v>
      </c>
      <c r="C2963" t="s">
        <v>30</v>
      </c>
      <c r="D2963" t="s">
        <v>31</v>
      </c>
      <c r="E2963">
        <v>3252</v>
      </c>
      <c r="F2963" s="1">
        <v>8548950000</v>
      </c>
      <c r="G2963" s="1">
        <v>2628828</v>
      </c>
      <c r="H2963" s="1">
        <v>2000000</v>
      </c>
      <c r="I2963">
        <v>3252</v>
      </c>
      <c r="J2963" s="1">
        <v>8548950000</v>
      </c>
      <c r="K2963" s="1">
        <v>2628828</v>
      </c>
      <c r="L2963" s="1">
        <v>2000000</v>
      </c>
      <c r="M2963">
        <v>3252</v>
      </c>
      <c r="N2963" t="s">
        <v>32</v>
      </c>
      <c r="O2963">
        <v>1776</v>
      </c>
      <c r="P2963" t="s">
        <v>172</v>
      </c>
      <c r="Q2963" t="s">
        <v>4463</v>
      </c>
      <c r="R2963" s="2">
        <v>43609</v>
      </c>
      <c r="S2963" t="s">
        <v>4464</v>
      </c>
      <c r="T2963">
        <v>4</v>
      </c>
      <c r="U2963" s="1">
        <v>4000000</v>
      </c>
      <c r="V2963" t="s">
        <v>32</v>
      </c>
      <c r="W2963" t="s">
        <v>36</v>
      </c>
      <c r="X2963" t="s">
        <v>221</v>
      </c>
      <c r="Y2963" t="s">
        <v>239</v>
      </c>
      <c r="Z2963" t="s">
        <v>31</v>
      </c>
      <c r="AA2963">
        <v>1</v>
      </c>
      <c r="AB2963" t="s">
        <v>48</v>
      </c>
      <c r="AC2963">
        <v>1.68</v>
      </c>
      <c r="AD2963">
        <f t="shared" si="46"/>
        <v>2.3200000000000003</v>
      </c>
    </row>
    <row r="2964" spans="1:30" x14ac:dyDescent="0.25">
      <c r="A2964" t="s">
        <v>29</v>
      </c>
      <c r="B2964" s="1">
        <v>307800000</v>
      </c>
      <c r="C2964" t="s">
        <v>30</v>
      </c>
      <c r="D2964" t="s">
        <v>31</v>
      </c>
      <c r="E2964">
        <v>3252</v>
      </c>
      <c r="F2964" s="1">
        <v>8548950000</v>
      </c>
      <c r="G2964" s="1">
        <v>2628828</v>
      </c>
      <c r="H2964" s="1">
        <v>2000000</v>
      </c>
      <c r="I2964">
        <v>3252</v>
      </c>
      <c r="J2964" s="1">
        <v>8548950000</v>
      </c>
      <c r="K2964" s="1">
        <v>2628828</v>
      </c>
      <c r="L2964" s="1">
        <v>2000000</v>
      </c>
      <c r="M2964">
        <v>3252</v>
      </c>
      <c r="N2964" t="s">
        <v>32</v>
      </c>
      <c r="O2964">
        <v>1772</v>
      </c>
      <c r="P2964" t="s">
        <v>49</v>
      </c>
      <c r="Q2964" t="s">
        <v>1213</v>
      </c>
      <c r="R2964" s="2">
        <v>43612</v>
      </c>
      <c r="S2964" t="s">
        <v>1214</v>
      </c>
      <c r="T2964">
        <v>0.5</v>
      </c>
      <c r="U2964" t="s">
        <v>52</v>
      </c>
      <c r="V2964" t="s">
        <v>32</v>
      </c>
      <c r="W2964" t="s">
        <v>36</v>
      </c>
      <c r="X2964" t="s">
        <v>284</v>
      </c>
      <c r="Y2964" t="s">
        <v>235</v>
      </c>
      <c r="Z2964" t="s">
        <v>31</v>
      </c>
      <c r="AA2964">
        <v>2</v>
      </c>
      <c r="AB2964" t="s">
        <v>48</v>
      </c>
      <c r="AC2964">
        <v>1.29</v>
      </c>
      <c r="AD2964">
        <f t="shared" si="46"/>
        <v>0.79</v>
      </c>
    </row>
    <row r="2965" spans="1:30" x14ac:dyDescent="0.25">
      <c r="A2965" t="s">
        <v>29</v>
      </c>
      <c r="B2965" s="1">
        <v>307800000</v>
      </c>
      <c r="C2965" t="s">
        <v>30</v>
      </c>
      <c r="D2965" t="s">
        <v>31</v>
      </c>
      <c r="E2965">
        <v>3252</v>
      </c>
      <c r="F2965" s="1">
        <v>8548950000</v>
      </c>
      <c r="G2965" s="1">
        <v>2628828</v>
      </c>
      <c r="H2965" s="1">
        <v>2000000</v>
      </c>
      <c r="I2965">
        <v>3252</v>
      </c>
      <c r="J2965" s="1">
        <v>8548950000</v>
      </c>
      <c r="K2965" s="1">
        <v>2628828</v>
      </c>
      <c r="L2965" s="1">
        <v>2000000</v>
      </c>
      <c r="M2965">
        <v>3252</v>
      </c>
      <c r="N2965" t="s">
        <v>73</v>
      </c>
      <c r="O2965">
        <v>4043</v>
      </c>
      <c r="P2965" t="s">
        <v>49</v>
      </c>
      <c r="Q2965" t="s">
        <v>157</v>
      </c>
      <c r="R2965" s="2">
        <v>43924</v>
      </c>
      <c r="S2965" t="s">
        <v>158</v>
      </c>
      <c r="T2965">
        <v>0.5</v>
      </c>
      <c r="U2965" t="s">
        <v>52</v>
      </c>
      <c r="V2965" t="s">
        <v>76</v>
      </c>
      <c r="W2965" t="s">
        <v>77</v>
      </c>
      <c r="X2965" t="s">
        <v>4465</v>
      </c>
      <c r="Y2965" t="s">
        <v>40</v>
      </c>
      <c r="Z2965" t="s">
        <v>31</v>
      </c>
      <c r="AA2965">
        <v>4</v>
      </c>
      <c r="AB2965" t="s">
        <v>48</v>
      </c>
      <c r="AC2965">
        <v>2.2400000000000002</v>
      </c>
      <c r="AD2965">
        <f t="shared" si="46"/>
        <v>1.7400000000000002</v>
      </c>
    </row>
    <row r="2966" spans="1:30" x14ac:dyDescent="0.25">
      <c r="A2966" t="s">
        <v>29</v>
      </c>
      <c r="B2966" s="1">
        <v>307800000</v>
      </c>
      <c r="C2966" t="s">
        <v>30</v>
      </c>
      <c r="D2966" t="s">
        <v>31</v>
      </c>
      <c r="E2966">
        <v>3252</v>
      </c>
      <c r="F2966" s="1">
        <v>8548950000</v>
      </c>
      <c r="G2966" s="1">
        <v>2628828</v>
      </c>
      <c r="H2966" s="1">
        <v>2000000</v>
      </c>
      <c r="I2966">
        <v>3252</v>
      </c>
      <c r="J2966" s="1">
        <v>8548950000</v>
      </c>
      <c r="K2966" s="1">
        <v>2628828</v>
      </c>
      <c r="L2966" s="1">
        <v>2000000</v>
      </c>
      <c r="M2966">
        <v>3252</v>
      </c>
      <c r="N2966" t="s">
        <v>32</v>
      </c>
      <c r="O2966">
        <v>1771</v>
      </c>
      <c r="P2966" t="s">
        <v>105</v>
      </c>
      <c r="Q2966" t="s">
        <v>4429</v>
      </c>
      <c r="R2966" s="2">
        <v>43606</v>
      </c>
      <c r="S2966" t="s">
        <v>4430</v>
      </c>
      <c r="T2966">
        <v>7</v>
      </c>
      <c r="U2966" s="1">
        <v>7000000</v>
      </c>
      <c r="V2966" t="s">
        <v>687</v>
      </c>
      <c r="W2966" t="s">
        <v>36</v>
      </c>
      <c r="X2966" t="s">
        <v>321</v>
      </c>
      <c r="Y2966" t="s">
        <v>105</v>
      </c>
      <c r="Z2966" t="s">
        <v>31</v>
      </c>
      <c r="AA2966">
        <v>3</v>
      </c>
      <c r="AB2966" t="s">
        <v>39</v>
      </c>
      <c r="AC2966">
        <v>5.41</v>
      </c>
      <c r="AD2966">
        <f t="shared" si="46"/>
        <v>1.5899999999999999</v>
      </c>
    </row>
    <row r="2967" spans="1:30" x14ac:dyDescent="0.25">
      <c r="A2967" t="s">
        <v>29</v>
      </c>
      <c r="B2967" s="1">
        <v>307800000</v>
      </c>
      <c r="C2967" t="s">
        <v>30</v>
      </c>
      <c r="D2967" t="s">
        <v>31</v>
      </c>
      <c r="E2967">
        <v>3252</v>
      </c>
      <c r="F2967" s="1">
        <v>8548950000</v>
      </c>
      <c r="G2967" s="1">
        <v>2628828</v>
      </c>
      <c r="H2967" s="1">
        <v>2000000</v>
      </c>
      <c r="I2967">
        <v>3252</v>
      </c>
      <c r="J2967" s="1">
        <v>8548950000</v>
      </c>
      <c r="K2967" s="1">
        <v>2628828</v>
      </c>
      <c r="L2967" s="1">
        <v>2000000</v>
      </c>
      <c r="M2967">
        <v>3252</v>
      </c>
      <c r="N2967" t="s">
        <v>32</v>
      </c>
      <c r="O2967">
        <v>139</v>
      </c>
      <c r="P2967" t="s">
        <v>68</v>
      </c>
      <c r="Q2967" t="s">
        <v>4466</v>
      </c>
      <c r="R2967" s="2">
        <v>43486</v>
      </c>
      <c r="S2967" t="s">
        <v>4467</v>
      </c>
      <c r="T2967">
        <v>4</v>
      </c>
      <c r="U2967" s="1">
        <v>4000000</v>
      </c>
      <c r="V2967" t="s">
        <v>71</v>
      </c>
      <c r="W2967" t="s">
        <v>36</v>
      </c>
      <c r="X2967" t="s">
        <v>4468</v>
      </c>
      <c r="Y2967" t="s">
        <v>68</v>
      </c>
      <c r="Z2967" t="s">
        <v>31</v>
      </c>
      <c r="AA2967">
        <v>1</v>
      </c>
      <c r="AB2967" t="s">
        <v>48</v>
      </c>
      <c r="AC2967">
        <v>3.1</v>
      </c>
      <c r="AD2967">
        <f t="shared" si="46"/>
        <v>0.89999999999999991</v>
      </c>
    </row>
    <row r="2968" spans="1:30" x14ac:dyDescent="0.25">
      <c r="A2968" t="s">
        <v>29</v>
      </c>
      <c r="B2968" s="1">
        <v>307800000</v>
      </c>
      <c r="C2968" t="s">
        <v>30</v>
      </c>
      <c r="D2968" t="s">
        <v>31</v>
      </c>
      <c r="E2968">
        <v>3252</v>
      </c>
      <c r="F2968" s="1">
        <v>8548950000</v>
      </c>
      <c r="G2968" s="1">
        <v>2628828</v>
      </c>
      <c r="H2968" s="1">
        <v>2000000</v>
      </c>
      <c r="I2968">
        <v>3252</v>
      </c>
      <c r="J2968" s="1">
        <v>8548950000</v>
      </c>
      <c r="K2968" s="1">
        <v>2628828</v>
      </c>
      <c r="L2968" s="1">
        <v>2000000</v>
      </c>
      <c r="M2968">
        <v>3252</v>
      </c>
      <c r="N2968" t="s">
        <v>32</v>
      </c>
      <c r="O2968">
        <v>138</v>
      </c>
      <c r="P2968" t="s">
        <v>68</v>
      </c>
      <c r="Q2968" t="s">
        <v>4466</v>
      </c>
      <c r="R2968" s="2">
        <v>43483</v>
      </c>
      <c r="S2968" t="s">
        <v>4467</v>
      </c>
      <c r="T2968">
        <v>1</v>
      </c>
      <c r="U2968" s="1">
        <v>1000000</v>
      </c>
      <c r="V2968" t="s">
        <v>71</v>
      </c>
      <c r="W2968" t="s">
        <v>36</v>
      </c>
      <c r="X2968" t="s">
        <v>4468</v>
      </c>
      <c r="Y2968" t="s">
        <v>68</v>
      </c>
      <c r="Z2968" t="s">
        <v>31</v>
      </c>
      <c r="AA2968">
        <v>1</v>
      </c>
      <c r="AB2968" t="s">
        <v>39</v>
      </c>
      <c r="AC2968">
        <v>3.1</v>
      </c>
      <c r="AD2968">
        <f t="shared" si="46"/>
        <v>2.1</v>
      </c>
    </row>
    <row r="2969" spans="1:30" x14ac:dyDescent="0.25">
      <c r="A2969" t="s">
        <v>29</v>
      </c>
      <c r="B2969" s="1">
        <v>307800000</v>
      </c>
      <c r="C2969" t="s">
        <v>30</v>
      </c>
      <c r="D2969" t="s">
        <v>31</v>
      </c>
      <c r="E2969">
        <v>3252</v>
      </c>
      <c r="F2969" s="1">
        <v>8548950000</v>
      </c>
      <c r="G2969" s="1">
        <v>2628828</v>
      </c>
      <c r="H2969" s="1">
        <v>2000000</v>
      </c>
      <c r="I2969">
        <v>3252</v>
      </c>
      <c r="J2969" s="1">
        <v>8548950000</v>
      </c>
      <c r="K2969" s="1">
        <v>2628828</v>
      </c>
      <c r="L2969" s="1">
        <v>2000000</v>
      </c>
      <c r="M2969">
        <v>3252</v>
      </c>
      <c r="N2969" t="s">
        <v>55</v>
      </c>
      <c r="O2969">
        <v>6290</v>
      </c>
      <c r="P2969" t="s">
        <v>315</v>
      </c>
      <c r="Q2969" t="s">
        <v>595</v>
      </c>
      <c r="R2969" s="2">
        <v>43846</v>
      </c>
      <c r="S2969" t="s">
        <v>596</v>
      </c>
      <c r="T2969">
        <v>4</v>
      </c>
      <c r="U2969" s="1">
        <v>4000000</v>
      </c>
      <c r="V2969" t="s">
        <v>512</v>
      </c>
      <c r="W2969" t="s">
        <v>77</v>
      </c>
      <c r="X2969" t="s">
        <v>4469</v>
      </c>
      <c r="Y2969" t="s">
        <v>38</v>
      </c>
      <c r="Z2969" t="s">
        <v>31</v>
      </c>
      <c r="AA2969">
        <v>12</v>
      </c>
      <c r="AB2969" t="s">
        <v>48</v>
      </c>
      <c r="AC2969">
        <v>2.81</v>
      </c>
      <c r="AD2969">
        <f t="shared" si="46"/>
        <v>1.19</v>
      </c>
    </row>
    <row r="2970" spans="1:30" x14ac:dyDescent="0.25">
      <c r="A2970" t="s">
        <v>29</v>
      </c>
      <c r="B2970" s="1">
        <v>307800000</v>
      </c>
      <c r="C2970" t="s">
        <v>30</v>
      </c>
      <c r="D2970" t="s">
        <v>31</v>
      </c>
      <c r="E2970">
        <v>3252</v>
      </c>
      <c r="F2970" s="1">
        <v>8548950000</v>
      </c>
      <c r="G2970" s="1">
        <v>2628828</v>
      </c>
      <c r="H2970" s="1">
        <v>2000000</v>
      </c>
      <c r="I2970">
        <v>3252</v>
      </c>
      <c r="J2970" s="1">
        <v>8548950000</v>
      </c>
      <c r="K2970" s="1">
        <v>2628828</v>
      </c>
      <c r="L2970" s="1">
        <v>2000000</v>
      </c>
      <c r="M2970">
        <v>3252</v>
      </c>
      <c r="N2970" t="s">
        <v>32</v>
      </c>
      <c r="O2970">
        <v>137</v>
      </c>
      <c r="P2970" t="s">
        <v>68</v>
      </c>
      <c r="Q2970" t="s">
        <v>4466</v>
      </c>
      <c r="R2970" s="2">
        <v>43482</v>
      </c>
      <c r="S2970" t="s">
        <v>4467</v>
      </c>
      <c r="T2970">
        <v>3</v>
      </c>
      <c r="U2970" s="1">
        <v>3000000</v>
      </c>
      <c r="V2970" t="s">
        <v>71</v>
      </c>
      <c r="W2970" t="s">
        <v>36</v>
      </c>
      <c r="X2970" t="s">
        <v>4468</v>
      </c>
      <c r="Y2970" t="s">
        <v>68</v>
      </c>
      <c r="Z2970" t="s">
        <v>31</v>
      </c>
      <c r="AA2970">
        <v>1</v>
      </c>
      <c r="AB2970" t="s">
        <v>39</v>
      </c>
      <c r="AC2970">
        <v>3.1</v>
      </c>
      <c r="AD2970">
        <f t="shared" si="46"/>
        <v>0.10000000000000009</v>
      </c>
    </row>
    <row r="2971" spans="1:30" x14ac:dyDescent="0.25">
      <c r="A2971" t="s">
        <v>29</v>
      </c>
      <c r="B2971" s="1">
        <v>307800000</v>
      </c>
      <c r="C2971" t="s">
        <v>30</v>
      </c>
      <c r="D2971" t="s">
        <v>31</v>
      </c>
      <c r="E2971">
        <v>3252</v>
      </c>
      <c r="F2971" s="1">
        <v>8548950000</v>
      </c>
      <c r="G2971" s="1">
        <v>2628828</v>
      </c>
      <c r="H2971" s="1">
        <v>2000000</v>
      </c>
      <c r="I2971">
        <v>3252</v>
      </c>
      <c r="J2971" s="1">
        <v>8548950000</v>
      </c>
      <c r="K2971" s="1">
        <v>2628828</v>
      </c>
      <c r="L2971" s="1">
        <v>2000000</v>
      </c>
      <c r="M2971">
        <v>3252</v>
      </c>
      <c r="N2971" t="s">
        <v>32</v>
      </c>
      <c r="O2971">
        <v>1769</v>
      </c>
      <c r="P2971" t="s">
        <v>68</v>
      </c>
      <c r="Q2971" t="s">
        <v>4463</v>
      </c>
      <c r="R2971" s="2">
        <v>43612</v>
      </c>
      <c r="S2971" t="s">
        <v>4464</v>
      </c>
      <c r="T2971">
        <v>3</v>
      </c>
      <c r="U2971" s="1">
        <v>3000000</v>
      </c>
      <c r="V2971" t="s">
        <v>32</v>
      </c>
      <c r="W2971" t="s">
        <v>36</v>
      </c>
      <c r="X2971" t="s">
        <v>4470</v>
      </c>
      <c r="Y2971" t="s">
        <v>239</v>
      </c>
      <c r="Z2971" t="s">
        <v>31</v>
      </c>
      <c r="AA2971">
        <v>1</v>
      </c>
      <c r="AB2971" t="s">
        <v>48</v>
      </c>
      <c r="AC2971">
        <v>3.9</v>
      </c>
      <c r="AD2971">
        <f t="shared" si="46"/>
        <v>0.89999999999999991</v>
      </c>
    </row>
    <row r="2972" spans="1:30" x14ac:dyDescent="0.25">
      <c r="A2972" t="s">
        <v>29</v>
      </c>
      <c r="B2972" s="1">
        <v>307800000</v>
      </c>
      <c r="C2972" t="s">
        <v>30</v>
      </c>
      <c r="D2972" t="s">
        <v>31</v>
      </c>
      <c r="E2972">
        <v>3252</v>
      </c>
      <c r="F2972" s="1">
        <v>8548950000</v>
      </c>
      <c r="G2972" s="1">
        <v>2628828</v>
      </c>
      <c r="H2972" s="1">
        <v>2000000</v>
      </c>
      <c r="I2972">
        <v>3252</v>
      </c>
      <c r="J2972" s="1">
        <v>8548950000</v>
      </c>
      <c r="K2972" s="1">
        <v>2628828</v>
      </c>
      <c r="L2972" s="1">
        <v>2000000</v>
      </c>
      <c r="M2972">
        <v>3252</v>
      </c>
      <c r="N2972" t="s">
        <v>32</v>
      </c>
      <c r="O2972">
        <v>1767</v>
      </c>
      <c r="P2972" t="s">
        <v>68</v>
      </c>
      <c r="Q2972" t="s">
        <v>4442</v>
      </c>
      <c r="R2972" s="2">
        <v>43613</v>
      </c>
      <c r="S2972" t="s">
        <v>4443</v>
      </c>
      <c r="T2972">
        <v>4</v>
      </c>
      <c r="U2972" s="1">
        <v>4000000</v>
      </c>
      <c r="V2972" t="s">
        <v>32</v>
      </c>
      <c r="W2972" t="s">
        <v>36</v>
      </c>
      <c r="X2972" t="s">
        <v>4471</v>
      </c>
      <c r="Y2972" t="s">
        <v>167</v>
      </c>
      <c r="Z2972" t="s">
        <v>31</v>
      </c>
      <c r="AA2972">
        <v>1</v>
      </c>
      <c r="AB2972" t="s">
        <v>39</v>
      </c>
      <c r="AC2972">
        <v>3.9</v>
      </c>
      <c r="AD2972">
        <f t="shared" si="46"/>
        <v>0.10000000000000009</v>
      </c>
    </row>
    <row r="2973" spans="1:30" x14ac:dyDescent="0.25">
      <c r="A2973" t="s">
        <v>29</v>
      </c>
      <c r="B2973" s="1">
        <v>307800000</v>
      </c>
      <c r="C2973" t="s">
        <v>30</v>
      </c>
      <c r="D2973" t="s">
        <v>31</v>
      </c>
      <c r="E2973">
        <v>3252</v>
      </c>
      <c r="F2973" s="1">
        <v>8548950000</v>
      </c>
      <c r="G2973" s="1">
        <v>2628828</v>
      </c>
      <c r="H2973" s="1">
        <v>2000000</v>
      </c>
      <c r="I2973">
        <v>3252</v>
      </c>
      <c r="J2973" s="1">
        <v>8548950000</v>
      </c>
      <c r="K2973" s="1">
        <v>2628828</v>
      </c>
      <c r="L2973" s="1">
        <v>2000000</v>
      </c>
      <c r="M2973">
        <v>3252</v>
      </c>
      <c r="N2973" t="s">
        <v>32</v>
      </c>
      <c r="O2973">
        <v>129</v>
      </c>
      <c r="P2973" t="s">
        <v>184</v>
      </c>
      <c r="Q2973" t="s">
        <v>4472</v>
      </c>
      <c r="R2973" s="2">
        <v>43487</v>
      </c>
      <c r="S2973" t="s">
        <v>4473</v>
      </c>
      <c r="T2973">
        <v>2</v>
      </c>
      <c r="U2973" s="1">
        <v>2000000</v>
      </c>
      <c r="V2973" t="s">
        <v>32</v>
      </c>
      <c r="W2973" t="s">
        <v>36</v>
      </c>
      <c r="X2973" t="s">
        <v>4474</v>
      </c>
      <c r="Y2973" t="s">
        <v>167</v>
      </c>
      <c r="Z2973" t="s">
        <v>31</v>
      </c>
      <c r="AA2973">
        <v>2</v>
      </c>
      <c r="AB2973" t="s">
        <v>39</v>
      </c>
      <c r="AC2973">
        <v>2.72</v>
      </c>
      <c r="AD2973">
        <f t="shared" si="46"/>
        <v>0.7200000000000002</v>
      </c>
    </row>
    <row r="2974" spans="1:30" x14ac:dyDescent="0.25">
      <c r="A2974" t="s">
        <v>29</v>
      </c>
      <c r="B2974" s="1">
        <v>307800000</v>
      </c>
      <c r="C2974" t="s">
        <v>30</v>
      </c>
      <c r="D2974" t="s">
        <v>31</v>
      </c>
      <c r="E2974">
        <v>3252</v>
      </c>
      <c r="F2974" s="1">
        <v>8548950000</v>
      </c>
      <c r="G2974" s="1">
        <v>2628828</v>
      </c>
      <c r="H2974" s="1">
        <v>2000000</v>
      </c>
      <c r="I2974">
        <v>3252</v>
      </c>
      <c r="J2974" s="1">
        <v>8548950000</v>
      </c>
      <c r="K2974" s="1">
        <v>2628828</v>
      </c>
      <c r="L2974" s="1">
        <v>2000000</v>
      </c>
      <c r="M2974">
        <v>3252</v>
      </c>
      <c r="N2974" t="s">
        <v>32</v>
      </c>
      <c r="O2974">
        <v>127</v>
      </c>
      <c r="P2974" t="s">
        <v>40</v>
      </c>
      <c r="Q2974" t="s">
        <v>4475</v>
      </c>
      <c r="R2974" s="2">
        <v>43487</v>
      </c>
      <c r="S2974" t="s">
        <v>4476</v>
      </c>
      <c r="T2974">
        <v>7</v>
      </c>
      <c r="U2974" s="1">
        <v>7000000</v>
      </c>
      <c r="V2974" t="s">
        <v>32</v>
      </c>
      <c r="W2974" t="s">
        <v>36</v>
      </c>
      <c r="X2974" t="s">
        <v>4477</v>
      </c>
      <c r="Y2974" t="s">
        <v>40</v>
      </c>
      <c r="Z2974" t="s">
        <v>31</v>
      </c>
      <c r="AA2974">
        <v>17</v>
      </c>
      <c r="AB2974" t="s">
        <v>48</v>
      </c>
      <c r="AC2974">
        <v>2.13</v>
      </c>
      <c r="AD2974">
        <f t="shared" si="46"/>
        <v>4.87</v>
      </c>
    </row>
    <row r="2975" spans="1:30" x14ac:dyDescent="0.25">
      <c r="A2975" t="s">
        <v>29</v>
      </c>
      <c r="B2975" s="1">
        <v>307800000</v>
      </c>
      <c r="C2975" t="s">
        <v>30</v>
      </c>
      <c r="D2975" t="s">
        <v>31</v>
      </c>
      <c r="E2975">
        <v>3252</v>
      </c>
      <c r="F2975" s="1">
        <v>8548950000</v>
      </c>
      <c r="G2975" s="1">
        <v>2628828</v>
      </c>
      <c r="H2975" s="1">
        <v>2000000</v>
      </c>
      <c r="I2975">
        <v>3252</v>
      </c>
      <c r="J2975" s="1">
        <v>8548950000</v>
      </c>
      <c r="K2975" s="1">
        <v>2628828</v>
      </c>
      <c r="L2975" s="1">
        <v>2000000</v>
      </c>
      <c r="M2975">
        <v>3252</v>
      </c>
      <c r="N2975" t="s">
        <v>32</v>
      </c>
      <c r="O2975">
        <v>1766</v>
      </c>
      <c r="P2975" t="s">
        <v>168</v>
      </c>
      <c r="Q2975" t="s">
        <v>4478</v>
      </c>
      <c r="R2975" s="2">
        <v>43613</v>
      </c>
      <c r="S2975" t="s">
        <v>4479</v>
      </c>
      <c r="T2975">
        <v>4</v>
      </c>
      <c r="U2975" s="1">
        <v>4000000</v>
      </c>
      <c r="V2975" t="s">
        <v>32</v>
      </c>
      <c r="W2975" t="s">
        <v>36</v>
      </c>
      <c r="X2975" t="s">
        <v>4480</v>
      </c>
      <c r="Y2975" t="s">
        <v>38</v>
      </c>
      <c r="Z2975" t="s">
        <v>31</v>
      </c>
      <c r="AA2975">
        <v>4</v>
      </c>
      <c r="AB2975" t="s">
        <v>39</v>
      </c>
      <c r="AC2975">
        <v>2.78</v>
      </c>
      <c r="AD2975">
        <f t="shared" si="46"/>
        <v>1.2200000000000002</v>
      </c>
    </row>
    <row r="2976" spans="1:30" x14ac:dyDescent="0.25">
      <c r="A2976" t="s">
        <v>29</v>
      </c>
      <c r="B2976" s="1">
        <v>307800000</v>
      </c>
      <c r="C2976" t="s">
        <v>30</v>
      </c>
      <c r="D2976" t="s">
        <v>31</v>
      </c>
      <c r="E2976">
        <v>3252</v>
      </c>
      <c r="F2976" s="1">
        <v>8548950000</v>
      </c>
      <c r="G2976" s="1">
        <v>2628828</v>
      </c>
      <c r="H2976" s="1">
        <v>2000000</v>
      </c>
      <c r="I2976">
        <v>3252</v>
      </c>
      <c r="J2976" s="1">
        <v>8548950000</v>
      </c>
      <c r="K2976" s="1">
        <v>2628828</v>
      </c>
      <c r="L2976" s="1">
        <v>2000000</v>
      </c>
      <c r="M2976">
        <v>3252</v>
      </c>
      <c r="N2976" t="s">
        <v>55</v>
      </c>
      <c r="O2976">
        <v>6297</v>
      </c>
      <c r="P2976" t="s">
        <v>800</v>
      </c>
      <c r="Q2976" t="s">
        <v>4481</v>
      </c>
      <c r="R2976" s="2">
        <v>43846</v>
      </c>
      <c r="S2976" t="s">
        <v>4482</v>
      </c>
      <c r="T2976">
        <v>8</v>
      </c>
      <c r="U2976" s="1">
        <v>8000000</v>
      </c>
      <c r="V2976" t="s">
        <v>4085</v>
      </c>
      <c r="W2976" t="s">
        <v>77</v>
      </c>
      <c r="X2976" t="s">
        <v>324</v>
      </c>
      <c r="Y2976" t="s">
        <v>322</v>
      </c>
      <c r="Z2976" t="s">
        <v>31</v>
      </c>
      <c r="AA2976">
        <v>1</v>
      </c>
      <c r="AB2976" t="s">
        <v>48</v>
      </c>
      <c r="AC2976">
        <v>3.74</v>
      </c>
      <c r="AD2976">
        <f t="shared" si="46"/>
        <v>4.26</v>
      </c>
    </row>
    <row r="2977" spans="1:30" x14ac:dyDescent="0.25">
      <c r="A2977" t="s">
        <v>29</v>
      </c>
      <c r="B2977" s="1">
        <v>307800000</v>
      </c>
      <c r="C2977" t="s">
        <v>30</v>
      </c>
      <c r="D2977" t="s">
        <v>31</v>
      </c>
      <c r="E2977">
        <v>3252</v>
      </c>
      <c r="F2977" s="1">
        <v>8548950000</v>
      </c>
      <c r="G2977" s="1">
        <v>2628828</v>
      </c>
      <c r="H2977" s="1">
        <v>2000000</v>
      </c>
      <c r="I2977">
        <v>3252</v>
      </c>
      <c r="J2977" s="1">
        <v>8548950000</v>
      </c>
      <c r="K2977" s="1">
        <v>2628828</v>
      </c>
      <c r="L2977" s="1">
        <v>2000000</v>
      </c>
      <c r="M2977">
        <v>3252</v>
      </c>
      <c r="N2977" t="s">
        <v>32</v>
      </c>
      <c r="O2977">
        <v>122</v>
      </c>
      <c r="P2977" t="s">
        <v>149</v>
      </c>
      <c r="Q2977" t="s">
        <v>4069</v>
      </c>
      <c r="R2977" s="2">
        <v>43487</v>
      </c>
      <c r="S2977" t="s">
        <v>4070</v>
      </c>
      <c r="T2977">
        <v>6.5</v>
      </c>
      <c r="U2977" s="1">
        <v>6500000</v>
      </c>
      <c r="V2977" t="s">
        <v>32</v>
      </c>
      <c r="W2977" t="s">
        <v>36</v>
      </c>
      <c r="X2977" t="s">
        <v>4483</v>
      </c>
      <c r="Y2977" t="s">
        <v>120</v>
      </c>
      <c r="Z2977" t="s">
        <v>31</v>
      </c>
      <c r="AA2977">
        <v>1</v>
      </c>
      <c r="AB2977" t="s">
        <v>48</v>
      </c>
      <c r="AC2977">
        <v>2.71</v>
      </c>
      <c r="AD2977">
        <f t="shared" si="46"/>
        <v>3.79</v>
      </c>
    </row>
    <row r="2978" spans="1:30" x14ac:dyDescent="0.25">
      <c r="A2978" t="s">
        <v>29</v>
      </c>
      <c r="B2978" s="1">
        <v>307800000</v>
      </c>
      <c r="C2978" t="s">
        <v>30</v>
      </c>
      <c r="D2978" t="s">
        <v>31</v>
      </c>
      <c r="E2978">
        <v>3252</v>
      </c>
      <c r="F2978" s="1">
        <v>8548950000</v>
      </c>
      <c r="G2978" s="1">
        <v>2628828</v>
      </c>
      <c r="H2978" s="1">
        <v>2000000</v>
      </c>
      <c r="I2978">
        <v>3252</v>
      </c>
      <c r="J2978" s="1">
        <v>8548950000</v>
      </c>
      <c r="K2978" s="1">
        <v>2628828</v>
      </c>
      <c r="L2978" s="1">
        <v>2000000</v>
      </c>
      <c r="M2978">
        <v>3252</v>
      </c>
      <c r="N2978" t="s">
        <v>73</v>
      </c>
      <c r="O2978">
        <v>4045</v>
      </c>
      <c r="P2978" t="s">
        <v>40</v>
      </c>
      <c r="Q2978" t="s">
        <v>4484</v>
      </c>
      <c r="R2978" s="2">
        <v>43924</v>
      </c>
      <c r="S2978" t="s">
        <v>4485</v>
      </c>
      <c r="T2978">
        <v>1</v>
      </c>
      <c r="U2978" s="1">
        <v>1000000</v>
      </c>
      <c r="V2978" t="s">
        <v>76</v>
      </c>
      <c r="W2978" t="s">
        <v>77</v>
      </c>
      <c r="X2978" t="s">
        <v>4486</v>
      </c>
      <c r="Y2978" t="s">
        <v>54</v>
      </c>
      <c r="Z2978" t="s">
        <v>31</v>
      </c>
      <c r="AA2978">
        <v>2</v>
      </c>
      <c r="AB2978" t="s">
        <v>48</v>
      </c>
      <c r="AC2978">
        <v>0.99</v>
      </c>
      <c r="AD2978">
        <f t="shared" si="46"/>
        <v>1.0000000000000009E-2</v>
      </c>
    </row>
    <row r="2979" spans="1:30" x14ac:dyDescent="0.25">
      <c r="A2979" t="s">
        <v>29</v>
      </c>
      <c r="B2979" s="1">
        <v>307800000</v>
      </c>
      <c r="C2979" t="s">
        <v>30</v>
      </c>
      <c r="D2979" t="s">
        <v>31</v>
      </c>
      <c r="E2979">
        <v>3252</v>
      </c>
      <c r="F2979" s="1">
        <v>8548950000</v>
      </c>
      <c r="G2979" s="1">
        <v>2628828</v>
      </c>
      <c r="H2979" s="1">
        <v>2000000</v>
      </c>
      <c r="I2979">
        <v>3252</v>
      </c>
      <c r="J2979" s="1">
        <v>8548950000</v>
      </c>
      <c r="K2979" s="1">
        <v>2628828</v>
      </c>
      <c r="L2979" s="1">
        <v>2000000</v>
      </c>
      <c r="M2979">
        <v>3252</v>
      </c>
      <c r="N2979" t="s">
        <v>55</v>
      </c>
      <c r="O2979">
        <v>6389</v>
      </c>
      <c r="P2979" t="s">
        <v>81</v>
      </c>
      <c r="Q2979" t="s">
        <v>4487</v>
      </c>
      <c r="R2979" s="2">
        <v>43881</v>
      </c>
      <c r="S2979" t="s">
        <v>4488</v>
      </c>
      <c r="T2979">
        <v>5.5</v>
      </c>
      <c r="U2979" s="1">
        <v>5500000</v>
      </c>
      <c r="V2979" t="s">
        <v>4085</v>
      </c>
      <c r="W2979" t="s">
        <v>77</v>
      </c>
      <c r="X2979" t="s">
        <v>4489</v>
      </c>
      <c r="Y2979" t="s">
        <v>38</v>
      </c>
      <c r="Z2979" t="s">
        <v>31</v>
      </c>
      <c r="AA2979">
        <v>2</v>
      </c>
      <c r="AB2979" t="s">
        <v>39</v>
      </c>
      <c r="AC2979">
        <v>2.4700000000000002</v>
      </c>
      <c r="AD2979">
        <f t="shared" si="46"/>
        <v>3.03</v>
      </c>
    </row>
    <row r="2980" spans="1:30" x14ac:dyDescent="0.25">
      <c r="A2980" t="s">
        <v>29</v>
      </c>
      <c r="B2980" s="1">
        <v>307800000</v>
      </c>
      <c r="C2980" t="s">
        <v>30</v>
      </c>
      <c r="D2980" t="s">
        <v>31</v>
      </c>
      <c r="E2980">
        <v>3252</v>
      </c>
      <c r="F2980" s="1">
        <v>8548950000</v>
      </c>
      <c r="G2980" s="1">
        <v>2628828</v>
      </c>
      <c r="H2980" s="1">
        <v>2000000</v>
      </c>
      <c r="I2980">
        <v>3252</v>
      </c>
      <c r="J2980" s="1">
        <v>8548950000</v>
      </c>
      <c r="K2980" s="1">
        <v>2628828</v>
      </c>
      <c r="L2980" s="1">
        <v>2000000</v>
      </c>
      <c r="M2980">
        <v>3252</v>
      </c>
      <c r="N2980" t="s">
        <v>32</v>
      </c>
      <c r="O2980">
        <v>2492</v>
      </c>
      <c r="P2980" t="s">
        <v>172</v>
      </c>
      <c r="Q2980" t="s">
        <v>437</v>
      </c>
      <c r="R2980" s="2">
        <v>43759</v>
      </c>
      <c r="S2980" t="s">
        <v>438</v>
      </c>
      <c r="T2980">
        <v>8</v>
      </c>
      <c r="U2980" s="1">
        <v>8000000</v>
      </c>
      <c r="V2980" t="s">
        <v>32</v>
      </c>
      <c r="W2980" t="s">
        <v>36</v>
      </c>
      <c r="X2980" t="s">
        <v>593</v>
      </c>
      <c r="Y2980" t="s">
        <v>54</v>
      </c>
      <c r="Z2980" s="1">
        <v>4000000</v>
      </c>
      <c r="AA2980">
        <v>3</v>
      </c>
      <c r="AB2980" t="s">
        <v>39</v>
      </c>
      <c r="AC2980">
        <v>3.2</v>
      </c>
      <c r="AD2980">
        <f t="shared" si="46"/>
        <v>4.8</v>
      </c>
    </row>
    <row r="2981" spans="1:30" x14ac:dyDescent="0.25">
      <c r="A2981" t="s">
        <v>29</v>
      </c>
      <c r="B2981" s="1">
        <v>307800000</v>
      </c>
      <c r="C2981" t="s">
        <v>30</v>
      </c>
      <c r="D2981" t="s">
        <v>31</v>
      </c>
      <c r="E2981">
        <v>3252</v>
      </c>
      <c r="F2981" s="1">
        <v>8548950000</v>
      </c>
      <c r="G2981" s="1">
        <v>2628828</v>
      </c>
      <c r="H2981" s="1">
        <v>2000000</v>
      </c>
      <c r="I2981">
        <v>3252</v>
      </c>
      <c r="J2981" s="1">
        <v>8548950000</v>
      </c>
      <c r="K2981" s="1">
        <v>2628828</v>
      </c>
      <c r="L2981" s="1">
        <v>2000000</v>
      </c>
      <c r="M2981">
        <v>3252</v>
      </c>
      <c r="N2981" t="s">
        <v>32</v>
      </c>
      <c r="O2981">
        <v>2773</v>
      </c>
      <c r="P2981" t="s">
        <v>40</v>
      </c>
      <c r="Q2981" t="s">
        <v>4490</v>
      </c>
      <c r="R2981" s="2">
        <v>43812</v>
      </c>
      <c r="S2981" t="s">
        <v>4491</v>
      </c>
      <c r="T2981">
        <v>5.5</v>
      </c>
      <c r="U2981" s="1">
        <v>5500000</v>
      </c>
      <c r="V2981" t="s">
        <v>32</v>
      </c>
      <c r="W2981" t="s">
        <v>36</v>
      </c>
      <c r="X2981" t="s">
        <v>4492</v>
      </c>
      <c r="Y2981" t="s">
        <v>235</v>
      </c>
      <c r="Z2981" t="s">
        <v>31</v>
      </c>
      <c r="AA2981">
        <v>17</v>
      </c>
      <c r="AB2981" t="s">
        <v>39</v>
      </c>
      <c r="AC2981">
        <v>2.23</v>
      </c>
      <c r="AD2981">
        <f t="shared" si="46"/>
        <v>3.27</v>
      </c>
    </row>
    <row r="2982" spans="1:30" x14ac:dyDescent="0.25">
      <c r="A2982" t="s">
        <v>29</v>
      </c>
      <c r="B2982" s="1">
        <v>307800000</v>
      </c>
      <c r="C2982" t="s">
        <v>30</v>
      </c>
      <c r="D2982" t="s">
        <v>31</v>
      </c>
      <c r="E2982">
        <v>3252</v>
      </c>
      <c r="F2982" s="1">
        <v>8548950000</v>
      </c>
      <c r="G2982" s="1">
        <v>2628828</v>
      </c>
      <c r="H2982" s="1">
        <v>2000000</v>
      </c>
      <c r="I2982">
        <v>3252</v>
      </c>
      <c r="J2982" s="1">
        <v>8548950000</v>
      </c>
      <c r="K2982" s="1">
        <v>2628828</v>
      </c>
      <c r="L2982" s="1">
        <v>2000000</v>
      </c>
      <c r="M2982">
        <v>3252</v>
      </c>
      <c r="N2982" t="s">
        <v>55</v>
      </c>
      <c r="O2982">
        <v>6303</v>
      </c>
      <c r="P2982" t="s">
        <v>40</v>
      </c>
      <c r="Q2982" t="s">
        <v>595</v>
      </c>
      <c r="R2982" s="2">
        <v>43846</v>
      </c>
      <c r="S2982" t="s">
        <v>596</v>
      </c>
      <c r="T2982">
        <v>3</v>
      </c>
      <c r="U2982" s="1">
        <v>3000000</v>
      </c>
      <c r="V2982" t="s">
        <v>512</v>
      </c>
      <c r="W2982" t="s">
        <v>77</v>
      </c>
      <c r="X2982" t="s">
        <v>4493</v>
      </c>
      <c r="Y2982" t="s">
        <v>38</v>
      </c>
      <c r="Z2982" t="s">
        <v>31</v>
      </c>
      <c r="AA2982">
        <v>15</v>
      </c>
      <c r="AB2982" t="s">
        <v>39</v>
      </c>
      <c r="AC2982">
        <v>2.86</v>
      </c>
      <c r="AD2982">
        <f t="shared" si="46"/>
        <v>0.14000000000000012</v>
      </c>
    </row>
    <row r="2983" spans="1:30" x14ac:dyDescent="0.25">
      <c r="A2983" t="s">
        <v>29</v>
      </c>
      <c r="B2983" s="1">
        <v>307800000</v>
      </c>
      <c r="C2983" t="s">
        <v>30</v>
      </c>
      <c r="D2983" t="s">
        <v>31</v>
      </c>
      <c r="E2983">
        <v>3252</v>
      </c>
      <c r="F2983" s="1">
        <v>8548950000</v>
      </c>
      <c r="G2983" s="1">
        <v>2628828</v>
      </c>
      <c r="H2983" s="1">
        <v>2000000</v>
      </c>
      <c r="I2983">
        <v>3252</v>
      </c>
      <c r="J2983" s="1">
        <v>8548950000</v>
      </c>
      <c r="K2983" s="1">
        <v>2628828</v>
      </c>
      <c r="L2983" s="1">
        <v>2000000</v>
      </c>
      <c r="M2983">
        <v>3252</v>
      </c>
      <c r="N2983" t="s">
        <v>55</v>
      </c>
      <c r="O2983">
        <v>6304</v>
      </c>
      <c r="P2983" t="s">
        <v>81</v>
      </c>
      <c r="Q2983" t="s">
        <v>4494</v>
      </c>
      <c r="R2983" s="2">
        <v>43846</v>
      </c>
      <c r="S2983" t="s">
        <v>4495</v>
      </c>
      <c r="T2983">
        <v>7</v>
      </c>
      <c r="U2983" s="1">
        <v>7000000</v>
      </c>
      <c r="V2983" t="s">
        <v>4085</v>
      </c>
      <c r="W2983" t="s">
        <v>77</v>
      </c>
      <c r="X2983" t="s">
        <v>82</v>
      </c>
      <c r="Y2983" t="s">
        <v>38</v>
      </c>
      <c r="Z2983" t="s">
        <v>31</v>
      </c>
      <c r="AA2983">
        <v>2</v>
      </c>
      <c r="AB2983" t="s">
        <v>39</v>
      </c>
      <c r="AC2983">
        <v>2.4700000000000002</v>
      </c>
      <c r="AD2983">
        <f t="shared" si="46"/>
        <v>4.5299999999999994</v>
      </c>
    </row>
    <row r="2984" spans="1:30" x14ac:dyDescent="0.25">
      <c r="A2984" t="s">
        <v>29</v>
      </c>
      <c r="B2984" s="1">
        <v>307800000</v>
      </c>
      <c r="C2984" t="s">
        <v>30</v>
      </c>
      <c r="D2984" t="s">
        <v>31</v>
      </c>
      <c r="E2984">
        <v>3252</v>
      </c>
      <c r="F2984" s="1">
        <v>8548950000</v>
      </c>
      <c r="G2984" s="1">
        <v>2628828</v>
      </c>
      <c r="H2984" s="1">
        <v>2000000</v>
      </c>
      <c r="I2984">
        <v>3252</v>
      </c>
      <c r="J2984" s="1">
        <v>8548950000</v>
      </c>
      <c r="K2984" s="1">
        <v>2628828</v>
      </c>
      <c r="L2984" s="1">
        <v>2000000</v>
      </c>
      <c r="M2984">
        <v>3252</v>
      </c>
      <c r="N2984" t="s">
        <v>55</v>
      </c>
      <c r="O2984">
        <v>6305</v>
      </c>
      <c r="P2984" t="s">
        <v>81</v>
      </c>
      <c r="Q2984" t="s">
        <v>4494</v>
      </c>
      <c r="R2984" s="2">
        <v>43845</v>
      </c>
      <c r="S2984" t="s">
        <v>4495</v>
      </c>
      <c r="T2984">
        <v>2.5</v>
      </c>
      <c r="U2984" s="1">
        <v>2500000</v>
      </c>
      <c r="V2984" t="s">
        <v>4085</v>
      </c>
      <c r="W2984" t="s">
        <v>77</v>
      </c>
      <c r="X2984" t="s">
        <v>2338</v>
      </c>
      <c r="Y2984" t="s">
        <v>38</v>
      </c>
      <c r="Z2984" t="s">
        <v>31</v>
      </c>
      <c r="AA2984">
        <v>2</v>
      </c>
      <c r="AB2984" t="s">
        <v>39</v>
      </c>
      <c r="AC2984">
        <v>2.4700000000000002</v>
      </c>
      <c r="AD2984">
        <f t="shared" si="46"/>
        <v>2.9999999999999805E-2</v>
      </c>
    </row>
    <row r="2985" spans="1:30" x14ac:dyDescent="0.25">
      <c r="A2985" t="s">
        <v>29</v>
      </c>
      <c r="B2985" s="1">
        <v>307800000</v>
      </c>
      <c r="C2985" t="s">
        <v>30</v>
      </c>
      <c r="D2985" t="s">
        <v>31</v>
      </c>
      <c r="E2985">
        <v>3252</v>
      </c>
      <c r="F2985" s="1">
        <v>8548950000</v>
      </c>
      <c r="G2985" s="1">
        <v>2628828</v>
      </c>
      <c r="H2985" s="1">
        <v>2000000</v>
      </c>
      <c r="I2985">
        <v>3252</v>
      </c>
      <c r="J2985" s="1">
        <v>8548950000</v>
      </c>
      <c r="K2985" s="1">
        <v>2628828</v>
      </c>
      <c r="L2985" s="1">
        <v>2000000</v>
      </c>
      <c r="M2985">
        <v>3252</v>
      </c>
      <c r="N2985" t="s">
        <v>32</v>
      </c>
      <c r="O2985">
        <v>117</v>
      </c>
      <c r="P2985" t="s">
        <v>81</v>
      </c>
      <c r="Q2985" t="s">
        <v>4496</v>
      </c>
      <c r="R2985" s="2">
        <v>43488</v>
      </c>
      <c r="S2985" t="s">
        <v>4497</v>
      </c>
      <c r="T2985">
        <v>1</v>
      </c>
      <c r="U2985" s="1">
        <v>1000000</v>
      </c>
      <c r="V2985" t="s">
        <v>85</v>
      </c>
      <c r="W2985" t="s">
        <v>86</v>
      </c>
      <c r="X2985" t="s">
        <v>571</v>
      </c>
      <c r="Y2985" t="s">
        <v>239</v>
      </c>
      <c r="Z2985" t="s">
        <v>31</v>
      </c>
      <c r="AA2985">
        <v>1</v>
      </c>
      <c r="AB2985" t="s">
        <v>48</v>
      </c>
      <c r="AC2985">
        <v>2.4500000000000002</v>
      </c>
      <c r="AD2985">
        <f t="shared" si="46"/>
        <v>1.4500000000000002</v>
      </c>
    </row>
    <row r="2986" spans="1:30" x14ac:dyDescent="0.25">
      <c r="A2986" t="s">
        <v>29</v>
      </c>
      <c r="B2986" s="1">
        <v>307800000</v>
      </c>
      <c r="C2986" t="s">
        <v>30</v>
      </c>
      <c r="D2986" t="s">
        <v>31</v>
      </c>
      <c r="E2986">
        <v>3252</v>
      </c>
      <c r="F2986" s="1">
        <v>8548950000</v>
      </c>
      <c r="G2986" s="1">
        <v>2628828</v>
      </c>
      <c r="H2986" s="1">
        <v>2000000</v>
      </c>
      <c r="I2986">
        <v>3252</v>
      </c>
      <c r="J2986" s="1">
        <v>8548950000</v>
      </c>
      <c r="K2986" s="1">
        <v>2628828</v>
      </c>
      <c r="L2986" s="1">
        <v>2000000</v>
      </c>
      <c r="M2986">
        <v>3252</v>
      </c>
      <c r="N2986" t="s">
        <v>32</v>
      </c>
      <c r="O2986">
        <v>2490</v>
      </c>
      <c r="P2986" t="s">
        <v>56</v>
      </c>
      <c r="Q2986" t="s">
        <v>627</v>
      </c>
      <c r="R2986" s="2">
        <v>43760</v>
      </c>
      <c r="S2986" t="s">
        <v>628</v>
      </c>
      <c r="T2986">
        <v>1</v>
      </c>
      <c r="U2986" s="1">
        <v>1000000</v>
      </c>
      <c r="V2986" t="s">
        <v>32</v>
      </c>
      <c r="W2986" t="s">
        <v>36</v>
      </c>
      <c r="X2986" t="s">
        <v>60</v>
      </c>
      <c r="Y2986" t="s">
        <v>46</v>
      </c>
      <c r="Z2986" t="s">
        <v>31</v>
      </c>
      <c r="AA2986">
        <v>1</v>
      </c>
      <c r="AB2986" t="s">
        <v>39</v>
      </c>
      <c r="AC2986">
        <v>2.69</v>
      </c>
      <c r="AD2986">
        <f t="shared" si="46"/>
        <v>1.69</v>
      </c>
    </row>
    <row r="2987" spans="1:30" x14ac:dyDescent="0.25">
      <c r="A2987" t="s">
        <v>29</v>
      </c>
      <c r="B2987" s="1">
        <v>307800000</v>
      </c>
      <c r="C2987" t="s">
        <v>30</v>
      </c>
      <c r="D2987" t="s">
        <v>31</v>
      </c>
      <c r="E2987">
        <v>3252</v>
      </c>
      <c r="F2987" s="1">
        <v>8548950000</v>
      </c>
      <c r="G2987" s="1">
        <v>2628828</v>
      </c>
      <c r="H2987" s="1">
        <v>2000000</v>
      </c>
      <c r="I2987">
        <v>3252</v>
      </c>
      <c r="J2987" s="1">
        <v>8548950000</v>
      </c>
      <c r="K2987" s="1">
        <v>2628828</v>
      </c>
      <c r="L2987" s="1">
        <v>2000000</v>
      </c>
      <c r="M2987">
        <v>3252</v>
      </c>
      <c r="N2987" t="s">
        <v>32</v>
      </c>
      <c r="O2987">
        <v>2772</v>
      </c>
      <c r="P2987" t="s">
        <v>40</v>
      </c>
      <c r="Q2987" t="s">
        <v>4498</v>
      </c>
      <c r="R2987" s="2">
        <v>43812</v>
      </c>
      <c r="S2987" t="s">
        <v>4499</v>
      </c>
      <c r="T2987">
        <v>2.5</v>
      </c>
      <c r="U2987" s="1">
        <v>2500000</v>
      </c>
      <c r="V2987" t="s">
        <v>32</v>
      </c>
      <c r="W2987" t="s">
        <v>36</v>
      </c>
      <c r="X2987" t="s">
        <v>4500</v>
      </c>
      <c r="Y2987" t="s">
        <v>239</v>
      </c>
      <c r="Z2987" t="s">
        <v>31</v>
      </c>
      <c r="AA2987">
        <v>3</v>
      </c>
      <c r="AB2987" t="s">
        <v>39</v>
      </c>
      <c r="AC2987">
        <v>2.16</v>
      </c>
      <c r="AD2987">
        <f t="shared" si="46"/>
        <v>0.33999999999999986</v>
      </c>
    </row>
    <row r="2988" spans="1:30" x14ac:dyDescent="0.25">
      <c r="A2988" t="s">
        <v>29</v>
      </c>
      <c r="B2988" s="1">
        <v>307800000</v>
      </c>
      <c r="C2988" t="s">
        <v>30</v>
      </c>
      <c r="D2988" t="s">
        <v>31</v>
      </c>
      <c r="E2988">
        <v>3252</v>
      </c>
      <c r="F2988" s="1">
        <v>8548950000</v>
      </c>
      <c r="G2988" s="1">
        <v>2628828</v>
      </c>
      <c r="H2988" s="1">
        <v>2000000</v>
      </c>
      <c r="I2988">
        <v>3252</v>
      </c>
      <c r="J2988" s="1">
        <v>8548950000</v>
      </c>
      <c r="K2988" s="1">
        <v>2628828</v>
      </c>
      <c r="L2988" s="1">
        <v>2000000</v>
      </c>
      <c r="M2988">
        <v>3252</v>
      </c>
      <c r="N2988" t="s">
        <v>32</v>
      </c>
      <c r="O2988">
        <v>2489</v>
      </c>
      <c r="P2988" t="s">
        <v>64</v>
      </c>
      <c r="Q2988" t="s">
        <v>4501</v>
      </c>
      <c r="R2988" s="2">
        <v>43759</v>
      </c>
      <c r="S2988" t="s">
        <v>4502</v>
      </c>
      <c r="T2988">
        <v>3</v>
      </c>
      <c r="U2988" s="1">
        <v>3000000</v>
      </c>
      <c r="V2988" t="s">
        <v>32</v>
      </c>
      <c r="W2988" t="s">
        <v>36</v>
      </c>
      <c r="X2988" t="s">
        <v>4503</v>
      </c>
      <c r="Y2988" t="s">
        <v>239</v>
      </c>
      <c r="Z2988" t="s">
        <v>31</v>
      </c>
      <c r="AA2988">
        <v>8</v>
      </c>
      <c r="AB2988" t="s">
        <v>39</v>
      </c>
      <c r="AC2988">
        <v>3.17</v>
      </c>
      <c r="AD2988">
        <f t="shared" si="46"/>
        <v>0.16999999999999993</v>
      </c>
    </row>
    <row r="2989" spans="1:30" x14ac:dyDescent="0.25">
      <c r="A2989" t="s">
        <v>29</v>
      </c>
      <c r="B2989" s="1">
        <v>307800000</v>
      </c>
      <c r="C2989" t="s">
        <v>30</v>
      </c>
      <c r="D2989" t="s">
        <v>31</v>
      </c>
      <c r="E2989">
        <v>3252</v>
      </c>
      <c r="F2989" s="1">
        <v>8548950000</v>
      </c>
      <c r="G2989" s="1">
        <v>2628828</v>
      </c>
      <c r="H2989" s="1">
        <v>2000000</v>
      </c>
      <c r="I2989">
        <v>3252</v>
      </c>
      <c r="J2989" s="1">
        <v>8548950000</v>
      </c>
      <c r="K2989" s="1">
        <v>2628828</v>
      </c>
      <c r="L2989" s="1">
        <v>2000000</v>
      </c>
      <c r="M2989">
        <v>3252</v>
      </c>
      <c r="N2989" t="s">
        <v>32</v>
      </c>
      <c r="O2989">
        <v>1760</v>
      </c>
      <c r="P2989" t="s">
        <v>145</v>
      </c>
      <c r="Q2989" t="s">
        <v>1145</v>
      </c>
      <c r="R2989" s="2">
        <v>43612</v>
      </c>
      <c r="S2989" t="s">
        <v>1146</v>
      </c>
      <c r="T2989">
        <v>5</v>
      </c>
      <c r="U2989" s="1">
        <v>5000000</v>
      </c>
      <c r="V2989" t="s">
        <v>32</v>
      </c>
      <c r="W2989" t="s">
        <v>36</v>
      </c>
      <c r="X2989" t="s">
        <v>113</v>
      </c>
      <c r="Y2989" t="s">
        <v>54</v>
      </c>
      <c r="Z2989" t="s">
        <v>31</v>
      </c>
      <c r="AA2989">
        <v>1</v>
      </c>
      <c r="AB2989" t="s">
        <v>39</v>
      </c>
      <c r="AC2989">
        <v>1.1000000000000001</v>
      </c>
      <c r="AD2989">
        <f t="shared" si="46"/>
        <v>3.9</v>
      </c>
    </row>
    <row r="2990" spans="1:30" x14ac:dyDescent="0.25">
      <c r="A2990" t="s">
        <v>29</v>
      </c>
      <c r="B2990" s="1">
        <v>307800000</v>
      </c>
      <c r="C2990" t="s">
        <v>30</v>
      </c>
      <c r="D2990" t="s">
        <v>31</v>
      </c>
      <c r="E2990">
        <v>3252</v>
      </c>
      <c r="F2990" s="1">
        <v>8548950000</v>
      </c>
      <c r="G2990" s="1">
        <v>2628828</v>
      </c>
      <c r="H2990" s="1">
        <v>2000000</v>
      </c>
      <c r="I2990">
        <v>3252</v>
      </c>
      <c r="J2990" s="1">
        <v>8548950000</v>
      </c>
      <c r="K2990" s="1">
        <v>2628828</v>
      </c>
      <c r="L2990" s="1">
        <v>2000000</v>
      </c>
      <c r="M2990">
        <v>3252</v>
      </c>
      <c r="N2990" t="s">
        <v>32</v>
      </c>
      <c r="O2990">
        <v>2488</v>
      </c>
      <c r="P2990" t="s">
        <v>172</v>
      </c>
      <c r="Q2990" t="s">
        <v>437</v>
      </c>
      <c r="R2990" s="2">
        <v>43760</v>
      </c>
      <c r="S2990" t="s">
        <v>438</v>
      </c>
      <c r="T2990">
        <v>8</v>
      </c>
      <c r="U2990" s="1">
        <v>8000000</v>
      </c>
      <c r="V2990" t="s">
        <v>32</v>
      </c>
      <c r="W2990" t="s">
        <v>36</v>
      </c>
      <c r="X2990" t="s">
        <v>4504</v>
      </c>
      <c r="Y2990" t="s">
        <v>54</v>
      </c>
      <c r="Z2990" s="1">
        <v>4000000</v>
      </c>
      <c r="AA2990">
        <v>8</v>
      </c>
      <c r="AB2990" t="s">
        <v>48</v>
      </c>
      <c r="AC2990">
        <v>3.47</v>
      </c>
      <c r="AD2990">
        <f t="shared" si="46"/>
        <v>4.5299999999999994</v>
      </c>
    </row>
    <row r="2991" spans="1:30" x14ac:dyDescent="0.25">
      <c r="A2991" t="s">
        <v>29</v>
      </c>
      <c r="B2991" s="1">
        <v>307800000</v>
      </c>
      <c r="C2991" t="s">
        <v>30</v>
      </c>
      <c r="D2991" t="s">
        <v>31</v>
      </c>
      <c r="E2991">
        <v>3252</v>
      </c>
      <c r="F2991" s="1">
        <v>8548950000</v>
      </c>
      <c r="G2991" s="1">
        <v>2628828</v>
      </c>
      <c r="H2991" s="1">
        <v>2000000</v>
      </c>
      <c r="I2991">
        <v>3252</v>
      </c>
      <c r="J2991" s="1">
        <v>8548950000</v>
      </c>
      <c r="K2991" s="1">
        <v>2628828</v>
      </c>
      <c r="L2991" s="1">
        <v>2000000</v>
      </c>
      <c r="M2991">
        <v>3252</v>
      </c>
      <c r="N2991" t="s">
        <v>32</v>
      </c>
      <c r="O2991">
        <v>112</v>
      </c>
      <c r="P2991" t="s">
        <v>42</v>
      </c>
      <c r="Q2991" t="s">
        <v>4131</v>
      </c>
      <c r="R2991" s="2">
        <v>43486</v>
      </c>
      <c r="S2991" t="s">
        <v>4132</v>
      </c>
      <c r="T2991">
        <v>2</v>
      </c>
      <c r="U2991" s="1">
        <v>2000000</v>
      </c>
      <c r="V2991" t="s">
        <v>32</v>
      </c>
      <c r="W2991" t="s">
        <v>36</v>
      </c>
      <c r="X2991" t="s">
        <v>4505</v>
      </c>
      <c r="Y2991" t="s">
        <v>167</v>
      </c>
      <c r="Z2991" t="s">
        <v>31</v>
      </c>
      <c r="AA2991">
        <v>4</v>
      </c>
      <c r="AB2991" t="s">
        <v>48</v>
      </c>
      <c r="AC2991">
        <v>3.05</v>
      </c>
      <c r="AD2991">
        <f t="shared" si="46"/>
        <v>1.0499999999999998</v>
      </c>
    </row>
    <row r="2992" spans="1:30" x14ac:dyDescent="0.25">
      <c r="A2992" t="s">
        <v>29</v>
      </c>
      <c r="B2992" s="1">
        <v>307800000</v>
      </c>
      <c r="C2992" t="s">
        <v>30</v>
      </c>
      <c r="D2992" t="s">
        <v>31</v>
      </c>
      <c r="E2992">
        <v>3252</v>
      </c>
      <c r="F2992" s="1">
        <v>8548950000</v>
      </c>
      <c r="G2992" s="1">
        <v>2628828</v>
      </c>
      <c r="H2992" s="1">
        <v>2000000</v>
      </c>
      <c r="I2992">
        <v>3252</v>
      </c>
      <c r="J2992" s="1">
        <v>8548950000</v>
      </c>
      <c r="K2992" s="1">
        <v>2628828</v>
      </c>
      <c r="L2992" s="1">
        <v>2000000</v>
      </c>
      <c r="M2992">
        <v>3252</v>
      </c>
      <c r="N2992" t="s">
        <v>55</v>
      </c>
      <c r="O2992">
        <v>6395</v>
      </c>
      <c r="P2992" t="s">
        <v>81</v>
      </c>
      <c r="Q2992" t="s">
        <v>4288</v>
      </c>
      <c r="R2992" s="2">
        <v>43878</v>
      </c>
      <c r="S2992" t="s">
        <v>4289</v>
      </c>
      <c r="T2992">
        <v>1.5</v>
      </c>
      <c r="U2992" s="1">
        <v>1500000</v>
      </c>
      <c r="V2992" t="s">
        <v>4085</v>
      </c>
      <c r="W2992" t="s">
        <v>77</v>
      </c>
      <c r="X2992" t="s">
        <v>82</v>
      </c>
      <c r="Y2992" t="s">
        <v>38</v>
      </c>
      <c r="Z2992" t="s">
        <v>31</v>
      </c>
      <c r="AA2992">
        <v>2</v>
      </c>
      <c r="AB2992" t="s">
        <v>48</v>
      </c>
      <c r="AC2992">
        <v>2.4700000000000002</v>
      </c>
      <c r="AD2992">
        <f t="shared" si="46"/>
        <v>0.9700000000000002</v>
      </c>
    </row>
    <row r="2993" spans="1:30" x14ac:dyDescent="0.25">
      <c r="A2993" t="s">
        <v>29</v>
      </c>
      <c r="B2993" s="1">
        <v>307800000</v>
      </c>
      <c r="C2993" t="s">
        <v>30</v>
      </c>
      <c r="D2993" t="s">
        <v>31</v>
      </c>
      <c r="E2993">
        <v>3252</v>
      </c>
      <c r="F2993" s="1">
        <v>8548950000</v>
      </c>
      <c r="G2993" s="1">
        <v>2628828</v>
      </c>
      <c r="H2993" s="1">
        <v>2000000</v>
      </c>
      <c r="I2993">
        <v>3252</v>
      </c>
      <c r="J2993" s="1">
        <v>8548950000</v>
      </c>
      <c r="K2993" s="1">
        <v>2628828</v>
      </c>
      <c r="L2993" s="1">
        <v>2000000</v>
      </c>
      <c r="M2993">
        <v>3252</v>
      </c>
      <c r="N2993" t="s">
        <v>73</v>
      </c>
      <c r="O2993">
        <v>3859</v>
      </c>
      <c r="P2993" t="s">
        <v>193</v>
      </c>
      <c r="Q2993" t="s">
        <v>405</v>
      </c>
      <c r="R2993" s="2">
        <v>43880</v>
      </c>
      <c r="S2993" t="s">
        <v>406</v>
      </c>
      <c r="T2993">
        <v>4</v>
      </c>
      <c r="U2993" s="1">
        <v>4000000</v>
      </c>
      <c r="V2993" t="s">
        <v>76</v>
      </c>
      <c r="W2993" t="s">
        <v>77</v>
      </c>
      <c r="X2993" t="s">
        <v>331</v>
      </c>
      <c r="Y2993" t="s">
        <v>193</v>
      </c>
      <c r="Z2993" t="s">
        <v>31</v>
      </c>
      <c r="AA2993">
        <v>1</v>
      </c>
      <c r="AB2993" t="s">
        <v>48</v>
      </c>
      <c r="AC2993">
        <v>3.54</v>
      </c>
      <c r="AD2993">
        <f t="shared" si="46"/>
        <v>0.45999999999999996</v>
      </c>
    </row>
    <row r="2994" spans="1:30" x14ac:dyDescent="0.25">
      <c r="A2994" t="s">
        <v>29</v>
      </c>
      <c r="B2994" s="1">
        <v>307800000</v>
      </c>
      <c r="C2994" t="s">
        <v>30</v>
      </c>
      <c r="D2994" t="s">
        <v>31</v>
      </c>
      <c r="E2994">
        <v>3252</v>
      </c>
      <c r="F2994" s="1">
        <v>8548950000</v>
      </c>
      <c r="G2994" s="1">
        <v>2628828</v>
      </c>
      <c r="H2994" s="1">
        <v>2000000</v>
      </c>
      <c r="I2994">
        <v>3252</v>
      </c>
      <c r="J2994" s="1">
        <v>8548950000</v>
      </c>
      <c r="K2994" s="1">
        <v>2628828</v>
      </c>
      <c r="L2994" s="1">
        <v>2000000</v>
      </c>
      <c r="M2994">
        <v>3252</v>
      </c>
      <c r="N2994" t="s">
        <v>32</v>
      </c>
      <c r="O2994">
        <v>111</v>
      </c>
      <c r="P2994" t="s">
        <v>42</v>
      </c>
      <c r="Q2994" t="s">
        <v>4131</v>
      </c>
      <c r="R2994" s="2">
        <v>43487</v>
      </c>
      <c r="S2994" t="s">
        <v>4132</v>
      </c>
      <c r="T2994">
        <v>8</v>
      </c>
      <c r="U2994" s="1">
        <v>8000000</v>
      </c>
      <c r="V2994" t="s">
        <v>32</v>
      </c>
      <c r="W2994" t="s">
        <v>36</v>
      </c>
      <c r="X2994" t="s">
        <v>650</v>
      </c>
      <c r="Y2994" t="s">
        <v>167</v>
      </c>
      <c r="Z2994" t="s">
        <v>31</v>
      </c>
      <c r="AA2994">
        <v>4</v>
      </c>
      <c r="AB2994" t="s">
        <v>48</v>
      </c>
      <c r="AC2994">
        <v>3.05</v>
      </c>
      <c r="AD2994">
        <f t="shared" si="46"/>
        <v>4.95</v>
      </c>
    </row>
    <row r="2995" spans="1:30" x14ac:dyDescent="0.25">
      <c r="A2995" t="s">
        <v>29</v>
      </c>
      <c r="B2995" s="1">
        <v>307800000</v>
      </c>
      <c r="C2995" t="s">
        <v>30</v>
      </c>
      <c r="D2995" t="s">
        <v>31</v>
      </c>
      <c r="E2995">
        <v>3252</v>
      </c>
      <c r="F2995" s="1">
        <v>8548950000</v>
      </c>
      <c r="G2995" s="1">
        <v>2628828</v>
      </c>
      <c r="H2995" s="1">
        <v>2000000</v>
      </c>
      <c r="I2995">
        <v>3252</v>
      </c>
      <c r="J2995" s="1">
        <v>8548950000</v>
      </c>
      <c r="K2995" s="1">
        <v>2628828</v>
      </c>
      <c r="L2995" s="1">
        <v>2000000</v>
      </c>
      <c r="M2995">
        <v>3252</v>
      </c>
      <c r="N2995" t="s">
        <v>55</v>
      </c>
      <c r="O2995">
        <v>6316</v>
      </c>
      <c r="P2995" t="s">
        <v>40</v>
      </c>
      <c r="Q2995" t="s">
        <v>4362</v>
      </c>
      <c r="R2995" s="2">
        <v>43843</v>
      </c>
      <c r="S2995" t="s">
        <v>4363</v>
      </c>
      <c r="T2995">
        <v>1</v>
      </c>
      <c r="U2995" s="1">
        <v>1000000</v>
      </c>
      <c r="V2995" t="s">
        <v>4246</v>
      </c>
      <c r="W2995" t="s">
        <v>77</v>
      </c>
      <c r="X2995" t="s">
        <v>4506</v>
      </c>
      <c r="Y2995" t="s">
        <v>38</v>
      </c>
      <c r="Z2995" t="s">
        <v>31</v>
      </c>
      <c r="AA2995">
        <v>5</v>
      </c>
      <c r="AB2995" t="s">
        <v>48</v>
      </c>
      <c r="AC2995">
        <v>3.38</v>
      </c>
      <c r="AD2995">
        <f t="shared" si="46"/>
        <v>2.38</v>
      </c>
    </row>
    <row r="2996" spans="1:30" x14ac:dyDescent="0.25">
      <c r="A2996" t="s">
        <v>29</v>
      </c>
      <c r="B2996" s="1">
        <v>307800000</v>
      </c>
      <c r="C2996" t="s">
        <v>30</v>
      </c>
      <c r="D2996" t="s">
        <v>31</v>
      </c>
      <c r="E2996">
        <v>3252</v>
      </c>
      <c r="F2996" s="1">
        <v>8548950000</v>
      </c>
      <c r="G2996" s="1">
        <v>2628828</v>
      </c>
      <c r="H2996" s="1">
        <v>2000000</v>
      </c>
      <c r="I2996">
        <v>3252</v>
      </c>
      <c r="J2996" s="1">
        <v>8548950000</v>
      </c>
      <c r="K2996" s="1">
        <v>2628828</v>
      </c>
      <c r="L2996" s="1">
        <v>2000000</v>
      </c>
      <c r="M2996">
        <v>3252</v>
      </c>
      <c r="N2996" t="s">
        <v>32</v>
      </c>
      <c r="O2996">
        <v>110</v>
      </c>
      <c r="P2996" t="s">
        <v>42</v>
      </c>
      <c r="Q2996" t="s">
        <v>4131</v>
      </c>
      <c r="R2996" s="2">
        <v>43488</v>
      </c>
      <c r="S2996" t="s">
        <v>4132</v>
      </c>
      <c r="T2996">
        <v>8</v>
      </c>
      <c r="U2996" s="1">
        <v>8000000</v>
      </c>
      <c r="V2996" t="s">
        <v>32</v>
      </c>
      <c r="W2996" t="s">
        <v>36</v>
      </c>
      <c r="X2996" t="s">
        <v>650</v>
      </c>
      <c r="Y2996" t="s">
        <v>167</v>
      </c>
      <c r="Z2996" t="s">
        <v>31</v>
      </c>
      <c r="AA2996">
        <v>4</v>
      </c>
      <c r="AB2996" t="s">
        <v>39</v>
      </c>
      <c r="AC2996">
        <v>3.05</v>
      </c>
      <c r="AD2996">
        <f t="shared" si="46"/>
        <v>4.95</v>
      </c>
    </row>
    <row r="2997" spans="1:30" x14ac:dyDescent="0.25">
      <c r="A2997" t="s">
        <v>29</v>
      </c>
      <c r="B2997" s="1">
        <v>307800000</v>
      </c>
      <c r="C2997" t="s">
        <v>30</v>
      </c>
      <c r="D2997" t="s">
        <v>31</v>
      </c>
      <c r="E2997">
        <v>3252</v>
      </c>
      <c r="F2997" s="1">
        <v>8548950000</v>
      </c>
      <c r="G2997" s="1">
        <v>2628828</v>
      </c>
      <c r="H2997" s="1">
        <v>2000000</v>
      </c>
      <c r="I2997">
        <v>3252</v>
      </c>
      <c r="J2997" s="1">
        <v>8548950000</v>
      </c>
      <c r="K2997" s="1">
        <v>2628828</v>
      </c>
      <c r="L2997" s="1">
        <v>2000000</v>
      </c>
      <c r="M2997">
        <v>3252</v>
      </c>
      <c r="N2997" t="s">
        <v>32</v>
      </c>
      <c r="O2997">
        <v>108</v>
      </c>
      <c r="P2997" t="s">
        <v>42</v>
      </c>
      <c r="Q2997" t="s">
        <v>4131</v>
      </c>
      <c r="R2997" s="2">
        <v>43489</v>
      </c>
      <c r="S2997" t="s">
        <v>4132</v>
      </c>
      <c r="T2997">
        <v>6</v>
      </c>
      <c r="U2997" s="1">
        <v>6000000</v>
      </c>
      <c r="V2997" t="s">
        <v>32</v>
      </c>
      <c r="W2997" t="s">
        <v>36</v>
      </c>
      <c r="X2997" t="s">
        <v>4507</v>
      </c>
      <c r="Y2997" t="s">
        <v>167</v>
      </c>
      <c r="Z2997" t="s">
        <v>31</v>
      </c>
      <c r="AA2997">
        <v>5</v>
      </c>
      <c r="AB2997" t="s">
        <v>39</v>
      </c>
      <c r="AC2997">
        <v>3.1</v>
      </c>
      <c r="AD2997">
        <f t="shared" si="46"/>
        <v>2.9</v>
      </c>
    </row>
    <row r="2998" spans="1:30" x14ac:dyDescent="0.25">
      <c r="A2998" t="s">
        <v>29</v>
      </c>
      <c r="B2998" s="1">
        <v>307800000</v>
      </c>
      <c r="C2998" t="s">
        <v>30</v>
      </c>
      <c r="D2998" t="s">
        <v>31</v>
      </c>
      <c r="E2998">
        <v>3252</v>
      </c>
      <c r="F2998" s="1">
        <v>8548950000</v>
      </c>
      <c r="G2998" s="1">
        <v>2628828</v>
      </c>
      <c r="H2998" s="1">
        <v>2000000</v>
      </c>
      <c r="I2998">
        <v>3252</v>
      </c>
      <c r="J2998" s="1">
        <v>8548950000</v>
      </c>
      <c r="K2998" s="1">
        <v>2628828</v>
      </c>
      <c r="L2998" s="1">
        <v>2000000</v>
      </c>
      <c r="M2998">
        <v>3252</v>
      </c>
      <c r="N2998" t="s">
        <v>32</v>
      </c>
      <c r="O2998">
        <v>105</v>
      </c>
      <c r="P2998" t="s">
        <v>81</v>
      </c>
      <c r="Q2998" t="s">
        <v>4496</v>
      </c>
      <c r="R2998" s="2">
        <v>43489</v>
      </c>
      <c r="S2998" t="s">
        <v>4497</v>
      </c>
      <c r="T2998">
        <v>2</v>
      </c>
      <c r="U2998" s="1">
        <v>2000000</v>
      </c>
      <c r="V2998" t="s">
        <v>85</v>
      </c>
      <c r="W2998" t="s">
        <v>86</v>
      </c>
      <c r="X2998" t="s">
        <v>4508</v>
      </c>
      <c r="Y2998" t="s">
        <v>239</v>
      </c>
      <c r="Z2998" t="s">
        <v>31</v>
      </c>
      <c r="AA2998">
        <v>5</v>
      </c>
      <c r="AB2998" t="s">
        <v>48</v>
      </c>
      <c r="AC2998">
        <v>2.67</v>
      </c>
      <c r="AD2998">
        <f t="shared" si="46"/>
        <v>0.66999999999999993</v>
      </c>
    </row>
    <row r="2999" spans="1:30" x14ac:dyDescent="0.25">
      <c r="A2999" t="s">
        <v>29</v>
      </c>
      <c r="B2999" s="1">
        <v>307800000</v>
      </c>
      <c r="C2999" t="s">
        <v>30</v>
      </c>
      <c r="D2999" t="s">
        <v>31</v>
      </c>
      <c r="E2999">
        <v>3252</v>
      </c>
      <c r="F2999" s="1">
        <v>8548950000</v>
      </c>
      <c r="G2999" s="1">
        <v>2628828</v>
      </c>
      <c r="H2999" s="1">
        <v>2000000</v>
      </c>
      <c r="I2999">
        <v>3252</v>
      </c>
      <c r="J2999" s="1">
        <v>8548950000</v>
      </c>
      <c r="K2999" s="1">
        <v>2628828</v>
      </c>
      <c r="L2999" s="1">
        <v>2000000</v>
      </c>
      <c r="M2999">
        <v>3252</v>
      </c>
      <c r="N2999" t="s">
        <v>32</v>
      </c>
      <c r="O2999">
        <v>99</v>
      </c>
      <c r="P2999" t="s">
        <v>149</v>
      </c>
      <c r="Q2999" t="s">
        <v>4069</v>
      </c>
      <c r="R2999" s="2">
        <v>43489</v>
      </c>
      <c r="S2999" t="s">
        <v>4070</v>
      </c>
      <c r="T2999">
        <v>8</v>
      </c>
      <c r="U2999" s="1">
        <v>8000000</v>
      </c>
      <c r="V2999" t="s">
        <v>32</v>
      </c>
      <c r="W2999" t="s">
        <v>36</v>
      </c>
      <c r="X2999" t="s">
        <v>4509</v>
      </c>
      <c r="Y2999" t="s">
        <v>120</v>
      </c>
      <c r="Z2999" t="s">
        <v>31</v>
      </c>
      <c r="AA2999">
        <v>2</v>
      </c>
      <c r="AB2999" t="s">
        <v>39</v>
      </c>
      <c r="AC2999">
        <v>2.77</v>
      </c>
      <c r="AD2999">
        <f t="shared" si="46"/>
        <v>5.23</v>
      </c>
    </row>
    <row r="3000" spans="1:30" x14ac:dyDescent="0.25">
      <c r="A3000" t="s">
        <v>29</v>
      </c>
      <c r="B3000" s="1">
        <v>307800000</v>
      </c>
      <c r="C3000" t="s">
        <v>30</v>
      </c>
      <c r="D3000" t="s">
        <v>31</v>
      </c>
      <c r="E3000">
        <v>3252</v>
      </c>
      <c r="F3000" s="1">
        <v>8548950000</v>
      </c>
      <c r="G3000" s="1">
        <v>2628828</v>
      </c>
      <c r="H3000" s="1">
        <v>2000000</v>
      </c>
      <c r="I3000">
        <v>3252</v>
      </c>
      <c r="J3000" s="1">
        <v>8548950000</v>
      </c>
      <c r="K3000" s="1">
        <v>2628828</v>
      </c>
      <c r="L3000" s="1">
        <v>2000000</v>
      </c>
      <c r="M3000">
        <v>3252</v>
      </c>
      <c r="N3000" t="s">
        <v>32</v>
      </c>
      <c r="O3000">
        <v>97</v>
      </c>
      <c r="P3000" t="s">
        <v>145</v>
      </c>
      <c r="Q3000" t="s">
        <v>4510</v>
      </c>
      <c r="R3000" s="2">
        <v>43488</v>
      </c>
      <c r="S3000" t="s">
        <v>4511</v>
      </c>
      <c r="T3000">
        <v>1</v>
      </c>
      <c r="U3000" s="1">
        <v>1000000</v>
      </c>
      <c r="V3000" t="s">
        <v>32</v>
      </c>
      <c r="W3000" t="s">
        <v>36</v>
      </c>
      <c r="X3000" t="s">
        <v>189</v>
      </c>
      <c r="Y3000" t="s">
        <v>134</v>
      </c>
      <c r="Z3000" t="s">
        <v>31</v>
      </c>
      <c r="AA3000">
        <v>3</v>
      </c>
      <c r="AB3000" t="s">
        <v>39</v>
      </c>
      <c r="AC3000">
        <v>0.9</v>
      </c>
      <c r="AD3000">
        <f t="shared" si="46"/>
        <v>9.9999999999999978E-2</v>
      </c>
    </row>
    <row r="3001" spans="1:30" x14ac:dyDescent="0.25">
      <c r="A3001" t="s">
        <v>29</v>
      </c>
      <c r="B3001" s="1">
        <v>307800000</v>
      </c>
      <c r="C3001" t="s">
        <v>30</v>
      </c>
      <c r="D3001" t="s">
        <v>31</v>
      </c>
      <c r="E3001">
        <v>3252</v>
      </c>
      <c r="F3001" s="1">
        <v>8548950000</v>
      </c>
      <c r="G3001" s="1">
        <v>2628828</v>
      </c>
      <c r="H3001" s="1">
        <v>2000000</v>
      </c>
      <c r="I3001">
        <v>3252</v>
      </c>
      <c r="J3001" s="1">
        <v>8548950000</v>
      </c>
      <c r="K3001" s="1">
        <v>2628828</v>
      </c>
      <c r="L3001" s="1">
        <v>2000000</v>
      </c>
      <c r="M3001">
        <v>3252</v>
      </c>
      <c r="N3001" t="s">
        <v>73</v>
      </c>
      <c r="O3001">
        <v>3917</v>
      </c>
      <c r="P3001" t="s">
        <v>109</v>
      </c>
      <c r="Q3001" t="s">
        <v>4512</v>
      </c>
      <c r="R3001" s="2">
        <v>43874</v>
      </c>
      <c r="S3001" t="s">
        <v>4513</v>
      </c>
      <c r="T3001">
        <v>2</v>
      </c>
      <c r="U3001" s="1">
        <v>2000000</v>
      </c>
      <c r="V3001" t="s">
        <v>76</v>
      </c>
      <c r="W3001" t="s">
        <v>77</v>
      </c>
      <c r="X3001" t="s">
        <v>4514</v>
      </c>
      <c r="Y3001" t="s">
        <v>128</v>
      </c>
      <c r="Z3001" t="s">
        <v>31</v>
      </c>
      <c r="AA3001">
        <v>4</v>
      </c>
      <c r="AB3001" t="s">
        <v>39</v>
      </c>
      <c r="AC3001">
        <v>2.1</v>
      </c>
      <c r="AD3001">
        <f t="shared" si="46"/>
        <v>0.10000000000000009</v>
      </c>
    </row>
    <row r="3002" spans="1:30" x14ac:dyDescent="0.25">
      <c r="A3002" t="s">
        <v>29</v>
      </c>
      <c r="B3002" s="1">
        <v>307800000</v>
      </c>
      <c r="C3002" t="s">
        <v>30</v>
      </c>
      <c r="D3002" t="s">
        <v>31</v>
      </c>
      <c r="E3002">
        <v>3252</v>
      </c>
      <c r="F3002" s="1">
        <v>8548950000</v>
      </c>
      <c r="G3002" s="1">
        <v>2628828</v>
      </c>
      <c r="H3002" s="1">
        <v>2000000</v>
      </c>
      <c r="I3002">
        <v>3252</v>
      </c>
      <c r="J3002" s="1">
        <v>8548950000</v>
      </c>
      <c r="K3002" s="1">
        <v>2628828</v>
      </c>
      <c r="L3002" s="1">
        <v>2000000</v>
      </c>
      <c r="M3002">
        <v>3252</v>
      </c>
      <c r="N3002" t="s">
        <v>32</v>
      </c>
      <c r="O3002">
        <v>1759</v>
      </c>
      <c r="P3002" t="s">
        <v>145</v>
      </c>
      <c r="Q3002" t="s">
        <v>1145</v>
      </c>
      <c r="R3002" s="2">
        <v>43613</v>
      </c>
      <c r="S3002" t="s">
        <v>1146</v>
      </c>
      <c r="T3002">
        <v>2</v>
      </c>
      <c r="U3002" s="1">
        <v>2000000</v>
      </c>
      <c r="V3002" t="s">
        <v>32</v>
      </c>
      <c r="W3002" t="s">
        <v>36</v>
      </c>
      <c r="X3002" t="s">
        <v>788</v>
      </c>
      <c r="Y3002" t="s">
        <v>54</v>
      </c>
      <c r="Z3002" t="s">
        <v>31</v>
      </c>
      <c r="AA3002">
        <v>1</v>
      </c>
      <c r="AB3002" t="s">
        <v>48</v>
      </c>
      <c r="AC3002">
        <v>1.1000000000000001</v>
      </c>
      <c r="AD3002">
        <f t="shared" si="46"/>
        <v>0.89999999999999991</v>
      </c>
    </row>
    <row r="3003" spans="1:30" x14ac:dyDescent="0.25">
      <c r="A3003" t="s">
        <v>29</v>
      </c>
      <c r="B3003" s="1">
        <v>307800000</v>
      </c>
      <c r="C3003" t="s">
        <v>30</v>
      </c>
      <c r="D3003" t="s">
        <v>31</v>
      </c>
      <c r="E3003">
        <v>3252</v>
      </c>
      <c r="F3003" s="1">
        <v>8548950000</v>
      </c>
      <c r="G3003" s="1">
        <v>2628828</v>
      </c>
      <c r="H3003" s="1">
        <v>2000000</v>
      </c>
      <c r="I3003">
        <v>3252</v>
      </c>
      <c r="J3003" s="1">
        <v>8548950000</v>
      </c>
      <c r="K3003" s="1">
        <v>2628828</v>
      </c>
      <c r="L3003" s="1">
        <v>2000000</v>
      </c>
      <c r="M3003">
        <v>3252</v>
      </c>
      <c r="N3003" t="s">
        <v>32</v>
      </c>
      <c r="O3003">
        <v>92</v>
      </c>
      <c r="P3003" t="s">
        <v>42</v>
      </c>
      <c r="Q3003" t="s">
        <v>4515</v>
      </c>
      <c r="R3003" s="2">
        <v>43489</v>
      </c>
      <c r="S3003" t="s">
        <v>4516</v>
      </c>
      <c r="T3003">
        <v>2</v>
      </c>
      <c r="U3003" s="1">
        <v>2000000</v>
      </c>
      <c r="V3003" t="s">
        <v>187</v>
      </c>
      <c r="W3003" t="s">
        <v>36</v>
      </c>
      <c r="X3003" t="s">
        <v>4517</v>
      </c>
      <c r="Y3003" t="s">
        <v>42</v>
      </c>
      <c r="Z3003" t="s">
        <v>31</v>
      </c>
      <c r="AA3003">
        <v>4</v>
      </c>
      <c r="AB3003" t="s">
        <v>48</v>
      </c>
      <c r="AC3003">
        <v>4.04</v>
      </c>
      <c r="AD3003">
        <f t="shared" si="46"/>
        <v>2.04</v>
      </c>
    </row>
    <row r="3004" spans="1:30" x14ac:dyDescent="0.25">
      <c r="A3004" t="s">
        <v>29</v>
      </c>
      <c r="B3004" s="1">
        <v>307800000</v>
      </c>
      <c r="C3004" t="s">
        <v>30</v>
      </c>
      <c r="D3004" t="s">
        <v>31</v>
      </c>
      <c r="E3004">
        <v>3252</v>
      </c>
      <c r="F3004" s="1">
        <v>8548950000</v>
      </c>
      <c r="G3004" s="1">
        <v>2628828</v>
      </c>
      <c r="H3004" s="1">
        <v>2000000</v>
      </c>
      <c r="I3004">
        <v>3252</v>
      </c>
      <c r="J3004" s="1">
        <v>8548950000</v>
      </c>
      <c r="K3004" s="1">
        <v>2628828</v>
      </c>
      <c r="L3004" s="1">
        <v>2000000</v>
      </c>
      <c r="M3004">
        <v>3252</v>
      </c>
      <c r="N3004" t="s">
        <v>32</v>
      </c>
      <c r="O3004">
        <v>90</v>
      </c>
      <c r="P3004" t="s">
        <v>68</v>
      </c>
      <c r="Q3004" t="s">
        <v>4518</v>
      </c>
      <c r="R3004" s="2">
        <v>43490</v>
      </c>
      <c r="S3004" t="s">
        <v>4519</v>
      </c>
      <c r="T3004">
        <v>4</v>
      </c>
      <c r="U3004" s="1">
        <v>4000000</v>
      </c>
      <c r="V3004" t="s">
        <v>32</v>
      </c>
      <c r="W3004" t="s">
        <v>36</v>
      </c>
      <c r="X3004" t="s">
        <v>4520</v>
      </c>
      <c r="Y3004" t="s">
        <v>134</v>
      </c>
      <c r="Z3004" t="s">
        <v>31</v>
      </c>
      <c r="AA3004">
        <v>1</v>
      </c>
      <c r="AB3004" t="s">
        <v>48</v>
      </c>
      <c r="AC3004">
        <v>3.37</v>
      </c>
      <c r="AD3004">
        <f t="shared" si="46"/>
        <v>0.62999999999999989</v>
      </c>
    </row>
    <row r="3005" spans="1:30" x14ac:dyDescent="0.25">
      <c r="A3005" t="s">
        <v>29</v>
      </c>
      <c r="B3005" s="1">
        <v>307800000</v>
      </c>
      <c r="C3005" t="s">
        <v>30</v>
      </c>
      <c r="D3005" t="s">
        <v>31</v>
      </c>
      <c r="E3005">
        <v>3252</v>
      </c>
      <c r="F3005" s="1">
        <v>8548950000</v>
      </c>
      <c r="G3005" s="1">
        <v>2628828</v>
      </c>
      <c r="H3005" s="1">
        <v>2000000</v>
      </c>
      <c r="I3005">
        <v>3252</v>
      </c>
      <c r="J3005" s="1">
        <v>8548950000</v>
      </c>
      <c r="K3005" s="1">
        <v>2628828</v>
      </c>
      <c r="L3005" s="1">
        <v>2000000</v>
      </c>
      <c r="M3005">
        <v>3252</v>
      </c>
      <c r="N3005" t="s">
        <v>32</v>
      </c>
      <c r="O3005">
        <v>1757</v>
      </c>
      <c r="P3005" t="s">
        <v>42</v>
      </c>
      <c r="Q3005" t="s">
        <v>4438</v>
      </c>
      <c r="R3005" s="2">
        <v>43609</v>
      </c>
      <c r="S3005" t="s">
        <v>4439</v>
      </c>
      <c r="T3005">
        <v>4.5</v>
      </c>
      <c r="U3005" s="1">
        <v>4500000</v>
      </c>
      <c r="V3005" t="s">
        <v>187</v>
      </c>
      <c r="W3005" t="s">
        <v>36</v>
      </c>
      <c r="X3005" t="s">
        <v>650</v>
      </c>
      <c r="Y3005" t="s">
        <v>42</v>
      </c>
      <c r="Z3005" t="s">
        <v>31</v>
      </c>
      <c r="AA3005">
        <v>4</v>
      </c>
      <c r="AB3005" t="s">
        <v>39</v>
      </c>
      <c r="AC3005">
        <v>4.04</v>
      </c>
      <c r="AD3005">
        <f t="shared" si="46"/>
        <v>0.45999999999999996</v>
      </c>
    </row>
    <row r="3006" spans="1:30" x14ac:dyDescent="0.25">
      <c r="A3006" t="s">
        <v>29</v>
      </c>
      <c r="B3006" s="1">
        <v>307800000</v>
      </c>
      <c r="C3006" t="s">
        <v>30</v>
      </c>
      <c r="D3006" t="s">
        <v>31</v>
      </c>
      <c r="E3006">
        <v>3252</v>
      </c>
      <c r="F3006" s="1">
        <v>8548950000</v>
      </c>
      <c r="G3006" s="1">
        <v>2628828</v>
      </c>
      <c r="H3006" s="1">
        <v>2000000</v>
      </c>
      <c r="I3006">
        <v>3252</v>
      </c>
      <c r="J3006" s="1">
        <v>8548950000</v>
      </c>
      <c r="K3006" s="1">
        <v>2628828</v>
      </c>
      <c r="L3006" s="1">
        <v>2000000</v>
      </c>
      <c r="M3006">
        <v>3252</v>
      </c>
      <c r="N3006" t="s">
        <v>32</v>
      </c>
      <c r="O3006">
        <v>85</v>
      </c>
      <c r="P3006" t="s">
        <v>68</v>
      </c>
      <c r="Q3006" t="s">
        <v>1346</v>
      </c>
      <c r="R3006" s="2">
        <v>43490</v>
      </c>
      <c r="S3006" t="s">
        <v>1347</v>
      </c>
      <c r="T3006">
        <v>2</v>
      </c>
      <c r="U3006" s="1">
        <v>2000000</v>
      </c>
      <c r="V3006" t="s">
        <v>242</v>
      </c>
      <c r="W3006" t="s">
        <v>77</v>
      </c>
      <c r="X3006" t="s">
        <v>255</v>
      </c>
      <c r="Y3006" t="s">
        <v>42</v>
      </c>
      <c r="Z3006" t="s">
        <v>31</v>
      </c>
      <c r="AA3006">
        <v>1</v>
      </c>
      <c r="AB3006" t="s">
        <v>39</v>
      </c>
      <c r="AC3006">
        <v>2.1</v>
      </c>
      <c r="AD3006">
        <f t="shared" si="46"/>
        <v>0.10000000000000009</v>
      </c>
    </row>
    <row r="3007" spans="1:30" x14ac:dyDescent="0.25">
      <c r="A3007" t="s">
        <v>29</v>
      </c>
      <c r="B3007" s="1">
        <v>307800000</v>
      </c>
      <c r="C3007" t="s">
        <v>30</v>
      </c>
      <c r="D3007" t="s">
        <v>31</v>
      </c>
      <c r="E3007">
        <v>3252</v>
      </c>
      <c r="F3007" s="1">
        <v>8548950000</v>
      </c>
      <c r="G3007" s="1">
        <v>2628828</v>
      </c>
      <c r="H3007" s="1">
        <v>2000000</v>
      </c>
      <c r="I3007">
        <v>3252</v>
      </c>
      <c r="J3007" s="1">
        <v>8548950000</v>
      </c>
      <c r="K3007" s="1">
        <v>2628828</v>
      </c>
      <c r="L3007" s="1">
        <v>2000000</v>
      </c>
      <c r="M3007">
        <v>3252</v>
      </c>
      <c r="N3007" t="s">
        <v>55</v>
      </c>
      <c r="O3007">
        <v>6328</v>
      </c>
      <c r="P3007" t="s">
        <v>40</v>
      </c>
      <c r="Q3007" t="s">
        <v>4362</v>
      </c>
      <c r="R3007" s="2">
        <v>43838</v>
      </c>
      <c r="S3007" t="s">
        <v>4363</v>
      </c>
      <c r="T3007">
        <v>1</v>
      </c>
      <c r="U3007" s="1">
        <v>1000000</v>
      </c>
      <c r="V3007" t="s">
        <v>4246</v>
      </c>
      <c r="W3007" t="s">
        <v>77</v>
      </c>
      <c r="X3007" t="s">
        <v>4521</v>
      </c>
      <c r="Y3007" t="s">
        <v>38</v>
      </c>
      <c r="Z3007" t="s">
        <v>31</v>
      </c>
      <c r="AA3007">
        <v>4</v>
      </c>
      <c r="AB3007" t="s">
        <v>48</v>
      </c>
      <c r="AC3007">
        <v>3.32</v>
      </c>
      <c r="AD3007">
        <f t="shared" si="46"/>
        <v>2.3199999999999998</v>
      </c>
    </row>
    <row r="3008" spans="1:30" x14ac:dyDescent="0.25">
      <c r="A3008" t="s">
        <v>29</v>
      </c>
      <c r="B3008" s="1">
        <v>307800000</v>
      </c>
      <c r="C3008" t="s">
        <v>30</v>
      </c>
      <c r="D3008" t="s">
        <v>31</v>
      </c>
      <c r="E3008">
        <v>3252</v>
      </c>
      <c r="F3008" s="1">
        <v>8548950000</v>
      </c>
      <c r="G3008" s="1">
        <v>2628828</v>
      </c>
      <c r="H3008" s="1">
        <v>2000000</v>
      </c>
      <c r="I3008">
        <v>3252</v>
      </c>
      <c r="J3008" s="1">
        <v>8548950000</v>
      </c>
      <c r="K3008" s="1">
        <v>2628828</v>
      </c>
      <c r="L3008" s="1">
        <v>2000000</v>
      </c>
      <c r="M3008">
        <v>3252</v>
      </c>
      <c r="N3008" t="s">
        <v>32</v>
      </c>
      <c r="O3008">
        <v>2771</v>
      </c>
      <c r="P3008" t="s">
        <v>81</v>
      </c>
      <c r="Q3008" t="s">
        <v>4522</v>
      </c>
      <c r="R3008" s="2">
        <v>43815</v>
      </c>
      <c r="S3008" t="s">
        <v>4523</v>
      </c>
      <c r="T3008">
        <v>2</v>
      </c>
      <c r="U3008" s="1">
        <v>2000000</v>
      </c>
      <c r="V3008" t="s">
        <v>32</v>
      </c>
      <c r="W3008" t="s">
        <v>36</v>
      </c>
      <c r="X3008" t="s">
        <v>96</v>
      </c>
      <c r="Y3008" t="s">
        <v>235</v>
      </c>
      <c r="Z3008" t="s">
        <v>31</v>
      </c>
      <c r="AA3008">
        <v>1</v>
      </c>
      <c r="AB3008" t="s">
        <v>39</v>
      </c>
      <c r="AC3008">
        <v>2.1</v>
      </c>
      <c r="AD3008">
        <f t="shared" si="46"/>
        <v>0.10000000000000009</v>
      </c>
    </row>
    <row r="3009" spans="1:30" x14ac:dyDescent="0.25">
      <c r="A3009" t="s">
        <v>29</v>
      </c>
      <c r="B3009" s="1">
        <v>307800000</v>
      </c>
      <c r="C3009" t="s">
        <v>30</v>
      </c>
      <c r="D3009" t="s">
        <v>31</v>
      </c>
      <c r="E3009">
        <v>3252</v>
      </c>
      <c r="F3009" s="1">
        <v>8548950000</v>
      </c>
      <c r="G3009" s="1">
        <v>2628828</v>
      </c>
      <c r="H3009" s="1">
        <v>2000000</v>
      </c>
      <c r="I3009">
        <v>3252</v>
      </c>
      <c r="J3009" s="1">
        <v>8548950000</v>
      </c>
      <c r="K3009" s="1">
        <v>2628828</v>
      </c>
      <c r="L3009" s="1">
        <v>2000000</v>
      </c>
      <c r="M3009">
        <v>3252</v>
      </c>
      <c r="N3009" t="s">
        <v>55</v>
      </c>
      <c r="O3009">
        <v>4979</v>
      </c>
      <c r="P3009" t="s">
        <v>81</v>
      </c>
      <c r="Q3009" t="s">
        <v>1307</v>
      </c>
      <c r="R3009" s="2">
        <v>43682</v>
      </c>
      <c r="S3009" t="s">
        <v>1308</v>
      </c>
      <c r="T3009">
        <v>5</v>
      </c>
      <c r="U3009" s="1">
        <v>5000000</v>
      </c>
      <c r="V3009" t="s">
        <v>59</v>
      </c>
      <c r="W3009" t="s">
        <v>36</v>
      </c>
      <c r="X3009" t="s">
        <v>82</v>
      </c>
      <c r="Y3009" t="s">
        <v>38</v>
      </c>
      <c r="Z3009" s="1">
        <v>1000000</v>
      </c>
      <c r="AA3009">
        <v>2</v>
      </c>
      <c r="AB3009" t="s">
        <v>39</v>
      </c>
      <c r="AC3009">
        <v>1.28</v>
      </c>
      <c r="AD3009">
        <f t="shared" si="46"/>
        <v>3.7199999999999998</v>
      </c>
    </row>
    <row r="3010" spans="1:30" x14ac:dyDescent="0.25">
      <c r="A3010" t="s">
        <v>29</v>
      </c>
      <c r="B3010" s="1">
        <v>307800000</v>
      </c>
      <c r="C3010" t="s">
        <v>30</v>
      </c>
      <c r="D3010" t="s">
        <v>31</v>
      </c>
      <c r="E3010">
        <v>3252</v>
      </c>
      <c r="F3010" s="1">
        <v>8548950000</v>
      </c>
      <c r="G3010" s="1">
        <v>2628828</v>
      </c>
      <c r="H3010" s="1">
        <v>2000000</v>
      </c>
      <c r="I3010">
        <v>3252</v>
      </c>
      <c r="J3010" s="1">
        <v>8548950000</v>
      </c>
      <c r="K3010" s="1">
        <v>2628828</v>
      </c>
      <c r="L3010" s="1">
        <v>2000000</v>
      </c>
      <c r="M3010">
        <v>3252</v>
      </c>
      <c r="N3010" t="s">
        <v>32</v>
      </c>
      <c r="O3010">
        <v>1756</v>
      </c>
      <c r="P3010" t="s">
        <v>42</v>
      </c>
      <c r="Q3010" t="s">
        <v>4524</v>
      </c>
      <c r="R3010" s="2">
        <v>43612</v>
      </c>
      <c r="S3010" t="s">
        <v>4525</v>
      </c>
      <c r="T3010">
        <v>8</v>
      </c>
      <c r="U3010" s="1">
        <v>8000000</v>
      </c>
      <c r="V3010" t="s">
        <v>187</v>
      </c>
      <c r="W3010" t="s">
        <v>36</v>
      </c>
      <c r="X3010" t="s">
        <v>650</v>
      </c>
      <c r="Y3010" t="s">
        <v>42</v>
      </c>
      <c r="Z3010" t="s">
        <v>31</v>
      </c>
      <c r="AA3010">
        <v>4</v>
      </c>
      <c r="AB3010" t="s">
        <v>48</v>
      </c>
      <c r="AC3010">
        <v>4.04</v>
      </c>
      <c r="AD3010">
        <f t="shared" si="46"/>
        <v>3.96</v>
      </c>
    </row>
    <row r="3011" spans="1:30" x14ac:dyDescent="0.25">
      <c r="A3011" t="s">
        <v>29</v>
      </c>
      <c r="B3011" s="1">
        <v>307800000</v>
      </c>
      <c r="C3011" t="s">
        <v>30</v>
      </c>
      <c r="D3011" t="s">
        <v>31</v>
      </c>
      <c r="E3011">
        <v>3252</v>
      </c>
      <c r="F3011" s="1">
        <v>8548950000</v>
      </c>
      <c r="G3011" s="1">
        <v>2628828</v>
      </c>
      <c r="H3011" s="1">
        <v>2000000</v>
      </c>
      <c r="I3011">
        <v>3252</v>
      </c>
      <c r="J3011" s="1">
        <v>8548950000</v>
      </c>
      <c r="K3011" s="1">
        <v>2628828</v>
      </c>
      <c r="L3011" s="1">
        <v>2000000</v>
      </c>
      <c r="M3011">
        <v>3252</v>
      </c>
      <c r="N3011" t="s">
        <v>55</v>
      </c>
      <c r="O3011">
        <v>4981</v>
      </c>
      <c r="P3011" t="s">
        <v>145</v>
      </c>
      <c r="Q3011" t="s">
        <v>505</v>
      </c>
      <c r="R3011" s="2">
        <v>43682</v>
      </c>
      <c r="S3011" t="s">
        <v>506</v>
      </c>
      <c r="T3011">
        <v>4</v>
      </c>
      <c r="U3011" s="1">
        <v>4000000</v>
      </c>
      <c r="V3011" t="s">
        <v>59</v>
      </c>
      <c r="W3011" t="s">
        <v>36</v>
      </c>
      <c r="X3011" t="s">
        <v>4526</v>
      </c>
      <c r="Y3011" t="s">
        <v>61</v>
      </c>
      <c r="Z3011" t="s">
        <v>31</v>
      </c>
      <c r="AA3011">
        <v>2</v>
      </c>
      <c r="AB3011" t="s">
        <v>39</v>
      </c>
      <c r="AC3011">
        <v>3.73</v>
      </c>
      <c r="AD3011">
        <f t="shared" si="46"/>
        <v>0.27</v>
      </c>
    </row>
    <row r="3012" spans="1:30" x14ac:dyDescent="0.25">
      <c r="A3012" t="s">
        <v>29</v>
      </c>
      <c r="B3012" s="1">
        <v>307800000</v>
      </c>
      <c r="C3012" t="s">
        <v>30</v>
      </c>
      <c r="D3012" t="s">
        <v>31</v>
      </c>
      <c r="E3012">
        <v>3252</v>
      </c>
      <c r="F3012" s="1">
        <v>8548950000</v>
      </c>
      <c r="G3012" s="1">
        <v>2628828</v>
      </c>
      <c r="H3012" s="1">
        <v>2000000</v>
      </c>
      <c r="I3012">
        <v>3252</v>
      </c>
      <c r="J3012" s="1">
        <v>8548950000</v>
      </c>
      <c r="K3012" s="1">
        <v>2628828</v>
      </c>
      <c r="L3012" s="1">
        <v>2000000</v>
      </c>
      <c r="M3012">
        <v>3252</v>
      </c>
      <c r="N3012" t="s">
        <v>55</v>
      </c>
      <c r="O3012">
        <v>4982</v>
      </c>
      <c r="P3012" t="s">
        <v>56</v>
      </c>
      <c r="Q3012" t="s">
        <v>1061</v>
      </c>
      <c r="R3012" s="2">
        <v>43682</v>
      </c>
      <c r="S3012" t="s">
        <v>1062</v>
      </c>
      <c r="T3012">
        <v>2.5</v>
      </c>
      <c r="U3012" s="1">
        <v>2500000</v>
      </c>
      <c r="V3012" t="s">
        <v>59</v>
      </c>
      <c r="W3012" t="s">
        <v>36</v>
      </c>
      <c r="X3012" t="s">
        <v>60</v>
      </c>
      <c r="Y3012" t="s">
        <v>38</v>
      </c>
      <c r="Z3012" t="s">
        <v>31</v>
      </c>
      <c r="AA3012">
        <v>1</v>
      </c>
      <c r="AB3012" t="s">
        <v>39</v>
      </c>
      <c r="AC3012">
        <v>2.46</v>
      </c>
      <c r="AD3012">
        <f t="shared" si="46"/>
        <v>4.0000000000000036E-2</v>
      </c>
    </row>
    <row r="3013" spans="1:30" x14ac:dyDescent="0.25">
      <c r="A3013" t="s">
        <v>29</v>
      </c>
      <c r="B3013" s="1">
        <v>307800000</v>
      </c>
      <c r="C3013" t="s">
        <v>30</v>
      </c>
      <c r="D3013" t="s">
        <v>31</v>
      </c>
      <c r="E3013">
        <v>3252</v>
      </c>
      <c r="F3013" s="1">
        <v>8548950000</v>
      </c>
      <c r="G3013" s="1">
        <v>2628828</v>
      </c>
      <c r="H3013" s="1">
        <v>2000000</v>
      </c>
      <c r="I3013">
        <v>3252</v>
      </c>
      <c r="J3013" s="1">
        <v>8548950000</v>
      </c>
      <c r="K3013" s="1">
        <v>2628828</v>
      </c>
      <c r="L3013" s="1">
        <v>2000000</v>
      </c>
      <c r="M3013">
        <v>3252</v>
      </c>
      <c r="N3013" t="s">
        <v>55</v>
      </c>
      <c r="O3013">
        <v>4983</v>
      </c>
      <c r="P3013" t="s">
        <v>56</v>
      </c>
      <c r="Q3013" t="s">
        <v>293</v>
      </c>
      <c r="R3013" s="2">
        <v>43682</v>
      </c>
      <c r="S3013" t="s">
        <v>294</v>
      </c>
      <c r="T3013">
        <v>1</v>
      </c>
      <c r="U3013" s="1">
        <v>1000000</v>
      </c>
      <c r="V3013" t="s">
        <v>71</v>
      </c>
      <c r="W3013" t="s">
        <v>36</v>
      </c>
      <c r="X3013" t="s">
        <v>60</v>
      </c>
      <c r="Y3013" t="s">
        <v>134</v>
      </c>
      <c r="Z3013" t="s">
        <v>31</v>
      </c>
      <c r="AA3013">
        <v>1</v>
      </c>
      <c r="AB3013" t="s">
        <v>48</v>
      </c>
      <c r="AC3013">
        <v>1.41</v>
      </c>
      <c r="AD3013">
        <f t="shared" si="46"/>
        <v>0.40999999999999992</v>
      </c>
    </row>
    <row r="3014" spans="1:30" x14ac:dyDescent="0.25">
      <c r="A3014" t="s">
        <v>29</v>
      </c>
      <c r="B3014" s="1">
        <v>307800000</v>
      </c>
      <c r="C3014" t="s">
        <v>30</v>
      </c>
      <c r="D3014" t="s">
        <v>31</v>
      </c>
      <c r="E3014">
        <v>3252</v>
      </c>
      <c r="F3014" s="1">
        <v>8548950000</v>
      </c>
      <c r="G3014" s="1">
        <v>2628828</v>
      </c>
      <c r="H3014" s="1">
        <v>2000000</v>
      </c>
      <c r="I3014">
        <v>3252</v>
      </c>
      <c r="J3014" s="1">
        <v>8548950000</v>
      </c>
      <c r="K3014" s="1">
        <v>2628828</v>
      </c>
      <c r="L3014" s="1">
        <v>2000000</v>
      </c>
      <c r="M3014">
        <v>3252</v>
      </c>
      <c r="N3014" t="s">
        <v>32</v>
      </c>
      <c r="O3014">
        <v>60</v>
      </c>
      <c r="P3014" t="s">
        <v>172</v>
      </c>
      <c r="Q3014" t="s">
        <v>4527</v>
      </c>
      <c r="R3014" s="2">
        <v>43494</v>
      </c>
      <c r="S3014" t="s">
        <v>4528</v>
      </c>
      <c r="T3014">
        <v>7</v>
      </c>
      <c r="U3014" s="1">
        <v>7000000</v>
      </c>
      <c r="V3014" t="s">
        <v>4529</v>
      </c>
      <c r="W3014" t="s">
        <v>36</v>
      </c>
      <c r="X3014" t="s">
        <v>4530</v>
      </c>
      <c r="Y3014" t="s">
        <v>54</v>
      </c>
      <c r="Z3014" t="s">
        <v>31</v>
      </c>
      <c r="AA3014">
        <v>1</v>
      </c>
      <c r="AB3014" t="s">
        <v>48</v>
      </c>
      <c r="AC3014">
        <v>2.94</v>
      </c>
      <c r="AD3014">
        <f t="shared" si="46"/>
        <v>4.0600000000000005</v>
      </c>
    </row>
    <row r="3015" spans="1:30" x14ac:dyDescent="0.25">
      <c r="A3015" t="s">
        <v>29</v>
      </c>
      <c r="B3015" s="1">
        <v>307800000</v>
      </c>
      <c r="C3015" t="s">
        <v>30</v>
      </c>
      <c r="D3015" t="s">
        <v>31</v>
      </c>
      <c r="E3015">
        <v>3252</v>
      </c>
      <c r="F3015" s="1">
        <v>8548950000</v>
      </c>
      <c r="G3015" s="1">
        <v>2628828</v>
      </c>
      <c r="H3015" s="1">
        <v>2000000</v>
      </c>
      <c r="I3015">
        <v>3252</v>
      </c>
      <c r="J3015" s="1">
        <v>8548950000</v>
      </c>
      <c r="K3015" s="1">
        <v>2628828</v>
      </c>
      <c r="L3015" s="1">
        <v>2000000</v>
      </c>
      <c r="M3015">
        <v>3252</v>
      </c>
      <c r="N3015" t="s">
        <v>32</v>
      </c>
      <c r="O3015">
        <v>58</v>
      </c>
      <c r="P3015" t="s">
        <v>149</v>
      </c>
      <c r="Q3015" t="s">
        <v>4159</v>
      </c>
      <c r="R3015" s="2">
        <v>43494</v>
      </c>
      <c r="S3015" t="s">
        <v>4160</v>
      </c>
      <c r="T3015">
        <v>1.5</v>
      </c>
      <c r="U3015" s="1">
        <v>1500000</v>
      </c>
      <c r="V3015" t="s">
        <v>71</v>
      </c>
      <c r="W3015" t="s">
        <v>36</v>
      </c>
      <c r="X3015" t="s">
        <v>4531</v>
      </c>
      <c r="Y3015" t="s">
        <v>149</v>
      </c>
      <c r="Z3015" t="s">
        <v>31</v>
      </c>
      <c r="AA3015">
        <v>3</v>
      </c>
      <c r="AB3015" t="s">
        <v>48</v>
      </c>
      <c r="AC3015">
        <v>1.45</v>
      </c>
      <c r="AD3015">
        <f t="shared" ref="AD3015:AD3078" si="47">ABS(T3015-AC3015)</f>
        <v>5.0000000000000044E-2</v>
      </c>
    </row>
    <row r="3016" spans="1:30" x14ac:dyDescent="0.25">
      <c r="A3016" t="s">
        <v>29</v>
      </c>
      <c r="B3016" s="1">
        <v>307800000</v>
      </c>
      <c r="C3016" t="s">
        <v>30</v>
      </c>
      <c r="D3016" t="s">
        <v>31</v>
      </c>
      <c r="E3016">
        <v>3252</v>
      </c>
      <c r="F3016" s="1">
        <v>8548950000</v>
      </c>
      <c r="G3016" s="1">
        <v>2628828</v>
      </c>
      <c r="H3016" s="1">
        <v>2000000</v>
      </c>
      <c r="I3016">
        <v>3252</v>
      </c>
      <c r="J3016" s="1">
        <v>8548950000</v>
      </c>
      <c r="K3016" s="1">
        <v>2628828</v>
      </c>
      <c r="L3016" s="1">
        <v>2000000</v>
      </c>
      <c r="M3016">
        <v>3252</v>
      </c>
      <c r="N3016" t="s">
        <v>32</v>
      </c>
      <c r="O3016">
        <v>1755</v>
      </c>
      <c r="P3016" t="s">
        <v>42</v>
      </c>
      <c r="Q3016" t="s">
        <v>4532</v>
      </c>
      <c r="R3016" s="2">
        <v>43613</v>
      </c>
      <c r="S3016" t="s">
        <v>4533</v>
      </c>
      <c r="T3016">
        <v>8</v>
      </c>
      <c r="U3016" s="1">
        <v>8000000</v>
      </c>
      <c r="V3016" t="s">
        <v>187</v>
      </c>
      <c r="W3016" t="s">
        <v>36</v>
      </c>
      <c r="X3016" t="s">
        <v>650</v>
      </c>
      <c r="Y3016" t="s">
        <v>42</v>
      </c>
      <c r="Z3016" t="s">
        <v>31</v>
      </c>
      <c r="AA3016">
        <v>4</v>
      </c>
      <c r="AB3016" t="s">
        <v>39</v>
      </c>
      <c r="AC3016">
        <v>4.04</v>
      </c>
      <c r="AD3016">
        <f t="shared" si="47"/>
        <v>3.96</v>
      </c>
    </row>
    <row r="3017" spans="1:30" x14ac:dyDescent="0.25">
      <c r="A3017" t="s">
        <v>29</v>
      </c>
      <c r="B3017" s="1">
        <v>307800000</v>
      </c>
      <c r="C3017" t="s">
        <v>30</v>
      </c>
      <c r="D3017" t="s">
        <v>31</v>
      </c>
      <c r="E3017">
        <v>3252</v>
      </c>
      <c r="F3017" s="1">
        <v>8548950000</v>
      </c>
      <c r="G3017" s="1">
        <v>2628828</v>
      </c>
      <c r="H3017" s="1">
        <v>2000000</v>
      </c>
      <c r="I3017">
        <v>3252</v>
      </c>
      <c r="J3017" s="1">
        <v>8548950000</v>
      </c>
      <c r="K3017" s="1">
        <v>2628828</v>
      </c>
      <c r="L3017" s="1">
        <v>2000000</v>
      </c>
      <c r="M3017">
        <v>3252</v>
      </c>
      <c r="N3017" t="s">
        <v>73</v>
      </c>
      <c r="O3017">
        <v>3925</v>
      </c>
      <c r="P3017" t="s">
        <v>109</v>
      </c>
      <c r="Q3017" t="s">
        <v>1299</v>
      </c>
      <c r="R3017" s="2">
        <v>43873</v>
      </c>
      <c r="S3017" t="s">
        <v>1300</v>
      </c>
      <c r="T3017">
        <v>1</v>
      </c>
      <c r="U3017" s="1">
        <v>1000000</v>
      </c>
      <c r="V3017" t="s">
        <v>258</v>
      </c>
      <c r="W3017" t="s">
        <v>77</v>
      </c>
      <c r="X3017" t="s">
        <v>4534</v>
      </c>
      <c r="Y3017" t="s">
        <v>235</v>
      </c>
      <c r="Z3017" t="s">
        <v>31</v>
      </c>
      <c r="AA3017">
        <v>13</v>
      </c>
      <c r="AB3017" t="s">
        <v>39</v>
      </c>
      <c r="AC3017">
        <v>1.58</v>
      </c>
      <c r="AD3017">
        <f t="shared" si="47"/>
        <v>0.58000000000000007</v>
      </c>
    </row>
    <row r="3018" spans="1:30" x14ac:dyDescent="0.25">
      <c r="A3018" t="s">
        <v>29</v>
      </c>
      <c r="B3018" s="1">
        <v>307800000</v>
      </c>
      <c r="C3018" t="s">
        <v>30</v>
      </c>
      <c r="D3018" t="s">
        <v>31</v>
      </c>
      <c r="E3018">
        <v>3252</v>
      </c>
      <c r="F3018" s="1">
        <v>8548950000</v>
      </c>
      <c r="G3018" s="1">
        <v>2628828</v>
      </c>
      <c r="H3018" s="1">
        <v>2000000</v>
      </c>
      <c r="I3018">
        <v>3252</v>
      </c>
      <c r="J3018" s="1">
        <v>8548950000</v>
      </c>
      <c r="K3018" s="1">
        <v>2628828</v>
      </c>
      <c r="L3018" s="1">
        <v>2000000</v>
      </c>
      <c r="M3018">
        <v>3252</v>
      </c>
      <c r="N3018" t="s">
        <v>32</v>
      </c>
      <c r="O3018">
        <v>53</v>
      </c>
      <c r="P3018" t="s">
        <v>172</v>
      </c>
      <c r="Q3018" t="s">
        <v>4527</v>
      </c>
      <c r="R3018" s="2">
        <v>43495</v>
      </c>
      <c r="S3018" t="s">
        <v>4528</v>
      </c>
      <c r="T3018">
        <v>2.5</v>
      </c>
      <c r="U3018" s="1">
        <v>2500000</v>
      </c>
      <c r="V3018" t="s">
        <v>4529</v>
      </c>
      <c r="W3018" t="s">
        <v>36</v>
      </c>
      <c r="X3018" t="s">
        <v>4535</v>
      </c>
      <c r="Y3018" t="s">
        <v>54</v>
      </c>
      <c r="Z3018" t="s">
        <v>31</v>
      </c>
      <c r="AA3018">
        <v>8</v>
      </c>
      <c r="AB3018" t="s">
        <v>48</v>
      </c>
      <c r="AC3018">
        <v>3.32</v>
      </c>
      <c r="AD3018">
        <f t="shared" si="47"/>
        <v>0.81999999999999984</v>
      </c>
    </row>
    <row r="3019" spans="1:30" x14ac:dyDescent="0.25">
      <c r="A3019" t="s">
        <v>29</v>
      </c>
      <c r="B3019" s="1">
        <v>307800000</v>
      </c>
      <c r="C3019" t="s">
        <v>30</v>
      </c>
      <c r="D3019" t="s">
        <v>31</v>
      </c>
      <c r="E3019">
        <v>3252</v>
      </c>
      <c r="F3019" s="1">
        <v>8548950000</v>
      </c>
      <c r="G3019" s="1">
        <v>2628828</v>
      </c>
      <c r="H3019" s="1">
        <v>2000000</v>
      </c>
      <c r="I3019">
        <v>3252</v>
      </c>
      <c r="J3019" s="1">
        <v>8548950000</v>
      </c>
      <c r="K3019" s="1">
        <v>2628828</v>
      </c>
      <c r="L3019" s="1">
        <v>2000000</v>
      </c>
      <c r="M3019">
        <v>3252</v>
      </c>
      <c r="N3019" t="s">
        <v>73</v>
      </c>
      <c r="O3019">
        <v>4386</v>
      </c>
      <c r="P3019" t="s">
        <v>149</v>
      </c>
      <c r="Q3019" t="s">
        <v>4536</v>
      </c>
      <c r="R3019" s="2">
        <v>43955</v>
      </c>
      <c r="S3019" t="s">
        <v>4537</v>
      </c>
      <c r="T3019">
        <v>1</v>
      </c>
      <c r="U3019" s="1">
        <v>1000000</v>
      </c>
      <c r="V3019" t="s">
        <v>152</v>
      </c>
      <c r="W3019" t="s">
        <v>86</v>
      </c>
      <c r="X3019" t="s">
        <v>4538</v>
      </c>
      <c r="Y3019" t="s">
        <v>149</v>
      </c>
      <c r="Z3019" t="s">
        <v>31</v>
      </c>
      <c r="AA3019">
        <v>5</v>
      </c>
      <c r="AB3019" t="s">
        <v>39</v>
      </c>
      <c r="AC3019">
        <v>1.1000000000000001</v>
      </c>
      <c r="AD3019">
        <f t="shared" si="47"/>
        <v>0.10000000000000009</v>
      </c>
    </row>
    <row r="3020" spans="1:30" x14ac:dyDescent="0.25">
      <c r="A3020" t="s">
        <v>29</v>
      </c>
      <c r="B3020" s="1">
        <v>307800000</v>
      </c>
      <c r="C3020" t="s">
        <v>30</v>
      </c>
      <c r="D3020" t="s">
        <v>31</v>
      </c>
      <c r="E3020">
        <v>3252</v>
      </c>
      <c r="F3020" s="1">
        <v>8548950000</v>
      </c>
      <c r="G3020" s="1">
        <v>2628828</v>
      </c>
      <c r="H3020" s="1">
        <v>2000000</v>
      </c>
      <c r="I3020">
        <v>3252</v>
      </c>
      <c r="J3020" s="1">
        <v>8548950000</v>
      </c>
      <c r="K3020" s="1">
        <v>2628828</v>
      </c>
      <c r="L3020" s="1">
        <v>2000000</v>
      </c>
      <c r="M3020">
        <v>3252</v>
      </c>
      <c r="N3020" t="s">
        <v>32</v>
      </c>
      <c r="O3020">
        <v>2769</v>
      </c>
      <c r="P3020" t="s">
        <v>40</v>
      </c>
      <c r="Q3020" t="s">
        <v>4522</v>
      </c>
      <c r="R3020" s="2">
        <v>43815</v>
      </c>
      <c r="S3020" t="s">
        <v>4523</v>
      </c>
      <c r="T3020">
        <v>1</v>
      </c>
      <c r="U3020" s="1">
        <v>1000000</v>
      </c>
      <c r="V3020" t="s">
        <v>32</v>
      </c>
      <c r="W3020" t="s">
        <v>36</v>
      </c>
      <c r="X3020" t="s">
        <v>4539</v>
      </c>
      <c r="Y3020" t="s">
        <v>235</v>
      </c>
      <c r="Z3020" t="s">
        <v>31</v>
      </c>
      <c r="AA3020">
        <v>13</v>
      </c>
      <c r="AB3020" t="s">
        <v>39</v>
      </c>
      <c r="AC3020">
        <v>2.02</v>
      </c>
      <c r="AD3020">
        <f t="shared" si="47"/>
        <v>1.02</v>
      </c>
    </row>
    <row r="3021" spans="1:30" x14ac:dyDescent="0.25">
      <c r="A3021" t="s">
        <v>29</v>
      </c>
      <c r="B3021" s="1">
        <v>307800000</v>
      </c>
      <c r="C3021" t="s">
        <v>30</v>
      </c>
      <c r="D3021" t="s">
        <v>31</v>
      </c>
      <c r="E3021">
        <v>3252</v>
      </c>
      <c r="F3021" s="1">
        <v>8548950000</v>
      </c>
      <c r="G3021" s="1">
        <v>2628828</v>
      </c>
      <c r="H3021" s="1">
        <v>2000000</v>
      </c>
      <c r="I3021">
        <v>3252</v>
      </c>
      <c r="J3021" s="1">
        <v>8548950000</v>
      </c>
      <c r="K3021" s="1">
        <v>2628828</v>
      </c>
      <c r="L3021" s="1">
        <v>2000000</v>
      </c>
      <c r="M3021">
        <v>3252</v>
      </c>
      <c r="N3021" t="s">
        <v>32</v>
      </c>
      <c r="O3021">
        <v>1751</v>
      </c>
      <c r="P3021" t="s">
        <v>42</v>
      </c>
      <c r="Q3021" t="s">
        <v>1259</v>
      </c>
      <c r="R3021" s="2">
        <v>43614</v>
      </c>
      <c r="S3021" t="s">
        <v>1260</v>
      </c>
      <c r="T3021">
        <v>8</v>
      </c>
      <c r="U3021" s="1">
        <v>8000000</v>
      </c>
      <c r="V3021" t="s">
        <v>32</v>
      </c>
      <c r="W3021" t="s">
        <v>36</v>
      </c>
      <c r="X3021" t="s">
        <v>433</v>
      </c>
      <c r="Y3021" t="s">
        <v>167</v>
      </c>
      <c r="Z3021" t="s">
        <v>31</v>
      </c>
      <c r="AA3021">
        <v>5</v>
      </c>
      <c r="AB3021" t="s">
        <v>39</v>
      </c>
      <c r="AC3021">
        <v>3.1</v>
      </c>
      <c r="AD3021">
        <f t="shared" si="47"/>
        <v>4.9000000000000004</v>
      </c>
    </row>
    <row r="3022" spans="1:30" x14ac:dyDescent="0.25">
      <c r="A3022" t="s">
        <v>29</v>
      </c>
      <c r="B3022" s="1">
        <v>307800000</v>
      </c>
      <c r="C3022" t="s">
        <v>30</v>
      </c>
      <c r="D3022" t="s">
        <v>31</v>
      </c>
      <c r="E3022">
        <v>3252</v>
      </c>
      <c r="F3022" s="1">
        <v>8548950000</v>
      </c>
      <c r="G3022" s="1">
        <v>2628828</v>
      </c>
      <c r="H3022" s="1">
        <v>2000000</v>
      </c>
      <c r="I3022">
        <v>3252</v>
      </c>
      <c r="J3022" s="1">
        <v>8548950000</v>
      </c>
      <c r="K3022" s="1">
        <v>2628828</v>
      </c>
      <c r="L3022" s="1">
        <v>2000000</v>
      </c>
      <c r="M3022">
        <v>3252</v>
      </c>
      <c r="N3022" t="s">
        <v>55</v>
      </c>
      <c r="O3022">
        <v>4991</v>
      </c>
      <c r="P3022" t="s">
        <v>145</v>
      </c>
      <c r="Q3022" t="s">
        <v>1137</v>
      </c>
      <c r="R3022" s="2">
        <v>43678</v>
      </c>
      <c r="S3022" t="s">
        <v>1138</v>
      </c>
      <c r="T3022">
        <v>1</v>
      </c>
      <c r="U3022" s="1">
        <v>1000000</v>
      </c>
      <c r="V3022" t="s">
        <v>59</v>
      </c>
      <c r="W3022" t="s">
        <v>36</v>
      </c>
      <c r="X3022" t="s">
        <v>113</v>
      </c>
      <c r="Y3022" t="s">
        <v>38</v>
      </c>
      <c r="Z3022" t="s">
        <v>31</v>
      </c>
      <c r="AA3022">
        <v>1</v>
      </c>
      <c r="AB3022" t="s">
        <v>39</v>
      </c>
      <c r="AC3022">
        <v>1.44</v>
      </c>
      <c r="AD3022">
        <f t="shared" si="47"/>
        <v>0.43999999999999995</v>
      </c>
    </row>
    <row r="3023" spans="1:30" x14ac:dyDescent="0.25">
      <c r="A3023" t="s">
        <v>29</v>
      </c>
      <c r="B3023" s="1">
        <v>307800000</v>
      </c>
      <c r="C3023" t="s">
        <v>30</v>
      </c>
      <c r="D3023" t="s">
        <v>31</v>
      </c>
      <c r="E3023">
        <v>3252</v>
      </c>
      <c r="F3023" s="1">
        <v>8548950000</v>
      </c>
      <c r="G3023" s="1">
        <v>2628828</v>
      </c>
      <c r="H3023" s="1">
        <v>2000000</v>
      </c>
      <c r="I3023">
        <v>3252</v>
      </c>
      <c r="J3023" s="1">
        <v>8548950000</v>
      </c>
      <c r="K3023" s="1">
        <v>2628828</v>
      </c>
      <c r="L3023" s="1">
        <v>2000000</v>
      </c>
      <c r="M3023">
        <v>3252</v>
      </c>
      <c r="N3023" t="s">
        <v>55</v>
      </c>
      <c r="O3023">
        <v>4992</v>
      </c>
      <c r="P3023" t="s">
        <v>145</v>
      </c>
      <c r="Q3023" t="s">
        <v>1137</v>
      </c>
      <c r="R3023" s="2">
        <v>43679</v>
      </c>
      <c r="S3023" t="s">
        <v>1138</v>
      </c>
      <c r="T3023">
        <v>1.5</v>
      </c>
      <c r="U3023" s="1">
        <v>1500000</v>
      </c>
      <c r="V3023" t="s">
        <v>59</v>
      </c>
      <c r="W3023" t="s">
        <v>36</v>
      </c>
      <c r="X3023" t="s">
        <v>613</v>
      </c>
      <c r="Y3023" t="s">
        <v>38</v>
      </c>
      <c r="Z3023" t="s">
        <v>31</v>
      </c>
      <c r="AA3023">
        <v>2</v>
      </c>
      <c r="AB3023" t="s">
        <v>39</v>
      </c>
      <c r="AC3023">
        <v>1.51</v>
      </c>
      <c r="AD3023">
        <f t="shared" si="47"/>
        <v>1.0000000000000009E-2</v>
      </c>
    </row>
    <row r="3024" spans="1:30" x14ac:dyDescent="0.25">
      <c r="A3024" t="s">
        <v>29</v>
      </c>
      <c r="B3024" s="1">
        <v>307800000</v>
      </c>
      <c r="C3024" t="s">
        <v>30</v>
      </c>
      <c r="D3024" t="s">
        <v>31</v>
      </c>
      <c r="E3024">
        <v>3252</v>
      </c>
      <c r="F3024" s="1">
        <v>8548950000</v>
      </c>
      <c r="G3024" s="1">
        <v>2628828</v>
      </c>
      <c r="H3024" s="1">
        <v>2000000</v>
      </c>
      <c r="I3024">
        <v>3252</v>
      </c>
      <c r="J3024" s="1">
        <v>8548950000</v>
      </c>
      <c r="K3024" s="1">
        <v>2628828</v>
      </c>
      <c r="L3024" s="1">
        <v>2000000</v>
      </c>
      <c r="M3024">
        <v>3252</v>
      </c>
      <c r="N3024" t="s">
        <v>55</v>
      </c>
      <c r="O3024">
        <v>4993</v>
      </c>
      <c r="P3024" t="s">
        <v>145</v>
      </c>
      <c r="Q3024" t="s">
        <v>505</v>
      </c>
      <c r="R3024" s="2">
        <v>43679</v>
      </c>
      <c r="S3024" t="s">
        <v>506</v>
      </c>
      <c r="T3024">
        <v>1</v>
      </c>
      <c r="U3024" s="1">
        <v>1000000</v>
      </c>
      <c r="V3024" t="s">
        <v>59</v>
      </c>
      <c r="W3024" t="s">
        <v>36</v>
      </c>
      <c r="X3024" t="s">
        <v>113</v>
      </c>
      <c r="Y3024" t="s">
        <v>61</v>
      </c>
      <c r="Z3024" t="s">
        <v>31</v>
      </c>
      <c r="AA3024">
        <v>1</v>
      </c>
      <c r="AB3024" t="s">
        <v>48</v>
      </c>
      <c r="AC3024">
        <v>3.67</v>
      </c>
      <c r="AD3024">
        <f t="shared" si="47"/>
        <v>2.67</v>
      </c>
    </row>
    <row r="3025" spans="1:30" x14ac:dyDescent="0.25">
      <c r="A3025" t="s">
        <v>29</v>
      </c>
      <c r="B3025" s="1">
        <v>307800000</v>
      </c>
      <c r="C3025" t="s">
        <v>30</v>
      </c>
      <c r="D3025" t="s">
        <v>31</v>
      </c>
      <c r="E3025">
        <v>3252</v>
      </c>
      <c r="F3025" s="1">
        <v>8548950000</v>
      </c>
      <c r="G3025" s="1">
        <v>2628828</v>
      </c>
      <c r="H3025" s="1">
        <v>2000000</v>
      </c>
      <c r="I3025">
        <v>3252</v>
      </c>
      <c r="J3025" s="1">
        <v>8548950000</v>
      </c>
      <c r="K3025" s="1">
        <v>2628828</v>
      </c>
      <c r="L3025" s="1">
        <v>2000000</v>
      </c>
      <c r="M3025">
        <v>3252</v>
      </c>
      <c r="N3025" t="s">
        <v>55</v>
      </c>
      <c r="O3025">
        <v>4995</v>
      </c>
      <c r="P3025" t="s">
        <v>145</v>
      </c>
      <c r="Q3025" t="s">
        <v>4540</v>
      </c>
      <c r="R3025" s="2">
        <v>43678</v>
      </c>
      <c r="S3025" t="s">
        <v>4541</v>
      </c>
      <c r="T3025">
        <v>4.5</v>
      </c>
      <c r="U3025" s="1">
        <v>4500000</v>
      </c>
      <c r="V3025" t="s">
        <v>59</v>
      </c>
      <c r="W3025" t="s">
        <v>36</v>
      </c>
      <c r="X3025" t="s">
        <v>1395</v>
      </c>
      <c r="Y3025" t="s">
        <v>38</v>
      </c>
      <c r="Z3025" t="s">
        <v>31</v>
      </c>
      <c r="AA3025">
        <v>1</v>
      </c>
      <c r="AB3025" t="s">
        <v>39</v>
      </c>
      <c r="AC3025">
        <v>1.44</v>
      </c>
      <c r="AD3025">
        <f t="shared" si="47"/>
        <v>3.06</v>
      </c>
    </row>
    <row r="3026" spans="1:30" x14ac:dyDescent="0.25">
      <c r="A3026" t="s">
        <v>29</v>
      </c>
      <c r="B3026" s="1">
        <v>307800000</v>
      </c>
      <c r="C3026" t="s">
        <v>30</v>
      </c>
      <c r="D3026" t="s">
        <v>31</v>
      </c>
      <c r="E3026">
        <v>3252</v>
      </c>
      <c r="F3026" s="1">
        <v>8548950000</v>
      </c>
      <c r="G3026" s="1">
        <v>2628828</v>
      </c>
      <c r="H3026" s="1">
        <v>2000000</v>
      </c>
      <c r="I3026">
        <v>3252</v>
      </c>
      <c r="J3026" s="1">
        <v>8548950000</v>
      </c>
      <c r="K3026" s="1">
        <v>2628828</v>
      </c>
      <c r="L3026" s="1">
        <v>2000000</v>
      </c>
      <c r="M3026">
        <v>3252</v>
      </c>
      <c r="N3026" t="s">
        <v>32</v>
      </c>
      <c r="O3026">
        <v>49</v>
      </c>
      <c r="P3026" t="s">
        <v>40</v>
      </c>
      <c r="Q3026" t="s">
        <v>4062</v>
      </c>
      <c r="R3026" s="2">
        <v>43495</v>
      </c>
      <c r="S3026" t="s">
        <v>4063</v>
      </c>
      <c r="T3026">
        <v>0.5</v>
      </c>
      <c r="U3026" t="s">
        <v>52</v>
      </c>
      <c r="V3026" t="s">
        <v>32</v>
      </c>
      <c r="W3026" t="s">
        <v>36</v>
      </c>
      <c r="X3026" t="s">
        <v>4542</v>
      </c>
      <c r="Y3026" t="s">
        <v>33</v>
      </c>
      <c r="Z3026" t="s">
        <v>31</v>
      </c>
      <c r="AA3026">
        <v>12</v>
      </c>
      <c r="AB3026" t="s">
        <v>39</v>
      </c>
      <c r="AC3026">
        <v>0.84</v>
      </c>
      <c r="AD3026">
        <f t="shared" si="47"/>
        <v>0.33999999999999997</v>
      </c>
    </row>
    <row r="3027" spans="1:30" x14ac:dyDescent="0.25">
      <c r="A3027" t="s">
        <v>29</v>
      </c>
      <c r="B3027" s="1">
        <v>307800000</v>
      </c>
      <c r="C3027" t="s">
        <v>30</v>
      </c>
      <c r="D3027" t="s">
        <v>31</v>
      </c>
      <c r="E3027">
        <v>3252</v>
      </c>
      <c r="F3027" s="1">
        <v>8548950000</v>
      </c>
      <c r="G3027" s="1">
        <v>2628828</v>
      </c>
      <c r="H3027" s="1">
        <v>2000000</v>
      </c>
      <c r="I3027">
        <v>3252</v>
      </c>
      <c r="J3027" s="1">
        <v>8548950000</v>
      </c>
      <c r="K3027" s="1">
        <v>2628828</v>
      </c>
      <c r="L3027" s="1">
        <v>2000000</v>
      </c>
      <c r="M3027">
        <v>3252</v>
      </c>
      <c r="N3027" t="s">
        <v>32</v>
      </c>
      <c r="O3027">
        <v>46</v>
      </c>
      <c r="P3027" t="s">
        <v>33</v>
      </c>
      <c r="Q3027" t="s">
        <v>4062</v>
      </c>
      <c r="R3027" s="2">
        <v>43495</v>
      </c>
      <c r="S3027" t="s">
        <v>4063</v>
      </c>
      <c r="T3027">
        <v>5</v>
      </c>
      <c r="U3027" s="1">
        <v>5000000</v>
      </c>
      <c r="V3027" t="s">
        <v>32</v>
      </c>
      <c r="W3027" t="s">
        <v>36</v>
      </c>
      <c r="X3027" t="s">
        <v>37</v>
      </c>
      <c r="Y3027" t="s">
        <v>33</v>
      </c>
      <c r="Z3027" t="s">
        <v>31</v>
      </c>
      <c r="AA3027">
        <v>1</v>
      </c>
      <c r="AB3027" t="s">
        <v>39</v>
      </c>
      <c r="AC3027">
        <v>1.89</v>
      </c>
      <c r="AD3027">
        <f t="shared" si="47"/>
        <v>3.1100000000000003</v>
      </c>
    </row>
    <row r="3028" spans="1:30" x14ac:dyDescent="0.25">
      <c r="A3028" t="s">
        <v>29</v>
      </c>
      <c r="B3028" s="1">
        <v>307800000</v>
      </c>
      <c r="C3028" t="s">
        <v>30</v>
      </c>
      <c r="D3028" t="s">
        <v>31</v>
      </c>
      <c r="E3028">
        <v>3252</v>
      </c>
      <c r="F3028" s="1">
        <v>8548950000</v>
      </c>
      <c r="G3028" s="1">
        <v>2628828</v>
      </c>
      <c r="H3028" s="1">
        <v>2000000</v>
      </c>
      <c r="I3028">
        <v>3252</v>
      </c>
      <c r="J3028" s="1">
        <v>8548950000</v>
      </c>
      <c r="K3028" s="1">
        <v>2628828</v>
      </c>
      <c r="L3028" s="1">
        <v>2000000</v>
      </c>
      <c r="M3028">
        <v>3252</v>
      </c>
      <c r="N3028" t="s">
        <v>32</v>
      </c>
      <c r="O3028">
        <v>2483</v>
      </c>
      <c r="P3028" t="s">
        <v>64</v>
      </c>
      <c r="Q3028" t="s">
        <v>4501</v>
      </c>
      <c r="R3028" s="2">
        <v>43760</v>
      </c>
      <c r="S3028" t="s">
        <v>4502</v>
      </c>
      <c r="T3028">
        <v>4</v>
      </c>
      <c r="U3028" s="1">
        <v>4000000</v>
      </c>
      <c r="V3028" t="s">
        <v>32</v>
      </c>
      <c r="W3028" t="s">
        <v>36</v>
      </c>
      <c r="X3028" t="s">
        <v>252</v>
      </c>
      <c r="Y3028" t="s">
        <v>239</v>
      </c>
      <c r="Z3028" t="s">
        <v>31</v>
      </c>
      <c r="AA3028">
        <v>1</v>
      </c>
      <c r="AB3028" t="s">
        <v>48</v>
      </c>
      <c r="AC3028">
        <v>2.79</v>
      </c>
      <c r="AD3028">
        <f t="shared" si="47"/>
        <v>1.21</v>
      </c>
    </row>
    <row r="3029" spans="1:30" x14ac:dyDescent="0.25">
      <c r="A3029" t="s">
        <v>29</v>
      </c>
      <c r="B3029" s="1">
        <v>307800000</v>
      </c>
      <c r="C3029" t="s">
        <v>30</v>
      </c>
      <c r="D3029" t="s">
        <v>31</v>
      </c>
      <c r="E3029">
        <v>3252</v>
      </c>
      <c r="F3029" s="1">
        <v>8548950000</v>
      </c>
      <c r="G3029" s="1">
        <v>2628828</v>
      </c>
      <c r="H3029" s="1">
        <v>2000000</v>
      </c>
      <c r="I3029">
        <v>3252</v>
      </c>
      <c r="J3029" s="1">
        <v>8548950000</v>
      </c>
      <c r="K3029" s="1">
        <v>2628828</v>
      </c>
      <c r="L3029" s="1">
        <v>2000000</v>
      </c>
      <c r="M3029">
        <v>3252</v>
      </c>
      <c r="N3029" t="s">
        <v>55</v>
      </c>
      <c r="O3029">
        <v>5000</v>
      </c>
      <c r="P3029" t="s">
        <v>128</v>
      </c>
      <c r="Q3029" t="s">
        <v>4543</v>
      </c>
      <c r="R3029" s="2">
        <v>43679</v>
      </c>
      <c r="S3029" t="s">
        <v>4544</v>
      </c>
      <c r="T3029">
        <v>1</v>
      </c>
      <c r="U3029" s="1">
        <v>1000000</v>
      </c>
      <c r="V3029" t="s">
        <v>59</v>
      </c>
      <c r="W3029" t="s">
        <v>36</v>
      </c>
      <c r="Y3029" t="s">
        <v>38</v>
      </c>
      <c r="Z3029" t="s">
        <v>31</v>
      </c>
      <c r="AA3029">
        <v>1</v>
      </c>
      <c r="AB3029" t="s">
        <v>48</v>
      </c>
      <c r="AC3029">
        <v>1.1200000000000001</v>
      </c>
      <c r="AD3029">
        <f t="shared" si="47"/>
        <v>0.12000000000000011</v>
      </c>
    </row>
    <row r="3030" spans="1:30" x14ac:dyDescent="0.25">
      <c r="A3030" t="s">
        <v>29</v>
      </c>
      <c r="B3030" s="1">
        <v>307800000</v>
      </c>
      <c r="C3030" t="s">
        <v>30</v>
      </c>
      <c r="D3030" t="s">
        <v>31</v>
      </c>
      <c r="E3030">
        <v>3252</v>
      </c>
      <c r="F3030" s="1">
        <v>8548950000</v>
      </c>
      <c r="G3030" s="1">
        <v>2628828</v>
      </c>
      <c r="H3030" s="1">
        <v>2000000</v>
      </c>
      <c r="I3030">
        <v>3252</v>
      </c>
      <c r="J3030" s="1">
        <v>8548950000</v>
      </c>
      <c r="K3030" s="1">
        <v>2628828</v>
      </c>
      <c r="L3030" s="1">
        <v>2000000</v>
      </c>
      <c r="M3030">
        <v>3252</v>
      </c>
      <c r="N3030" t="s">
        <v>55</v>
      </c>
      <c r="O3030">
        <v>6351</v>
      </c>
      <c r="P3030" t="s">
        <v>144</v>
      </c>
      <c r="Q3030" t="s">
        <v>4481</v>
      </c>
      <c r="R3030" s="2">
        <v>43892</v>
      </c>
      <c r="S3030" t="s">
        <v>4482</v>
      </c>
      <c r="T3030">
        <v>0.5</v>
      </c>
      <c r="U3030" t="s">
        <v>52</v>
      </c>
      <c r="V3030" t="s">
        <v>4085</v>
      </c>
      <c r="W3030" t="s">
        <v>77</v>
      </c>
      <c r="Y3030" t="s">
        <v>322</v>
      </c>
      <c r="Z3030" t="s">
        <v>31</v>
      </c>
      <c r="AA3030">
        <v>1</v>
      </c>
      <c r="AB3030" t="s">
        <v>48</v>
      </c>
      <c r="AC3030">
        <v>1.6</v>
      </c>
      <c r="AD3030">
        <f t="shared" si="47"/>
        <v>1.1000000000000001</v>
      </c>
    </row>
    <row r="3031" spans="1:30" x14ac:dyDescent="0.25">
      <c r="A3031" t="s">
        <v>29</v>
      </c>
      <c r="B3031" s="1">
        <v>307800000</v>
      </c>
      <c r="C3031" t="s">
        <v>30</v>
      </c>
      <c r="D3031" t="s">
        <v>31</v>
      </c>
      <c r="E3031">
        <v>3252</v>
      </c>
      <c r="F3031" s="1">
        <v>8548950000</v>
      </c>
      <c r="G3031" s="1">
        <v>2628828</v>
      </c>
      <c r="H3031" s="1">
        <v>2000000</v>
      </c>
      <c r="I3031">
        <v>3252</v>
      </c>
      <c r="J3031" s="1">
        <v>8548950000</v>
      </c>
      <c r="K3031" s="1">
        <v>2628828</v>
      </c>
      <c r="L3031" s="1">
        <v>2000000</v>
      </c>
      <c r="M3031">
        <v>3252</v>
      </c>
      <c r="N3031" t="s">
        <v>32</v>
      </c>
      <c r="O3031">
        <v>2482</v>
      </c>
      <c r="P3031" t="s">
        <v>172</v>
      </c>
      <c r="Q3031" t="s">
        <v>4545</v>
      </c>
      <c r="R3031" s="2">
        <v>43761</v>
      </c>
      <c r="S3031" t="s">
        <v>4546</v>
      </c>
      <c r="T3031">
        <v>1</v>
      </c>
      <c r="U3031" s="1">
        <v>1000000</v>
      </c>
      <c r="V3031" t="s">
        <v>71</v>
      </c>
      <c r="W3031" t="s">
        <v>36</v>
      </c>
      <c r="X3031" t="s">
        <v>856</v>
      </c>
      <c r="Y3031" t="s">
        <v>134</v>
      </c>
      <c r="Z3031" t="s">
        <v>31</v>
      </c>
      <c r="AA3031">
        <v>5</v>
      </c>
      <c r="AB3031" t="s">
        <v>39</v>
      </c>
      <c r="AC3031">
        <v>0.9</v>
      </c>
      <c r="AD3031">
        <f t="shared" si="47"/>
        <v>9.9999999999999978E-2</v>
      </c>
    </row>
    <row r="3032" spans="1:30" x14ac:dyDescent="0.25">
      <c r="A3032" t="s">
        <v>29</v>
      </c>
      <c r="B3032" s="1">
        <v>307800000</v>
      </c>
      <c r="C3032" t="s">
        <v>30</v>
      </c>
      <c r="D3032" t="s">
        <v>31</v>
      </c>
      <c r="E3032">
        <v>3252</v>
      </c>
      <c r="F3032" s="1">
        <v>8548950000</v>
      </c>
      <c r="G3032" s="1">
        <v>2628828</v>
      </c>
      <c r="H3032" s="1">
        <v>2000000</v>
      </c>
      <c r="I3032">
        <v>3252</v>
      </c>
      <c r="J3032" s="1">
        <v>8548950000</v>
      </c>
      <c r="K3032" s="1">
        <v>2628828</v>
      </c>
      <c r="L3032" s="1">
        <v>2000000</v>
      </c>
      <c r="M3032">
        <v>3252</v>
      </c>
      <c r="N3032" t="s">
        <v>32</v>
      </c>
      <c r="O3032">
        <v>41</v>
      </c>
      <c r="P3032" t="s">
        <v>149</v>
      </c>
      <c r="Q3032" t="s">
        <v>4159</v>
      </c>
      <c r="R3032" s="2">
        <v>43495</v>
      </c>
      <c r="S3032" t="s">
        <v>4160</v>
      </c>
      <c r="T3032">
        <v>1.25</v>
      </c>
      <c r="U3032" s="1">
        <v>1250000</v>
      </c>
      <c r="V3032" t="s">
        <v>71</v>
      </c>
      <c r="W3032" t="s">
        <v>36</v>
      </c>
      <c r="X3032" t="s">
        <v>1296</v>
      </c>
      <c r="Y3032" t="s">
        <v>149</v>
      </c>
      <c r="Z3032" t="s">
        <v>31</v>
      </c>
      <c r="AA3032">
        <v>1</v>
      </c>
      <c r="AB3032" t="s">
        <v>39</v>
      </c>
      <c r="AC3032">
        <v>1.35</v>
      </c>
      <c r="AD3032">
        <f t="shared" si="47"/>
        <v>0.10000000000000009</v>
      </c>
    </row>
    <row r="3033" spans="1:30" x14ac:dyDescent="0.25">
      <c r="A3033" t="s">
        <v>29</v>
      </c>
      <c r="B3033" s="1">
        <v>307800000</v>
      </c>
      <c r="C3033" t="s">
        <v>30</v>
      </c>
      <c r="D3033" t="s">
        <v>31</v>
      </c>
      <c r="E3033">
        <v>3252</v>
      </c>
      <c r="F3033" s="1">
        <v>8548950000</v>
      </c>
      <c r="G3033" s="1">
        <v>2628828</v>
      </c>
      <c r="H3033" s="1">
        <v>2000000</v>
      </c>
      <c r="I3033">
        <v>3252</v>
      </c>
      <c r="J3033" s="1">
        <v>8548950000</v>
      </c>
      <c r="K3033" s="1">
        <v>2628828</v>
      </c>
      <c r="L3033" s="1">
        <v>2000000</v>
      </c>
      <c r="M3033">
        <v>3252</v>
      </c>
      <c r="N3033" t="s">
        <v>73</v>
      </c>
      <c r="O3033">
        <v>4399</v>
      </c>
      <c r="P3033" t="s">
        <v>149</v>
      </c>
      <c r="Q3033" t="s">
        <v>4547</v>
      </c>
      <c r="R3033" s="2">
        <v>43950</v>
      </c>
      <c r="S3033" t="s">
        <v>4548</v>
      </c>
      <c r="T3033">
        <v>2</v>
      </c>
      <c r="U3033" s="1">
        <v>2000000</v>
      </c>
      <c r="V3033" t="s">
        <v>152</v>
      </c>
      <c r="W3033" t="s">
        <v>276</v>
      </c>
      <c r="X3033" t="s">
        <v>4549</v>
      </c>
      <c r="Y3033" t="s">
        <v>149</v>
      </c>
      <c r="Z3033" t="s">
        <v>31</v>
      </c>
      <c r="AA3033">
        <v>6</v>
      </c>
      <c r="AB3033" t="s">
        <v>39</v>
      </c>
      <c r="AC3033">
        <v>1.9</v>
      </c>
      <c r="AD3033">
        <f t="shared" si="47"/>
        <v>0.10000000000000009</v>
      </c>
    </row>
    <row r="3034" spans="1:30" x14ac:dyDescent="0.25">
      <c r="A3034" t="s">
        <v>29</v>
      </c>
      <c r="B3034" s="1">
        <v>307800000</v>
      </c>
      <c r="C3034" t="s">
        <v>30</v>
      </c>
      <c r="D3034" t="s">
        <v>31</v>
      </c>
      <c r="E3034">
        <v>3252</v>
      </c>
      <c r="F3034" s="1">
        <v>8548950000</v>
      </c>
      <c r="G3034" s="1">
        <v>2628828</v>
      </c>
      <c r="H3034" s="1">
        <v>2000000</v>
      </c>
      <c r="I3034">
        <v>3252</v>
      </c>
      <c r="J3034" s="1">
        <v>8548950000</v>
      </c>
      <c r="K3034" s="1">
        <v>2628828</v>
      </c>
      <c r="L3034" s="1">
        <v>2000000</v>
      </c>
      <c r="M3034">
        <v>3252</v>
      </c>
      <c r="N3034" t="s">
        <v>32</v>
      </c>
      <c r="O3034">
        <v>2481</v>
      </c>
      <c r="P3034" t="s">
        <v>56</v>
      </c>
      <c r="Q3034" t="s">
        <v>437</v>
      </c>
      <c r="R3034" s="2">
        <v>43759</v>
      </c>
      <c r="S3034" t="s">
        <v>438</v>
      </c>
      <c r="T3034">
        <v>7</v>
      </c>
      <c r="U3034" s="1">
        <v>7000000</v>
      </c>
      <c r="V3034" t="s">
        <v>32</v>
      </c>
      <c r="W3034" t="s">
        <v>36</v>
      </c>
      <c r="X3034" t="s">
        <v>60</v>
      </c>
      <c r="Y3034" t="s">
        <v>54</v>
      </c>
      <c r="Z3034" s="1">
        <v>4000000</v>
      </c>
      <c r="AA3034">
        <v>1</v>
      </c>
      <c r="AB3034" t="s">
        <v>39</v>
      </c>
      <c r="AC3034">
        <v>4.0999999999999996</v>
      </c>
      <c r="AD3034">
        <f t="shared" si="47"/>
        <v>2.9000000000000004</v>
      </c>
    </row>
    <row r="3035" spans="1:30" x14ac:dyDescent="0.25">
      <c r="A3035" t="s">
        <v>29</v>
      </c>
      <c r="B3035" s="1">
        <v>307800000</v>
      </c>
      <c r="C3035" t="s">
        <v>30</v>
      </c>
      <c r="D3035" t="s">
        <v>31</v>
      </c>
      <c r="E3035">
        <v>3252</v>
      </c>
      <c r="F3035" s="1">
        <v>8548950000</v>
      </c>
      <c r="G3035" s="1">
        <v>2628828</v>
      </c>
      <c r="H3035" s="1">
        <v>2000000</v>
      </c>
      <c r="I3035">
        <v>3252</v>
      </c>
      <c r="J3035" s="1">
        <v>8548950000</v>
      </c>
      <c r="K3035" s="1">
        <v>2628828</v>
      </c>
      <c r="L3035" s="1">
        <v>2000000</v>
      </c>
      <c r="M3035">
        <v>3252</v>
      </c>
      <c r="N3035" t="s">
        <v>73</v>
      </c>
      <c r="O3035">
        <v>3738</v>
      </c>
      <c r="P3035" t="s">
        <v>56</v>
      </c>
      <c r="Q3035" t="s">
        <v>4255</v>
      </c>
      <c r="R3035" s="2">
        <v>43899</v>
      </c>
      <c r="S3035" t="s">
        <v>4256</v>
      </c>
      <c r="T3035">
        <v>6</v>
      </c>
      <c r="U3035" s="1">
        <v>6000000</v>
      </c>
      <c r="V3035" t="s">
        <v>76</v>
      </c>
      <c r="W3035" t="s">
        <v>77</v>
      </c>
      <c r="X3035" t="s">
        <v>60</v>
      </c>
      <c r="Y3035" t="s">
        <v>54</v>
      </c>
      <c r="Z3035" t="s">
        <v>31</v>
      </c>
      <c r="AA3035">
        <v>1</v>
      </c>
      <c r="AB3035" t="s">
        <v>39</v>
      </c>
      <c r="AC3035">
        <v>1.8</v>
      </c>
      <c r="AD3035">
        <f t="shared" si="47"/>
        <v>4.2</v>
      </c>
    </row>
    <row r="3036" spans="1:30" x14ac:dyDescent="0.25">
      <c r="A3036" t="s">
        <v>29</v>
      </c>
      <c r="B3036" s="1">
        <v>307800000</v>
      </c>
      <c r="C3036" t="s">
        <v>30</v>
      </c>
      <c r="D3036" t="s">
        <v>31</v>
      </c>
      <c r="E3036">
        <v>3252</v>
      </c>
      <c r="F3036" s="1">
        <v>8548950000</v>
      </c>
      <c r="G3036" s="1">
        <v>2628828</v>
      </c>
      <c r="H3036" s="1">
        <v>2000000</v>
      </c>
      <c r="I3036">
        <v>3252</v>
      </c>
      <c r="J3036" s="1">
        <v>8548950000</v>
      </c>
      <c r="K3036" s="1">
        <v>2628828</v>
      </c>
      <c r="L3036" s="1">
        <v>2000000</v>
      </c>
      <c r="M3036">
        <v>3252</v>
      </c>
      <c r="N3036" t="s">
        <v>32</v>
      </c>
      <c r="O3036">
        <v>40</v>
      </c>
      <c r="P3036" t="s">
        <v>145</v>
      </c>
      <c r="Q3036" t="s">
        <v>4527</v>
      </c>
      <c r="R3036" s="2">
        <v>43495</v>
      </c>
      <c r="S3036" t="s">
        <v>4528</v>
      </c>
      <c r="T3036">
        <v>2.75</v>
      </c>
      <c r="U3036" s="1">
        <v>2750000</v>
      </c>
      <c r="V3036" t="s">
        <v>4529</v>
      </c>
      <c r="W3036" t="s">
        <v>36</v>
      </c>
      <c r="X3036" t="s">
        <v>4550</v>
      </c>
      <c r="Y3036" t="s">
        <v>54</v>
      </c>
      <c r="Z3036" t="s">
        <v>31</v>
      </c>
      <c r="AA3036">
        <v>3</v>
      </c>
      <c r="AB3036" t="s">
        <v>39</v>
      </c>
      <c r="AC3036">
        <v>2.65</v>
      </c>
      <c r="AD3036">
        <f t="shared" si="47"/>
        <v>0.10000000000000009</v>
      </c>
    </row>
    <row r="3037" spans="1:30" x14ac:dyDescent="0.25">
      <c r="A3037" t="s">
        <v>29</v>
      </c>
      <c r="B3037" s="1">
        <v>307800000</v>
      </c>
      <c r="C3037" t="s">
        <v>30</v>
      </c>
      <c r="D3037" t="s">
        <v>31</v>
      </c>
      <c r="E3037">
        <v>3252</v>
      </c>
      <c r="F3037" s="1">
        <v>8548950000</v>
      </c>
      <c r="G3037" s="1">
        <v>2628828</v>
      </c>
      <c r="H3037" s="1">
        <v>2000000</v>
      </c>
      <c r="I3037">
        <v>3252</v>
      </c>
      <c r="J3037" s="1">
        <v>8548950000</v>
      </c>
      <c r="K3037" s="1">
        <v>2628828</v>
      </c>
      <c r="L3037" s="1">
        <v>2000000</v>
      </c>
      <c r="M3037">
        <v>3252</v>
      </c>
      <c r="N3037" t="s">
        <v>55</v>
      </c>
      <c r="O3037">
        <v>5001</v>
      </c>
      <c r="P3037" t="s">
        <v>81</v>
      </c>
      <c r="Q3037" t="s">
        <v>4551</v>
      </c>
      <c r="R3037" s="2">
        <v>43679</v>
      </c>
      <c r="S3037" t="s">
        <v>4552</v>
      </c>
      <c r="T3037">
        <v>1.5</v>
      </c>
      <c r="U3037" s="1">
        <v>1500000</v>
      </c>
      <c r="V3037" t="s">
        <v>131</v>
      </c>
      <c r="W3037" t="s">
        <v>36</v>
      </c>
      <c r="X3037" t="s">
        <v>96</v>
      </c>
      <c r="Y3037" t="s">
        <v>38</v>
      </c>
      <c r="Z3037" t="s">
        <v>31</v>
      </c>
      <c r="AA3037">
        <v>1</v>
      </c>
      <c r="AB3037" t="s">
        <v>39</v>
      </c>
      <c r="AC3037">
        <v>1.6</v>
      </c>
      <c r="AD3037">
        <f t="shared" si="47"/>
        <v>0.10000000000000009</v>
      </c>
    </row>
    <row r="3038" spans="1:30" x14ac:dyDescent="0.25">
      <c r="A3038" t="s">
        <v>29</v>
      </c>
      <c r="B3038" s="1">
        <v>307800000</v>
      </c>
      <c r="C3038" t="s">
        <v>30</v>
      </c>
      <c r="D3038" t="s">
        <v>31</v>
      </c>
      <c r="E3038">
        <v>3252</v>
      </c>
      <c r="F3038" s="1">
        <v>8548950000</v>
      </c>
      <c r="G3038" s="1">
        <v>2628828</v>
      </c>
      <c r="H3038" s="1">
        <v>2000000</v>
      </c>
      <c r="I3038">
        <v>3252</v>
      </c>
      <c r="J3038" s="1">
        <v>8548950000</v>
      </c>
      <c r="K3038" s="1">
        <v>2628828</v>
      </c>
      <c r="L3038" s="1">
        <v>2000000</v>
      </c>
      <c r="M3038">
        <v>3252</v>
      </c>
      <c r="N3038" t="s">
        <v>55</v>
      </c>
      <c r="O3038">
        <v>5002</v>
      </c>
      <c r="P3038" t="s">
        <v>81</v>
      </c>
      <c r="Q3038" t="s">
        <v>4553</v>
      </c>
      <c r="R3038" s="2">
        <v>43679</v>
      </c>
      <c r="S3038" t="s">
        <v>4554</v>
      </c>
      <c r="T3038">
        <v>2.5</v>
      </c>
      <c r="U3038" s="1">
        <v>2500000</v>
      </c>
      <c r="V3038" t="s">
        <v>59</v>
      </c>
      <c r="W3038" t="s">
        <v>36</v>
      </c>
      <c r="X3038" t="s">
        <v>82</v>
      </c>
      <c r="Y3038" t="s">
        <v>38</v>
      </c>
      <c r="Z3038" t="s">
        <v>31</v>
      </c>
      <c r="AA3038">
        <v>2</v>
      </c>
      <c r="AB3038" t="s">
        <v>48</v>
      </c>
      <c r="AC3038">
        <v>1.1000000000000001</v>
      </c>
      <c r="AD3038">
        <f t="shared" si="47"/>
        <v>1.4</v>
      </c>
    </row>
    <row r="3039" spans="1:30" x14ac:dyDescent="0.25">
      <c r="A3039" t="s">
        <v>29</v>
      </c>
      <c r="B3039" s="1">
        <v>307800000</v>
      </c>
      <c r="C3039" t="s">
        <v>30</v>
      </c>
      <c r="D3039" t="s">
        <v>31</v>
      </c>
      <c r="E3039">
        <v>3252</v>
      </c>
      <c r="F3039" s="1">
        <v>8548950000</v>
      </c>
      <c r="G3039" s="1">
        <v>2628828</v>
      </c>
      <c r="H3039" s="1">
        <v>2000000</v>
      </c>
      <c r="I3039">
        <v>3252</v>
      </c>
      <c r="J3039" s="1">
        <v>8548950000</v>
      </c>
      <c r="K3039" s="1">
        <v>2628828</v>
      </c>
      <c r="L3039" s="1">
        <v>2000000</v>
      </c>
      <c r="M3039">
        <v>3252</v>
      </c>
      <c r="N3039" t="s">
        <v>32</v>
      </c>
      <c r="O3039">
        <v>36</v>
      </c>
      <c r="P3039" t="s">
        <v>149</v>
      </c>
      <c r="Q3039" t="s">
        <v>4159</v>
      </c>
      <c r="R3039" s="2">
        <v>43496</v>
      </c>
      <c r="S3039" t="s">
        <v>4160</v>
      </c>
      <c r="T3039">
        <v>3.5</v>
      </c>
      <c r="U3039" s="1">
        <v>3500000</v>
      </c>
      <c r="V3039" t="s">
        <v>71</v>
      </c>
      <c r="W3039" t="s">
        <v>36</v>
      </c>
      <c r="X3039" t="s">
        <v>4408</v>
      </c>
      <c r="Y3039" t="s">
        <v>149</v>
      </c>
      <c r="Z3039" t="s">
        <v>31</v>
      </c>
      <c r="AA3039">
        <v>2</v>
      </c>
      <c r="AB3039" t="s">
        <v>48</v>
      </c>
      <c r="AC3039">
        <v>1.4</v>
      </c>
      <c r="AD3039">
        <f t="shared" si="47"/>
        <v>2.1</v>
      </c>
    </row>
    <row r="3040" spans="1:30" x14ac:dyDescent="0.25">
      <c r="A3040" t="s">
        <v>29</v>
      </c>
      <c r="B3040" s="1">
        <v>307800000</v>
      </c>
      <c r="C3040" t="s">
        <v>30</v>
      </c>
      <c r="D3040" t="s">
        <v>31</v>
      </c>
      <c r="E3040">
        <v>3252</v>
      </c>
      <c r="F3040" s="1">
        <v>8548950000</v>
      </c>
      <c r="G3040" s="1">
        <v>2628828</v>
      </c>
      <c r="H3040" s="1">
        <v>2000000</v>
      </c>
      <c r="I3040">
        <v>3252</v>
      </c>
      <c r="J3040" s="1">
        <v>8548950000</v>
      </c>
      <c r="K3040" s="1">
        <v>2628828</v>
      </c>
      <c r="L3040" s="1">
        <v>2000000</v>
      </c>
      <c r="M3040">
        <v>3252</v>
      </c>
      <c r="N3040" t="s">
        <v>55</v>
      </c>
      <c r="O3040">
        <v>5003</v>
      </c>
      <c r="P3040" t="s">
        <v>81</v>
      </c>
      <c r="Q3040" t="s">
        <v>1137</v>
      </c>
      <c r="R3040" s="2">
        <v>43679</v>
      </c>
      <c r="S3040" t="s">
        <v>1138</v>
      </c>
      <c r="T3040">
        <v>1</v>
      </c>
      <c r="U3040" s="1">
        <v>1000000</v>
      </c>
      <c r="V3040" t="s">
        <v>59</v>
      </c>
      <c r="W3040" t="s">
        <v>36</v>
      </c>
      <c r="X3040" t="s">
        <v>423</v>
      </c>
      <c r="Y3040" t="s">
        <v>38</v>
      </c>
      <c r="Z3040" t="s">
        <v>31</v>
      </c>
      <c r="AA3040">
        <v>2</v>
      </c>
      <c r="AB3040" t="s">
        <v>39</v>
      </c>
      <c r="AC3040">
        <v>1.1000000000000001</v>
      </c>
      <c r="AD3040">
        <f t="shared" si="47"/>
        <v>0.10000000000000009</v>
      </c>
    </row>
    <row r="3041" spans="1:30" x14ac:dyDescent="0.25">
      <c r="A3041" t="s">
        <v>29</v>
      </c>
      <c r="B3041" s="1">
        <v>307800000</v>
      </c>
      <c r="C3041" t="s">
        <v>30</v>
      </c>
      <c r="D3041" t="s">
        <v>31</v>
      </c>
      <c r="E3041">
        <v>3252</v>
      </c>
      <c r="F3041" s="1">
        <v>8548950000</v>
      </c>
      <c r="G3041" s="1">
        <v>2628828</v>
      </c>
      <c r="H3041" s="1">
        <v>2000000</v>
      </c>
      <c r="I3041">
        <v>3252</v>
      </c>
      <c r="J3041" s="1">
        <v>8548950000</v>
      </c>
      <c r="K3041" s="1">
        <v>2628828</v>
      </c>
      <c r="L3041" s="1">
        <v>2000000</v>
      </c>
      <c r="M3041">
        <v>3252</v>
      </c>
      <c r="N3041" t="s">
        <v>32</v>
      </c>
      <c r="O3041">
        <v>2480</v>
      </c>
      <c r="P3041" t="s">
        <v>56</v>
      </c>
      <c r="Q3041" t="s">
        <v>437</v>
      </c>
      <c r="R3041" s="2">
        <v>43760</v>
      </c>
      <c r="S3041" t="s">
        <v>438</v>
      </c>
      <c r="T3041">
        <v>4</v>
      </c>
      <c r="U3041" s="1">
        <v>4000000</v>
      </c>
      <c r="V3041" t="s">
        <v>32</v>
      </c>
      <c r="W3041" t="s">
        <v>36</v>
      </c>
      <c r="X3041" t="s">
        <v>60</v>
      </c>
      <c r="Y3041" t="s">
        <v>54</v>
      </c>
      <c r="Z3041" s="1">
        <v>4000000</v>
      </c>
      <c r="AA3041">
        <v>1</v>
      </c>
      <c r="AB3041" t="s">
        <v>39</v>
      </c>
      <c r="AC3041">
        <v>4.0999999999999996</v>
      </c>
      <c r="AD3041">
        <f t="shared" si="47"/>
        <v>9.9999999999999645E-2</v>
      </c>
    </row>
    <row r="3042" spans="1:30" x14ac:dyDescent="0.25">
      <c r="A3042" t="s">
        <v>29</v>
      </c>
      <c r="B3042" s="1">
        <v>307800000</v>
      </c>
      <c r="C3042" t="s">
        <v>30</v>
      </c>
      <c r="D3042" t="s">
        <v>31</v>
      </c>
      <c r="E3042">
        <v>3252</v>
      </c>
      <c r="F3042" s="1">
        <v>8548950000</v>
      </c>
      <c r="G3042" s="1">
        <v>2628828</v>
      </c>
      <c r="H3042" s="1">
        <v>2000000</v>
      </c>
      <c r="I3042">
        <v>3252</v>
      </c>
      <c r="J3042" s="1">
        <v>8548950000</v>
      </c>
      <c r="K3042" s="1">
        <v>2628828</v>
      </c>
      <c r="L3042" s="1">
        <v>2000000</v>
      </c>
      <c r="M3042">
        <v>3252</v>
      </c>
      <c r="N3042" t="s">
        <v>32</v>
      </c>
      <c r="O3042">
        <v>2768</v>
      </c>
      <c r="P3042" t="s">
        <v>40</v>
      </c>
      <c r="Q3042" t="s">
        <v>4490</v>
      </c>
      <c r="R3042" s="2">
        <v>43816</v>
      </c>
      <c r="S3042" t="s">
        <v>4491</v>
      </c>
      <c r="T3042">
        <v>2</v>
      </c>
      <c r="U3042" s="1">
        <v>2000000</v>
      </c>
      <c r="V3042" t="s">
        <v>32</v>
      </c>
      <c r="W3042" t="s">
        <v>36</v>
      </c>
      <c r="X3042" t="s">
        <v>4555</v>
      </c>
      <c r="Y3042" t="s">
        <v>235</v>
      </c>
      <c r="Z3042" t="s">
        <v>31</v>
      </c>
      <c r="AA3042">
        <v>9</v>
      </c>
      <c r="AB3042" t="s">
        <v>39</v>
      </c>
      <c r="AC3042">
        <v>1.81</v>
      </c>
      <c r="AD3042">
        <f t="shared" si="47"/>
        <v>0.18999999999999995</v>
      </c>
    </row>
    <row r="3043" spans="1:30" x14ac:dyDescent="0.25">
      <c r="A3043" t="s">
        <v>29</v>
      </c>
      <c r="B3043" s="1">
        <v>307800000</v>
      </c>
      <c r="C3043" t="s">
        <v>30</v>
      </c>
      <c r="D3043" t="s">
        <v>31</v>
      </c>
      <c r="E3043">
        <v>3252</v>
      </c>
      <c r="F3043" s="1">
        <v>8548950000</v>
      </c>
      <c r="G3043" s="1">
        <v>2628828</v>
      </c>
      <c r="H3043" s="1">
        <v>2000000</v>
      </c>
      <c r="I3043">
        <v>3252</v>
      </c>
      <c r="J3043" s="1">
        <v>8548950000</v>
      </c>
      <c r="K3043" s="1">
        <v>2628828</v>
      </c>
      <c r="L3043" s="1">
        <v>2000000</v>
      </c>
      <c r="M3043">
        <v>3252</v>
      </c>
      <c r="N3043" t="s">
        <v>55</v>
      </c>
      <c r="O3043">
        <v>5005</v>
      </c>
      <c r="P3043" t="s">
        <v>56</v>
      </c>
      <c r="Q3043" t="s">
        <v>4556</v>
      </c>
      <c r="R3043" s="2">
        <v>43679</v>
      </c>
      <c r="S3043" t="s">
        <v>4557</v>
      </c>
      <c r="T3043">
        <v>1</v>
      </c>
      <c r="U3043" s="1">
        <v>1000000</v>
      </c>
      <c r="V3043" t="s">
        <v>71</v>
      </c>
      <c r="W3043" t="s">
        <v>36</v>
      </c>
      <c r="X3043" t="s">
        <v>60</v>
      </c>
      <c r="Y3043" t="s">
        <v>134</v>
      </c>
      <c r="Z3043" t="s">
        <v>31</v>
      </c>
      <c r="AA3043">
        <v>1</v>
      </c>
      <c r="AB3043" t="s">
        <v>39</v>
      </c>
      <c r="AC3043">
        <v>1.41</v>
      </c>
      <c r="AD3043">
        <f t="shared" si="47"/>
        <v>0.40999999999999992</v>
      </c>
    </row>
    <row r="3044" spans="1:30" x14ac:dyDescent="0.25">
      <c r="A3044" t="s">
        <v>29</v>
      </c>
      <c r="B3044" s="1">
        <v>307800000</v>
      </c>
      <c r="C3044" t="s">
        <v>30</v>
      </c>
      <c r="D3044" t="s">
        <v>31</v>
      </c>
      <c r="E3044">
        <v>3252</v>
      </c>
      <c r="F3044" s="1">
        <v>8548950000</v>
      </c>
      <c r="G3044" s="1">
        <v>2628828</v>
      </c>
      <c r="H3044" s="1">
        <v>2000000</v>
      </c>
      <c r="I3044">
        <v>3252</v>
      </c>
      <c r="J3044" s="1">
        <v>8548950000</v>
      </c>
      <c r="K3044" s="1">
        <v>2628828</v>
      </c>
      <c r="L3044" s="1">
        <v>2000000</v>
      </c>
      <c r="M3044">
        <v>3252</v>
      </c>
      <c r="N3044" t="s">
        <v>32</v>
      </c>
      <c r="O3044">
        <v>2765</v>
      </c>
      <c r="P3044" t="s">
        <v>128</v>
      </c>
      <c r="Q3044" t="s">
        <v>4490</v>
      </c>
      <c r="R3044" s="2">
        <v>43818</v>
      </c>
      <c r="S3044" t="s">
        <v>4491</v>
      </c>
      <c r="T3044">
        <v>1</v>
      </c>
      <c r="U3044" s="1">
        <v>1000000</v>
      </c>
      <c r="V3044" t="s">
        <v>32</v>
      </c>
      <c r="W3044" t="s">
        <v>36</v>
      </c>
      <c r="Y3044" t="s">
        <v>235</v>
      </c>
      <c r="Z3044" t="s">
        <v>31</v>
      </c>
      <c r="AA3044">
        <v>1</v>
      </c>
      <c r="AB3044" t="s">
        <v>39</v>
      </c>
      <c r="AC3044">
        <v>1.46</v>
      </c>
      <c r="AD3044">
        <f t="shared" si="47"/>
        <v>0.45999999999999996</v>
      </c>
    </row>
    <row r="3045" spans="1:30" x14ac:dyDescent="0.25">
      <c r="A3045" t="s">
        <v>29</v>
      </c>
      <c r="B3045" s="1">
        <v>307800000</v>
      </c>
      <c r="C3045" t="s">
        <v>30</v>
      </c>
      <c r="D3045" t="s">
        <v>31</v>
      </c>
      <c r="E3045">
        <v>3252</v>
      </c>
      <c r="F3045" s="1">
        <v>8548950000</v>
      </c>
      <c r="G3045" s="1">
        <v>2628828</v>
      </c>
      <c r="H3045" s="1">
        <v>2000000</v>
      </c>
      <c r="I3045">
        <v>3252</v>
      </c>
      <c r="J3045" s="1">
        <v>8548950000</v>
      </c>
      <c r="K3045" s="1">
        <v>2628828</v>
      </c>
      <c r="L3045" s="1">
        <v>2000000</v>
      </c>
      <c r="M3045">
        <v>3252</v>
      </c>
      <c r="N3045" t="s">
        <v>73</v>
      </c>
      <c r="O3045">
        <v>3555</v>
      </c>
      <c r="P3045" t="s">
        <v>149</v>
      </c>
      <c r="Q3045" t="s">
        <v>1240</v>
      </c>
      <c r="R3045" s="2">
        <v>43861</v>
      </c>
      <c r="S3045" t="s">
        <v>1241</v>
      </c>
      <c r="T3045">
        <v>1</v>
      </c>
      <c r="U3045" s="1">
        <v>1000000</v>
      </c>
      <c r="V3045" t="s">
        <v>258</v>
      </c>
      <c r="W3045" t="s">
        <v>77</v>
      </c>
      <c r="X3045" t="s">
        <v>4558</v>
      </c>
      <c r="Y3045" t="s">
        <v>328</v>
      </c>
      <c r="Z3045" t="s">
        <v>31</v>
      </c>
      <c r="AA3045">
        <v>3</v>
      </c>
      <c r="AB3045" t="s">
        <v>39</v>
      </c>
      <c r="AC3045">
        <v>0.84</v>
      </c>
      <c r="AD3045">
        <f t="shared" si="47"/>
        <v>0.16000000000000003</v>
      </c>
    </row>
    <row r="3046" spans="1:30" x14ac:dyDescent="0.25">
      <c r="A3046" t="s">
        <v>29</v>
      </c>
      <c r="B3046" s="1">
        <v>307800000</v>
      </c>
      <c r="C3046" t="s">
        <v>30</v>
      </c>
      <c r="D3046" t="s">
        <v>31</v>
      </c>
      <c r="E3046">
        <v>3252</v>
      </c>
      <c r="F3046" s="1">
        <v>8548950000</v>
      </c>
      <c r="G3046" s="1">
        <v>2628828</v>
      </c>
      <c r="H3046" s="1">
        <v>2000000</v>
      </c>
      <c r="I3046">
        <v>3252</v>
      </c>
      <c r="J3046" s="1">
        <v>8548950000</v>
      </c>
      <c r="K3046" s="1">
        <v>2628828</v>
      </c>
      <c r="L3046" s="1">
        <v>2000000</v>
      </c>
      <c r="M3046">
        <v>3252</v>
      </c>
      <c r="N3046" t="s">
        <v>55</v>
      </c>
      <c r="O3046">
        <v>5010</v>
      </c>
      <c r="P3046" t="s">
        <v>42</v>
      </c>
      <c r="Q3046" t="s">
        <v>4559</v>
      </c>
      <c r="R3046" s="2">
        <v>43679</v>
      </c>
      <c r="S3046" t="s">
        <v>4560</v>
      </c>
      <c r="T3046">
        <v>1</v>
      </c>
      <c r="U3046" s="1">
        <v>1000000</v>
      </c>
      <c r="V3046" t="s">
        <v>59</v>
      </c>
      <c r="W3046" t="s">
        <v>36</v>
      </c>
      <c r="X3046" t="s">
        <v>4561</v>
      </c>
      <c r="Y3046" t="s">
        <v>42</v>
      </c>
      <c r="Z3046" t="s">
        <v>31</v>
      </c>
      <c r="AA3046">
        <v>19</v>
      </c>
      <c r="AB3046" t="s">
        <v>48</v>
      </c>
      <c r="AC3046">
        <v>4.78</v>
      </c>
      <c r="AD3046">
        <f t="shared" si="47"/>
        <v>3.7800000000000002</v>
      </c>
    </row>
    <row r="3047" spans="1:30" x14ac:dyDescent="0.25">
      <c r="A3047" t="s">
        <v>29</v>
      </c>
      <c r="B3047" s="1">
        <v>307800000</v>
      </c>
      <c r="C3047" t="s">
        <v>30</v>
      </c>
      <c r="D3047" t="s">
        <v>31</v>
      </c>
      <c r="E3047">
        <v>3252</v>
      </c>
      <c r="F3047" s="1">
        <v>8548950000</v>
      </c>
      <c r="G3047" s="1">
        <v>2628828</v>
      </c>
      <c r="H3047" s="1">
        <v>2000000</v>
      </c>
      <c r="I3047">
        <v>3252</v>
      </c>
      <c r="J3047" s="1">
        <v>8548950000</v>
      </c>
      <c r="K3047" s="1">
        <v>2628828</v>
      </c>
      <c r="L3047" s="1">
        <v>2000000</v>
      </c>
      <c r="M3047">
        <v>3252</v>
      </c>
      <c r="N3047" t="s">
        <v>55</v>
      </c>
      <c r="O3047">
        <v>5011</v>
      </c>
      <c r="P3047" t="s">
        <v>109</v>
      </c>
      <c r="Q3047" t="s">
        <v>4543</v>
      </c>
      <c r="R3047" s="2">
        <v>43679</v>
      </c>
      <c r="S3047" t="s">
        <v>4544</v>
      </c>
      <c r="T3047">
        <v>3</v>
      </c>
      <c r="U3047" s="1">
        <v>3000000</v>
      </c>
      <c r="V3047" t="s">
        <v>59</v>
      </c>
      <c r="W3047" t="s">
        <v>36</v>
      </c>
      <c r="X3047" t="s">
        <v>4562</v>
      </c>
      <c r="Y3047" t="s">
        <v>38</v>
      </c>
      <c r="Z3047" t="s">
        <v>31</v>
      </c>
      <c r="AA3047">
        <v>2</v>
      </c>
      <c r="AB3047" t="s">
        <v>48</v>
      </c>
      <c r="AC3047">
        <v>2.15</v>
      </c>
      <c r="AD3047">
        <f t="shared" si="47"/>
        <v>0.85000000000000009</v>
      </c>
    </row>
    <row r="3048" spans="1:30" x14ac:dyDescent="0.25">
      <c r="A3048" t="s">
        <v>29</v>
      </c>
      <c r="B3048" s="1">
        <v>307800000</v>
      </c>
      <c r="C3048" t="s">
        <v>30</v>
      </c>
      <c r="D3048" t="s">
        <v>31</v>
      </c>
      <c r="E3048">
        <v>3252</v>
      </c>
      <c r="F3048" s="1">
        <v>8548950000</v>
      </c>
      <c r="G3048" s="1">
        <v>2628828</v>
      </c>
      <c r="H3048" s="1">
        <v>2000000</v>
      </c>
      <c r="I3048">
        <v>3252</v>
      </c>
      <c r="J3048" s="1">
        <v>8548950000</v>
      </c>
      <c r="K3048" s="1">
        <v>2628828</v>
      </c>
      <c r="L3048" s="1">
        <v>2000000</v>
      </c>
      <c r="M3048">
        <v>3252</v>
      </c>
      <c r="N3048" t="s">
        <v>55</v>
      </c>
      <c r="O3048">
        <v>5012</v>
      </c>
      <c r="P3048" t="s">
        <v>120</v>
      </c>
      <c r="Q3048" t="s">
        <v>1228</v>
      </c>
      <c r="R3048" s="2">
        <v>43679</v>
      </c>
      <c r="S3048" t="s">
        <v>1229</v>
      </c>
      <c r="T3048">
        <v>0.5</v>
      </c>
      <c r="U3048" t="s">
        <v>52</v>
      </c>
      <c r="V3048" t="s">
        <v>59</v>
      </c>
      <c r="W3048" t="s">
        <v>36</v>
      </c>
      <c r="X3048" t="s">
        <v>4563</v>
      </c>
      <c r="Y3048" t="s">
        <v>61</v>
      </c>
      <c r="Z3048" t="s">
        <v>31</v>
      </c>
      <c r="AA3048">
        <v>10</v>
      </c>
      <c r="AB3048" t="s">
        <v>39</v>
      </c>
      <c r="AC3048">
        <v>3.21</v>
      </c>
      <c r="AD3048">
        <f t="shared" si="47"/>
        <v>2.71</v>
      </c>
    </row>
    <row r="3049" spans="1:30" x14ac:dyDescent="0.25">
      <c r="A3049" t="s">
        <v>29</v>
      </c>
      <c r="B3049" s="1">
        <v>307800000</v>
      </c>
      <c r="C3049" t="s">
        <v>30</v>
      </c>
      <c r="D3049" t="s">
        <v>31</v>
      </c>
      <c r="E3049">
        <v>3252</v>
      </c>
      <c r="F3049" s="1">
        <v>8548950000</v>
      </c>
      <c r="G3049" s="1">
        <v>2628828</v>
      </c>
      <c r="H3049" s="1">
        <v>2000000</v>
      </c>
      <c r="I3049">
        <v>3252</v>
      </c>
      <c r="J3049" s="1">
        <v>8548950000</v>
      </c>
      <c r="K3049" s="1">
        <v>2628828</v>
      </c>
      <c r="L3049" s="1">
        <v>2000000</v>
      </c>
      <c r="M3049">
        <v>3252</v>
      </c>
      <c r="N3049" t="s">
        <v>32</v>
      </c>
      <c r="O3049">
        <v>15</v>
      </c>
      <c r="P3049" t="s">
        <v>64</v>
      </c>
      <c r="Q3049" t="s">
        <v>4564</v>
      </c>
      <c r="R3049" s="2">
        <v>43475</v>
      </c>
      <c r="S3049" t="s">
        <v>4565</v>
      </c>
      <c r="T3049">
        <v>2</v>
      </c>
      <c r="U3049" s="1">
        <v>2000000</v>
      </c>
      <c r="V3049" t="s">
        <v>32</v>
      </c>
      <c r="W3049" t="s">
        <v>36</v>
      </c>
      <c r="X3049" t="s">
        <v>67</v>
      </c>
      <c r="Y3049" t="s">
        <v>64</v>
      </c>
      <c r="Z3049" t="s">
        <v>31</v>
      </c>
      <c r="AA3049">
        <v>1</v>
      </c>
      <c r="AB3049" t="s">
        <v>39</v>
      </c>
      <c r="AC3049">
        <v>1.1000000000000001</v>
      </c>
      <c r="AD3049">
        <f t="shared" si="47"/>
        <v>0.89999999999999991</v>
      </c>
    </row>
    <row r="3050" spans="1:30" x14ac:dyDescent="0.25">
      <c r="A3050" t="s">
        <v>29</v>
      </c>
      <c r="B3050" s="1">
        <v>307800000</v>
      </c>
      <c r="C3050" t="s">
        <v>30</v>
      </c>
      <c r="D3050" t="s">
        <v>31</v>
      </c>
      <c r="E3050">
        <v>3252</v>
      </c>
      <c r="F3050" s="1">
        <v>8548950000</v>
      </c>
      <c r="G3050" s="1">
        <v>2628828</v>
      </c>
      <c r="H3050" s="1">
        <v>2000000</v>
      </c>
      <c r="I3050">
        <v>3252</v>
      </c>
      <c r="J3050" s="1">
        <v>8548950000</v>
      </c>
      <c r="K3050" s="1">
        <v>2628828</v>
      </c>
      <c r="L3050" s="1">
        <v>2000000</v>
      </c>
      <c r="M3050">
        <v>3252</v>
      </c>
      <c r="N3050" t="s">
        <v>32</v>
      </c>
      <c r="O3050">
        <v>3122</v>
      </c>
      <c r="P3050" t="s">
        <v>81</v>
      </c>
      <c r="Q3050" t="s">
        <v>176</v>
      </c>
      <c r="R3050" s="2">
        <v>43900</v>
      </c>
      <c r="S3050" t="s">
        <v>177</v>
      </c>
      <c r="T3050">
        <v>2.5</v>
      </c>
      <c r="U3050" s="1">
        <v>2500000</v>
      </c>
      <c r="V3050" t="s">
        <v>85</v>
      </c>
      <c r="W3050" t="s">
        <v>178</v>
      </c>
      <c r="X3050" t="s">
        <v>571</v>
      </c>
      <c r="Y3050" t="s">
        <v>54</v>
      </c>
      <c r="Z3050" s="1">
        <v>1000000</v>
      </c>
      <c r="AA3050">
        <v>1</v>
      </c>
      <c r="AB3050" t="s">
        <v>39</v>
      </c>
      <c r="AC3050">
        <v>3.85</v>
      </c>
      <c r="AD3050">
        <f t="shared" si="47"/>
        <v>1.35</v>
      </c>
    </row>
    <row r="3051" spans="1:30" x14ac:dyDescent="0.25">
      <c r="A3051" t="s">
        <v>29</v>
      </c>
      <c r="B3051" s="1">
        <v>307800000</v>
      </c>
      <c r="C3051" t="s">
        <v>30</v>
      </c>
      <c r="D3051" t="s">
        <v>31</v>
      </c>
      <c r="E3051">
        <v>3252</v>
      </c>
      <c r="F3051" s="1">
        <v>8548950000</v>
      </c>
      <c r="G3051" s="1">
        <v>2628828</v>
      </c>
      <c r="H3051" s="1">
        <v>2000000</v>
      </c>
      <c r="I3051">
        <v>3252</v>
      </c>
      <c r="J3051" s="1">
        <v>8548950000</v>
      </c>
      <c r="K3051" s="1">
        <v>2628828</v>
      </c>
      <c r="L3051" s="1">
        <v>2000000</v>
      </c>
      <c r="M3051">
        <v>3252</v>
      </c>
      <c r="N3051" t="s">
        <v>55</v>
      </c>
      <c r="O3051">
        <v>6372</v>
      </c>
      <c r="P3051" t="s">
        <v>40</v>
      </c>
      <c r="Q3051" t="s">
        <v>4388</v>
      </c>
      <c r="R3051" s="2">
        <v>43887</v>
      </c>
      <c r="S3051" t="s">
        <v>4389</v>
      </c>
      <c r="T3051">
        <v>1.5</v>
      </c>
      <c r="U3051" s="1">
        <v>1500000</v>
      </c>
      <c r="V3051" t="s">
        <v>4085</v>
      </c>
      <c r="W3051" t="s">
        <v>77</v>
      </c>
      <c r="X3051" t="s">
        <v>4566</v>
      </c>
      <c r="Y3051" t="s">
        <v>38</v>
      </c>
      <c r="Z3051" t="s">
        <v>31</v>
      </c>
      <c r="AA3051">
        <v>5</v>
      </c>
      <c r="AB3051" t="s">
        <v>39</v>
      </c>
      <c r="AC3051">
        <v>1.67</v>
      </c>
      <c r="AD3051">
        <f t="shared" si="47"/>
        <v>0.16999999999999993</v>
      </c>
    </row>
    <row r="3052" spans="1:30" x14ac:dyDescent="0.25">
      <c r="A3052" t="s">
        <v>29</v>
      </c>
      <c r="B3052" s="1">
        <v>307800000</v>
      </c>
      <c r="C3052" t="s">
        <v>30</v>
      </c>
      <c r="D3052" t="s">
        <v>31</v>
      </c>
      <c r="E3052">
        <v>3252</v>
      </c>
      <c r="F3052" s="1">
        <v>8548950000</v>
      </c>
      <c r="G3052" s="1">
        <v>2628828</v>
      </c>
      <c r="H3052" s="1">
        <v>2000000</v>
      </c>
      <c r="I3052">
        <v>3252</v>
      </c>
      <c r="J3052" s="1">
        <v>8548950000</v>
      </c>
      <c r="K3052" s="1">
        <v>2628828</v>
      </c>
      <c r="L3052" s="1">
        <v>2000000</v>
      </c>
      <c r="M3052">
        <v>3252</v>
      </c>
      <c r="N3052" t="s">
        <v>73</v>
      </c>
      <c r="O3052">
        <v>3858</v>
      </c>
      <c r="P3052" t="s">
        <v>193</v>
      </c>
      <c r="Q3052" t="s">
        <v>405</v>
      </c>
      <c r="R3052" s="2">
        <v>43879</v>
      </c>
      <c r="S3052" t="s">
        <v>406</v>
      </c>
      <c r="T3052">
        <v>2</v>
      </c>
      <c r="U3052" s="1">
        <v>2000000</v>
      </c>
      <c r="V3052" t="s">
        <v>76</v>
      </c>
      <c r="W3052" t="s">
        <v>77</v>
      </c>
      <c r="X3052" t="s">
        <v>4567</v>
      </c>
      <c r="Y3052" t="s">
        <v>193</v>
      </c>
      <c r="Z3052" t="s">
        <v>31</v>
      </c>
      <c r="AA3052">
        <v>3</v>
      </c>
      <c r="AB3052" t="s">
        <v>39</v>
      </c>
      <c r="AC3052">
        <v>3.63</v>
      </c>
      <c r="AD3052">
        <f t="shared" si="47"/>
        <v>1.63</v>
      </c>
    </row>
    <row r="3053" spans="1:30" x14ac:dyDescent="0.25">
      <c r="A3053" t="s">
        <v>29</v>
      </c>
      <c r="B3053" s="1">
        <v>307800000</v>
      </c>
      <c r="C3053" t="s">
        <v>30</v>
      </c>
      <c r="D3053" t="s">
        <v>31</v>
      </c>
      <c r="E3053">
        <v>3252</v>
      </c>
      <c r="F3053" s="1">
        <v>8548950000</v>
      </c>
      <c r="G3053" s="1">
        <v>2628828</v>
      </c>
      <c r="H3053" s="1">
        <v>2000000</v>
      </c>
      <c r="I3053">
        <v>3252</v>
      </c>
      <c r="J3053" s="1">
        <v>8548950000</v>
      </c>
      <c r="K3053" s="1">
        <v>2628828</v>
      </c>
      <c r="L3053" s="1">
        <v>2000000</v>
      </c>
      <c r="M3053">
        <v>3252</v>
      </c>
      <c r="N3053" t="s">
        <v>173</v>
      </c>
      <c r="O3053">
        <v>7780</v>
      </c>
      <c r="P3053" t="s">
        <v>509</v>
      </c>
      <c r="Q3053" t="s">
        <v>4568</v>
      </c>
      <c r="R3053" s="2">
        <v>43942</v>
      </c>
      <c r="S3053" t="s">
        <v>4569</v>
      </c>
      <c r="T3053">
        <v>1</v>
      </c>
      <c r="U3053" s="1">
        <v>1000000</v>
      </c>
      <c r="V3053" t="s">
        <v>1461</v>
      </c>
      <c r="W3053" t="s">
        <v>77</v>
      </c>
      <c r="X3053" t="s">
        <v>378</v>
      </c>
      <c r="Y3053" t="s">
        <v>850</v>
      </c>
      <c r="Z3053" t="s">
        <v>31</v>
      </c>
      <c r="AA3053">
        <v>1</v>
      </c>
      <c r="AB3053" t="s">
        <v>48</v>
      </c>
      <c r="AC3053">
        <v>2.9</v>
      </c>
      <c r="AD3053">
        <f t="shared" si="47"/>
        <v>1.9</v>
      </c>
    </row>
    <row r="3054" spans="1:30" x14ac:dyDescent="0.25">
      <c r="A3054" t="s">
        <v>29</v>
      </c>
      <c r="B3054" s="1">
        <v>307800000</v>
      </c>
      <c r="C3054" t="s">
        <v>30</v>
      </c>
      <c r="D3054" t="s">
        <v>31</v>
      </c>
      <c r="E3054">
        <v>3252</v>
      </c>
      <c r="F3054" s="1">
        <v>8548950000</v>
      </c>
      <c r="G3054" s="1">
        <v>2628828</v>
      </c>
      <c r="H3054" s="1">
        <v>2000000</v>
      </c>
      <c r="I3054">
        <v>3252</v>
      </c>
      <c r="J3054" s="1">
        <v>8548950000</v>
      </c>
      <c r="K3054" s="1">
        <v>2628828</v>
      </c>
      <c r="L3054" s="1">
        <v>2000000</v>
      </c>
      <c r="M3054">
        <v>3252</v>
      </c>
      <c r="N3054" t="s">
        <v>173</v>
      </c>
      <c r="O3054">
        <v>7779</v>
      </c>
      <c r="P3054" t="s">
        <v>184</v>
      </c>
      <c r="Q3054" t="s">
        <v>1459</v>
      </c>
      <c r="R3054" s="2">
        <v>43942</v>
      </c>
      <c r="S3054" t="s">
        <v>1460</v>
      </c>
      <c r="T3054">
        <v>2</v>
      </c>
      <c r="U3054" s="1">
        <v>2000000</v>
      </c>
      <c r="V3054" t="s">
        <v>1461</v>
      </c>
      <c r="W3054" t="s">
        <v>77</v>
      </c>
      <c r="X3054" t="s">
        <v>1459</v>
      </c>
      <c r="Y3054" t="s">
        <v>850</v>
      </c>
      <c r="Z3054" t="s">
        <v>31</v>
      </c>
      <c r="AA3054">
        <v>1</v>
      </c>
      <c r="AB3054" t="s">
        <v>39</v>
      </c>
      <c r="AC3054">
        <v>3.38</v>
      </c>
      <c r="AD3054">
        <f t="shared" si="47"/>
        <v>1.38</v>
      </c>
    </row>
    <row r="3055" spans="1:30" x14ac:dyDescent="0.25">
      <c r="A3055" t="s">
        <v>29</v>
      </c>
      <c r="B3055" s="1">
        <v>307800000</v>
      </c>
      <c r="C3055" t="s">
        <v>30</v>
      </c>
      <c r="D3055" t="s">
        <v>31</v>
      </c>
      <c r="E3055">
        <v>3252</v>
      </c>
      <c r="F3055" s="1">
        <v>8548950000</v>
      </c>
      <c r="G3055" s="1">
        <v>2628828</v>
      </c>
      <c r="H3055" s="1">
        <v>2000000</v>
      </c>
      <c r="I3055">
        <v>3252</v>
      </c>
      <c r="J3055" s="1">
        <v>8548950000</v>
      </c>
      <c r="K3055" s="1">
        <v>2628828</v>
      </c>
      <c r="L3055" s="1">
        <v>2000000</v>
      </c>
      <c r="M3055">
        <v>3252</v>
      </c>
      <c r="N3055" t="s">
        <v>173</v>
      </c>
      <c r="O3055">
        <v>7778</v>
      </c>
      <c r="P3055" t="s">
        <v>509</v>
      </c>
      <c r="Q3055" t="s">
        <v>4570</v>
      </c>
      <c r="R3055" s="2">
        <v>43942</v>
      </c>
      <c r="S3055" t="s">
        <v>4571</v>
      </c>
      <c r="T3055">
        <v>3</v>
      </c>
      <c r="U3055" s="1">
        <v>3000000</v>
      </c>
      <c r="V3055" t="s">
        <v>1461</v>
      </c>
      <c r="W3055" t="s">
        <v>77</v>
      </c>
      <c r="X3055" t="s">
        <v>378</v>
      </c>
      <c r="Y3055" t="s">
        <v>850</v>
      </c>
      <c r="Z3055" t="s">
        <v>31</v>
      </c>
      <c r="AA3055">
        <v>1</v>
      </c>
      <c r="AB3055" t="s">
        <v>39</v>
      </c>
      <c r="AC3055">
        <v>2.9</v>
      </c>
      <c r="AD3055">
        <f t="shared" si="47"/>
        <v>0.10000000000000009</v>
      </c>
    </row>
    <row r="3056" spans="1:30" x14ac:dyDescent="0.25">
      <c r="A3056" t="s">
        <v>29</v>
      </c>
      <c r="B3056" s="1">
        <v>307800000</v>
      </c>
      <c r="C3056" t="s">
        <v>30</v>
      </c>
      <c r="D3056" t="s">
        <v>31</v>
      </c>
      <c r="E3056">
        <v>3252</v>
      </c>
      <c r="F3056" s="1">
        <v>8548950000</v>
      </c>
      <c r="G3056" s="1">
        <v>2628828</v>
      </c>
      <c r="H3056" s="1">
        <v>2000000</v>
      </c>
      <c r="I3056">
        <v>3252</v>
      </c>
      <c r="J3056" s="1">
        <v>8548950000</v>
      </c>
      <c r="K3056" s="1">
        <v>2628828</v>
      </c>
      <c r="L3056" s="1">
        <v>2000000</v>
      </c>
      <c r="M3056">
        <v>3252</v>
      </c>
      <c r="N3056" t="s">
        <v>173</v>
      </c>
      <c r="O3056">
        <v>7777</v>
      </c>
      <c r="P3056" t="s">
        <v>509</v>
      </c>
      <c r="Q3056" t="s">
        <v>1665</v>
      </c>
      <c r="R3056" s="2">
        <v>43943</v>
      </c>
      <c r="S3056" t="s">
        <v>1666</v>
      </c>
      <c r="T3056">
        <v>2</v>
      </c>
      <c r="U3056" s="1">
        <v>2000000</v>
      </c>
      <c r="V3056" t="s">
        <v>1461</v>
      </c>
      <c r="W3056" t="s">
        <v>77</v>
      </c>
      <c r="X3056" t="s">
        <v>4572</v>
      </c>
      <c r="Y3056" t="s">
        <v>850</v>
      </c>
      <c r="Z3056" t="s">
        <v>31</v>
      </c>
      <c r="AA3056">
        <v>2</v>
      </c>
      <c r="AB3056" t="s">
        <v>48</v>
      </c>
      <c r="AC3056">
        <v>2.94</v>
      </c>
      <c r="AD3056">
        <f t="shared" si="47"/>
        <v>0.94</v>
      </c>
    </row>
    <row r="3057" spans="1:30" x14ac:dyDescent="0.25">
      <c r="A3057" t="s">
        <v>29</v>
      </c>
      <c r="B3057" s="1">
        <v>307800000</v>
      </c>
      <c r="C3057" t="s">
        <v>30</v>
      </c>
      <c r="D3057" t="s">
        <v>31</v>
      </c>
      <c r="E3057">
        <v>3252</v>
      </c>
      <c r="F3057" s="1">
        <v>8548950000</v>
      </c>
      <c r="G3057" s="1">
        <v>2628828</v>
      </c>
      <c r="H3057" s="1">
        <v>2000000</v>
      </c>
      <c r="I3057">
        <v>3252</v>
      </c>
      <c r="J3057" s="1">
        <v>8548950000</v>
      </c>
      <c r="K3057" s="1">
        <v>2628828</v>
      </c>
      <c r="L3057" s="1">
        <v>2000000</v>
      </c>
      <c r="M3057">
        <v>3252</v>
      </c>
      <c r="N3057" t="s">
        <v>173</v>
      </c>
      <c r="O3057">
        <v>7776</v>
      </c>
      <c r="P3057" t="s">
        <v>56</v>
      </c>
      <c r="Q3057" t="s">
        <v>4573</v>
      </c>
      <c r="R3057" s="2">
        <v>43943</v>
      </c>
      <c r="S3057" t="s">
        <v>4574</v>
      </c>
      <c r="T3057">
        <v>1</v>
      </c>
      <c r="U3057" s="1">
        <v>1000000</v>
      </c>
      <c r="V3057" t="s">
        <v>1461</v>
      </c>
      <c r="W3057" t="s">
        <v>77</v>
      </c>
      <c r="X3057" t="s">
        <v>60</v>
      </c>
      <c r="Y3057" t="s">
        <v>850</v>
      </c>
      <c r="Z3057" t="s">
        <v>31</v>
      </c>
      <c r="AA3057">
        <v>1</v>
      </c>
      <c r="AB3057" t="s">
        <v>39</v>
      </c>
      <c r="AC3057">
        <v>2.1</v>
      </c>
      <c r="AD3057">
        <f t="shared" si="47"/>
        <v>1.1000000000000001</v>
      </c>
    </row>
    <row r="3058" spans="1:30" x14ac:dyDescent="0.25">
      <c r="A3058" t="s">
        <v>29</v>
      </c>
      <c r="B3058" s="1">
        <v>307800000</v>
      </c>
      <c r="C3058" t="s">
        <v>30</v>
      </c>
      <c r="D3058" t="s">
        <v>31</v>
      </c>
      <c r="E3058">
        <v>3252</v>
      </c>
      <c r="F3058" s="1">
        <v>8548950000</v>
      </c>
      <c r="G3058" s="1">
        <v>2628828</v>
      </c>
      <c r="H3058" s="1">
        <v>2000000</v>
      </c>
      <c r="I3058">
        <v>3252</v>
      </c>
      <c r="J3058" s="1">
        <v>8548950000</v>
      </c>
      <c r="K3058" s="1">
        <v>2628828</v>
      </c>
      <c r="L3058" s="1">
        <v>2000000</v>
      </c>
      <c r="M3058">
        <v>3252</v>
      </c>
      <c r="N3058" t="s">
        <v>173</v>
      </c>
      <c r="O3058">
        <v>7775</v>
      </c>
      <c r="P3058" t="s">
        <v>68</v>
      </c>
      <c r="Q3058" t="s">
        <v>4570</v>
      </c>
      <c r="R3058" s="2">
        <v>43944</v>
      </c>
      <c r="S3058" t="s">
        <v>4571</v>
      </c>
      <c r="T3058">
        <v>1</v>
      </c>
      <c r="U3058" s="1">
        <v>1000000</v>
      </c>
      <c r="V3058" t="s">
        <v>1461</v>
      </c>
      <c r="W3058" t="s">
        <v>77</v>
      </c>
      <c r="X3058" t="s">
        <v>4575</v>
      </c>
      <c r="Y3058" t="s">
        <v>850</v>
      </c>
      <c r="Z3058" t="s">
        <v>31</v>
      </c>
      <c r="AA3058">
        <v>3</v>
      </c>
      <c r="AB3058" t="s">
        <v>39</v>
      </c>
      <c r="AC3058">
        <v>2.95</v>
      </c>
      <c r="AD3058">
        <f t="shared" si="47"/>
        <v>1.9500000000000002</v>
      </c>
    </row>
    <row r="3059" spans="1:30" x14ac:dyDescent="0.25">
      <c r="A3059" t="s">
        <v>29</v>
      </c>
      <c r="B3059" s="1">
        <v>307800000</v>
      </c>
      <c r="C3059" t="s">
        <v>30</v>
      </c>
      <c r="D3059" t="s">
        <v>31</v>
      </c>
      <c r="E3059">
        <v>3252</v>
      </c>
      <c r="F3059" s="1">
        <v>8548950000</v>
      </c>
      <c r="G3059" s="1">
        <v>2628828</v>
      </c>
      <c r="H3059" s="1">
        <v>2000000</v>
      </c>
      <c r="I3059">
        <v>3252</v>
      </c>
      <c r="J3059" s="1">
        <v>8548950000</v>
      </c>
      <c r="K3059" s="1">
        <v>2628828</v>
      </c>
      <c r="L3059" s="1">
        <v>2000000</v>
      </c>
      <c r="M3059">
        <v>3252</v>
      </c>
      <c r="N3059" t="s">
        <v>173</v>
      </c>
      <c r="O3059">
        <v>7774</v>
      </c>
      <c r="P3059" t="s">
        <v>56</v>
      </c>
      <c r="Q3059" t="s">
        <v>4573</v>
      </c>
      <c r="R3059" s="2">
        <v>43944</v>
      </c>
      <c r="S3059" t="s">
        <v>4574</v>
      </c>
      <c r="T3059">
        <v>3</v>
      </c>
      <c r="U3059" s="1">
        <v>3000000</v>
      </c>
      <c r="V3059" t="s">
        <v>1461</v>
      </c>
      <c r="W3059" t="s">
        <v>77</v>
      </c>
      <c r="X3059" t="s">
        <v>60</v>
      </c>
      <c r="Y3059" t="s">
        <v>850</v>
      </c>
      <c r="Z3059" t="s">
        <v>31</v>
      </c>
      <c r="AA3059">
        <v>1</v>
      </c>
      <c r="AB3059" t="s">
        <v>39</v>
      </c>
      <c r="AC3059">
        <v>2.1</v>
      </c>
      <c r="AD3059">
        <f t="shared" si="47"/>
        <v>0.89999999999999991</v>
      </c>
    </row>
    <row r="3060" spans="1:30" x14ac:dyDescent="0.25">
      <c r="A3060" t="s">
        <v>29</v>
      </c>
      <c r="B3060" s="1">
        <v>307800000</v>
      </c>
      <c r="C3060" t="s">
        <v>30</v>
      </c>
      <c r="D3060" t="s">
        <v>31</v>
      </c>
      <c r="E3060">
        <v>3252</v>
      </c>
      <c r="F3060" s="1">
        <v>8548950000</v>
      </c>
      <c r="G3060" s="1">
        <v>2628828</v>
      </c>
      <c r="H3060" s="1">
        <v>2000000</v>
      </c>
      <c r="I3060">
        <v>3252</v>
      </c>
      <c r="J3060" s="1">
        <v>8548950000</v>
      </c>
      <c r="K3060" s="1">
        <v>2628828</v>
      </c>
      <c r="L3060" s="1">
        <v>2000000</v>
      </c>
      <c r="M3060">
        <v>3252</v>
      </c>
      <c r="N3060" t="s">
        <v>173</v>
      </c>
      <c r="O3060">
        <v>7773</v>
      </c>
      <c r="P3060" t="s">
        <v>509</v>
      </c>
      <c r="Q3060" t="s">
        <v>2990</v>
      </c>
      <c r="R3060" s="2">
        <v>43944</v>
      </c>
      <c r="S3060" t="s">
        <v>2991</v>
      </c>
      <c r="T3060">
        <v>1</v>
      </c>
      <c r="U3060" s="1">
        <v>1000000</v>
      </c>
      <c r="V3060" t="s">
        <v>1461</v>
      </c>
      <c r="W3060" t="s">
        <v>77</v>
      </c>
      <c r="X3060" t="s">
        <v>4576</v>
      </c>
      <c r="Y3060" t="s">
        <v>850</v>
      </c>
      <c r="Z3060" t="s">
        <v>31</v>
      </c>
      <c r="AA3060">
        <v>8</v>
      </c>
      <c r="AB3060" t="s">
        <v>39</v>
      </c>
      <c r="AC3060">
        <v>3.17</v>
      </c>
      <c r="AD3060">
        <f t="shared" si="47"/>
        <v>2.17</v>
      </c>
    </row>
    <row r="3061" spans="1:30" x14ac:dyDescent="0.25">
      <c r="A3061" t="s">
        <v>29</v>
      </c>
      <c r="B3061" s="1">
        <v>307800000</v>
      </c>
      <c r="C3061" t="s">
        <v>30</v>
      </c>
      <c r="D3061" t="s">
        <v>31</v>
      </c>
      <c r="E3061">
        <v>3252</v>
      </c>
      <c r="F3061" s="1">
        <v>8548950000</v>
      </c>
      <c r="G3061" s="1">
        <v>2628828</v>
      </c>
      <c r="H3061" s="1">
        <v>2000000</v>
      </c>
      <c r="I3061">
        <v>3252</v>
      </c>
      <c r="J3061" s="1">
        <v>8548950000</v>
      </c>
      <c r="K3061" s="1">
        <v>2628828</v>
      </c>
      <c r="L3061" s="1">
        <v>2000000</v>
      </c>
      <c r="M3061">
        <v>3252</v>
      </c>
      <c r="N3061" t="s">
        <v>173</v>
      </c>
      <c r="O3061">
        <v>7772</v>
      </c>
      <c r="P3061" t="s">
        <v>509</v>
      </c>
      <c r="Q3061" t="s">
        <v>4577</v>
      </c>
      <c r="R3061" s="2">
        <v>43944</v>
      </c>
      <c r="S3061" t="s">
        <v>4578</v>
      </c>
      <c r="T3061">
        <v>1</v>
      </c>
      <c r="U3061" s="1">
        <v>1000000</v>
      </c>
      <c r="V3061" t="s">
        <v>1461</v>
      </c>
      <c r="W3061" t="s">
        <v>77</v>
      </c>
      <c r="X3061" t="s">
        <v>378</v>
      </c>
      <c r="Y3061" t="s">
        <v>850</v>
      </c>
      <c r="Z3061" t="s">
        <v>31</v>
      </c>
      <c r="AA3061">
        <v>1</v>
      </c>
      <c r="AB3061" t="s">
        <v>48</v>
      </c>
      <c r="AC3061">
        <v>2.9</v>
      </c>
      <c r="AD3061">
        <f t="shared" si="47"/>
        <v>1.9</v>
      </c>
    </row>
    <row r="3062" spans="1:30" x14ac:dyDescent="0.25">
      <c r="A3062" t="s">
        <v>29</v>
      </c>
      <c r="B3062" s="1">
        <v>307800000</v>
      </c>
      <c r="C3062" t="s">
        <v>30</v>
      </c>
      <c r="D3062" t="s">
        <v>31</v>
      </c>
      <c r="E3062">
        <v>3252</v>
      </c>
      <c r="F3062" s="1">
        <v>8548950000</v>
      </c>
      <c r="G3062" s="1">
        <v>2628828</v>
      </c>
      <c r="H3062" s="1">
        <v>2000000</v>
      </c>
      <c r="I3062">
        <v>3252</v>
      </c>
      <c r="J3062" s="1">
        <v>8548950000</v>
      </c>
      <c r="K3062" s="1">
        <v>2628828</v>
      </c>
      <c r="L3062" s="1">
        <v>2000000</v>
      </c>
      <c r="M3062">
        <v>3252</v>
      </c>
      <c r="N3062" t="s">
        <v>173</v>
      </c>
      <c r="O3062">
        <v>7771</v>
      </c>
      <c r="P3062" t="s">
        <v>109</v>
      </c>
      <c r="Q3062" t="s">
        <v>4579</v>
      </c>
      <c r="R3062" s="2">
        <v>43944</v>
      </c>
      <c r="S3062" t="s">
        <v>4580</v>
      </c>
      <c r="T3062">
        <v>7.5</v>
      </c>
      <c r="U3062" s="1">
        <v>7500000</v>
      </c>
      <c r="V3062" t="s">
        <v>1461</v>
      </c>
      <c r="W3062" t="s">
        <v>77</v>
      </c>
      <c r="X3062" t="s">
        <v>1810</v>
      </c>
      <c r="Y3062" t="s">
        <v>850</v>
      </c>
      <c r="Z3062" t="s">
        <v>31</v>
      </c>
      <c r="AA3062">
        <v>1</v>
      </c>
      <c r="AB3062" t="s">
        <v>39</v>
      </c>
      <c r="AC3062">
        <v>5.4</v>
      </c>
      <c r="AD3062">
        <f t="shared" si="47"/>
        <v>2.0999999999999996</v>
      </c>
    </row>
    <row r="3063" spans="1:30" x14ac:dyDescent="0.25">
      <c r="A3063" t="s">
        <v>29</v>
      </c>
      <c r="B3063" s="1">
        <v>307800000</v>
      </c>
      <c r="C3063" t="s">
        <v>30</v>
      </c>
      <c r="D3063" t="s">
        <v>31</v>
      </c>
      <c r="E3063">
        <v>3252</v>
      </c>
      <c r="F3063" s="1">
        <v>8548950000</v>
      </c>
      <c r="G3063" s="1">
        <v>2628828</v>
      </c>
      <c r="H3063" s="1">
        <v>2000000</v>
      </c>
      <c r="I3063">
        <v>3252</v>
      </c>
      <c r="J3063" s="1">
        <v>8548950000</v>
      </c>
      <c r="K3063" s="1">
        <v>2628828</v>
      </c>
      <c r="L3063" s="1">
        <v>2000000</v>
      </c>
      <c r="M3063">
        <v>3252</v>
      </c>
      <c r="N3063" t="s">
        <v>173</v>
      </c>
      <c r="O3063">
        <v>7770</v>
      </c>
      <c r="P3063" t="s">
        <v>109</v>
      </c>
      <c r="Q3063" t="s">
        <v>4579</v>
      </c>
      <c r="R3063" s="2">
        <v>43945</v>
      </c>
      <c r="S3063" t="s">
        <v>4580</v>
      </c>
      <c r="T3063">
        <v>7.5</v>
      </c>
      <c r="U3063" s="1">
        <v>7500000</v>
      </c>
      <c r="V3063" t="s">
        <v>1461</v>
      </c>
      <c r="W3063" t="s">
        <v>77</v>
      </c>
      <c r="X3063" t="s">
        <v>1810</v>
      </c>
      <c r="Y3063" t="s">
        <v>850</v>
      </c>
      <c r="Z3063" t="s">
        <v>31</v>
      </c>
      <c r="AA3063">
        <v>1</v>
      </c>
      <c r="AB3063" t="s">
        <v>39</v>
      </c>
      <c r="AC3063">
        <v>5.4</v>
      </c>
      <c r="AD3063">
        <f t="shared" si="47"/>
        <v>2.0999999999999996</v>
      </c>
    </row>
    <row r="3064" spans="1:30" x14ac:dyDescent="0.25">
      <c r="A3064" t="s">
        <v>29</v>
      </c>
      <c r="B3064" s="1">
        <v>307800000</v>
      </c>
      <c r="C3064" t="s">
        <v>30</v>
      </c>
      <c r="D3064" t="s">
        <v>31</v>
      </c>
      <c r="E3064">
        <v>3252</v>
      </c>
      <c r="F3064" s="1">
        <v>8548950000</v>
      </c>
      <c r="G3064" s="1">
        <v>2628828</v>
      </c>
      <c r="H3064" s="1">
        <v>2000000</v>
      </c>
      <c r="I3064">
        <v>3252</v>
      </c>
      <c r="J3064" s="1">
        <v>8548950000</v>
      </c>
      <c r="K3064" s="1">
        <v>2628828</v>
      </c>
      <c r="L3064" s="1">
        <v>2000000</v>
      </c>
      <c r="M3064">
        <v>3252</v>
      </c>
      <c r="N3064" t="s">
        <v>173</v>
      </c>
      <c r="O3064">
        <v>7769</v>
      </c>
      <c r="P3064" t="s">
        <v>168</v>
      </c>
      <c r="Q3064" t="s">
        <v>4581</v>
      </c>
      <c r="R3064" s="2">
        <v>43942</v>
      </c>
      <c r="S3064" t="s">
        <v>4582</v>
      </c>
      <c r="T3064">
        <v>7</v>
      </c>
      <c r="U3064" s="1">
        <v>7000000</v>
      </c>
      <c r="V3064" t="s">
        <v>1461</v>
      </c>
      <c r="W3064" t="s">
        <v>77</v>
      </c>
      <c r="X3064" t="s">
        <v>726</v>
      </c>
      <c r="Y3064" t="s">
        <v>850</v>
      </c>
      <c r="Z3064" t="s">
        <v>31</v>
      </c>
      <c r="AA3064">
        <v>1</v>
      </c>
      <c r="AB3064" t="s">
        <v>39</v>
      </c>
      <c r="AC3064">
        <v>4.5199999999999996</v>
      </c>
      <c r="AD3064">
        <f t="shared" si="47"/>
        <v>2.4800000000000004</v>
      </c>
    </row>
    <row r="3065" spans="1:30" x14ac:dyDescent="0.25">
      <c r="A3065" t="s">
        <v>29</v>
      </c>
      <c r="B3065" s="1">
        <v>307800000</v>
      </c>
      <c r="C3065" t="s">
        <v>30</v>
      </c>
      <c r="D3065" t="s">
        <v>31</v>
      </c>
      <c r="E3065">
        <v>3252</v>
      </c>
      <c r="F3065" s="1">
        <v>8548950000</v>
      </c>
      <c r="G3065" s="1">
        <v>2628828</v>
      </c>
      <c r="H3065" s="1">
        <v>2000000</v>
      </c>
      <c r="I3065">
        <v>3252</v>
      </c>
      <c r="J3065" s="1">
        <v>8548950000</v>
      </c>
      <c r="K3065" s="1">
        <v>2628828</v>
      </c>
      <c r="L3065" s="1">
        <v>2000000</v>
      </c>
      <c r="M3065">
        <v>3252</v>
      </c>
      <c r="N3065" t="s">
        <v>173</v>
      </c>
      <c r="O3065">
        <v>7768</v>
      </c>
      <c r="P3065" t="s">
        <v>168</v>
      </c>
      <c r="Q3065" t="s">
        <v>4573</v>
      </c>
      <c r="R3065" s="2">
        <v>43943</v>
      </c>
      <c r="S3065" t="s">
        <v>4574</v>
      </c>
      <c r="T3065">
        <v>1</v>
      </c>
      <c r="U3065" s="1">
        <v>1000000</v>
      </c>
      <c r="V3065" t="s">
        <v>1461</v>
      </c>
      <c r="W3065" t="s">
        <v>77</v>
      </c>
      <c r="X3065" t="s">
        <v>1557</v>
      </c>
      <c r="Y3065" t="s">
        <v>850</v>
      </c>
      <c r="Z3065" t="s">
        <v>31</v>
      </c>
      <c r="AA3065">
        <v>2</v>
      </c>
      <c r="AB3065" t="s">
        <v>48</v>
      </c>
      <c r="AC3065">
        <v>4.5599999999999996</v>
      </c>
      <c r="AD3065">
        <f t="shared" si="47"/>
        <v>3.5599999999999996</v>
      </c>
    </row>
    <row r="3066" spans="1:30" x14ac:dyDescent="0.25">
      <c r="A3066" t="s">
        <v>29</v>
      </c>
      <c r="B3066" s="1">
        <v>307800000</v>
      </c>
      <c r="C3066" t="s">
        <v>30</v>
      </c>
      <c r="D3066" t="s">
        <v>31</v>
      </c>
      <c r="E3066">
        <v>3252</v>
      </c>
      <c r="F3066" s="1">
        <v>8548950000</v>
      </c>
      <c r="G3066" s="1">
        <v>2628828</v>
      </c>
      <c r="H3066" s="1">
        <v>2000000</v>
      </c>
      <c r="I3066">
        <v>3252</v>
      </c>
      <c r="J3066" s="1">
        <v>8548950000</v>
      </c>
      <c r="K3066" s="1">
        <v>2628828</v>
      </c>
      <c r="L3066" s="1">
        <v>2000000</v>
      </c>
      <c r="M3066">
        <v>3252</v>
      </c>
      <c r="N3066" t="s">
        <v>173</v>
      </c>
      <c r="O3066">
        <v>7767</v>
      </c>
      <c r="P3066" t="s">
        <v>168</v>
      </c>
      <c r="Q3066" t="s">
        <v>4581</v>
      </c>
      <c r="R3066" s="2">
        <v>43943</v>
      </c>
      <c r="S3066" t="s">
        <v>4582</v>
      </c>
      <c r="T3066">
        <v>5</v>
      </c>
      <c r="U3066" s="1">
        <v>5000000</v>
      </c>
      <c r="V3066" t="s">
        <v>1461</v>
      </c>
      <c r="W3066" t="s">
        <v>77</v>
      </c>
      <c r="X3066" t="s">
        <v>726</v>
      </c>
      <c r="Y3066" t="s">
        <v>850</v>
      </c>
      <c r="Z3066" t="s">
        <v>31</v>
      </c>
      <c r="AA3066">
        <v>1</v>
      </c>
      <c r="AB3066" t="s">
        <v>39</v>
      </c>
      <c r="AC3066">
        <v>4.5199999999999996</v>
      </c>
      <c r="AD3066">
        <f t="shared" si="47"/>
        <v>0.48000000000000043</v>
      </c>
    </row>
    <row r="3067" spans="1:30" x14ac:dyDescent="0.25">
      <c r="A3067" t="s">
        <v>29</v>
      </c>
      <c r="B3067" s="1">
        <v>307800000</v>
      </c>
      <c r="C3067" t="s">
        <v>30</v>
      </c>
      <c r="D3067" t="s">
        <v>31</v>
      </c>
      <c r="E3067">
        <v>3252</v>
      </c>
      <c r="F3067" s="1">
        <v>8548950000</v>
      </c>
      <c r="G3067" s="1">
        <v>2628828</v>
      </c>
      <c r="H3067" s="1">
        <v>2000000</v>
      </c>
      <c r="I3067">
        <v>3252</v>
      </c>
      <c r="J3067" s="1">
        <v>8548950000</v>
      </c>
      <c r="K3067" s="1">
        <v>2628828</v>
      </c>
      <c r="L3067" s="1">
        <v>2000000</v>
      </c>
      <c r="M3067">
        <v>3252</v>
      </c>
      <c r="N3067" t="s">
        <v>173</v>
      </c>
      <c r="O3067">
        <v>7766</v>
      </c>
      <c r="P3067" t="s">
        <v>168</v>
      </c>
      <c r="Q3067" t="s">
        <v>4579</v>
      </c>
      <c r="R3067" s="2">
        <v>43945</v>
      </c>
      <c r="S3067" t="s">
        <v>4580</v>
      </c>
      <c r="T3067">
        <v>1</v>
      </c>
      <c r="U3067" s="1">
        <v>1000000</v>
      </c>
      <c r="V3067" t="s">
        <v>1461</v>
      </c>
      <c r="W3067" t="s">
        <v>77</v>
      </c>
      <c r="X3067" t="s">
        <v>1557</v>
      </c>
      <c r="Y3067" t="s">
        <v>850</v>
      </c>
      <c r="Z3067" t="s">
        <v>31</v>
      </c>
      <c r="AA3067">
        <v>2</v>
      </c>
      <c r="AB3067" t="s">
        <v>39</v>
      </c>
      <c r="AC3067">
        <v>4.5599999999999996</v>
      </c>
      <c r="AD3067">
        <f t="shared" si="47"/>
        <v>3.5599999999999996</v>
      </c>
    </row>
    <row r="3068" spans="1:30" x14ac:dyDescent="0.25">
      <c r="A3068" t="s">
        <v>29</v>
      </c>
      <c r="B3068" s="1">
        <v>307800000</v>
      </c>
      <c r="C3068" t="s">
        <v>30</v>
      </c>
      <c r="D3068" t="s">
        <v>31</v>
      </c>
      <c r="E3068">
        <v>3252</v>
      </c>
      <c r="F3068" s="1">
        <v>8548950000</v>
      </c>
      <c r="G3068" s="1">
        <v>2628828</v>
      </c>
      <c r="H3068" s="1">
        <v>2000000</v>
      </c>
      <c r="I3068">
        <v>3252</v>
      </c>
      <c r="J3068" s="1">
        <v>8548950000</v>
      </c>
      <c r="K3068" s="1">
        <v>2628828</v>
      </c>
      <c r="L3068" s="1">
        <v>2000000</v>
      </c>
      <c r="M3068">
        <v>3252</v>
      </c>
      <c r="N3068" t="s">
        <v>173</v>
      </c>
      <c r="O3068">
        <v>7765</v>
      </c>
      <c r="P3068" t="s">
        <v>168</v>
      </c>
      <c r="Q3068" t="s">
        <v>4581</v>
      </c>
      <c r="R3068" s="2">
        <v>43944</v>
      </c>
      <c r="S3068" t="s">
        <v>4582</v>
      </c>
      <c r="T3068">
        <v>4</v>
      </c>
      <c r="U3068" s="1">
        <v>4000000</v>
      </c>
      <c r="V3068" t="s">
        <v>1461</v>
      </c>
      <c r="W3068" t="s">
        <v>77</v>
      </c>
      <c r="X3068" t="s">
        <v>4583</v>
      </c>
      <c r="Y3068" t="s">
        <v>850</v>
      </c>
      <c r="Z3068" t="s">
        <v>31</v>
      </c>
      <c r="AA3068">
        <v>3</v>
      </c>
      <c r="AB3068" t="s">
        <v>48</v>
      </c>
      <c r="AC3068">
        <v>4.5999999999999996</v>
      </c>
      <c r="AD3068">
        <f t="shared" si="47"/>
        <v>0.59999999999999964</v>
      </c>
    </row>
    <row r="3069" spans="1:30" x14ac:dyDescent="0.25">
      <c r="A3069" t="s">
        <v>29</v>
      </c>
      <c r="B3069" s="1">
        <v>307800000</v>
      </c>
      <c r="C3069" t="s">
        <v>30</v>
      </c>
      <c r="D3069" t="s">
        <v>31</v>
      </c>
      <c r="E3069">
        <v>3252</v>
      </c>
      <c r="F3069" s="1">
        <v>8548950000</v>
      </c>
      <c r="G3069" s="1">
        <v>2628828</v>
      </c>
      <c r="H3069" s="1">
        <v>2000000</v>
      </c>
      <c r="I3069">
        <v>3252</v>
      </c>
      <c r="J3069" s="1">
        <v>8548950000</v>
      </c>
      <c r="K3069" s="1">
        <v>2628828</v>
      </c>
      <c r="L3069" s="1">
        <v>2000000</v>
      </c>
      <c r="M3069">
        <v>3252</v>
      </c>
      <c r="N3069" t="s">
        <v>173</v>
      </c>
      <c r="O3069">
        <v>7764</v>
      </c>
      <c r="P3069" t="s">
        <v>168</v>
      </c>
      <c r="Q3069" t="s">
        <v>4584</v>
      </c>
      <c r="R3069" s="2">
        <v>43944</v>
      </c>
      <c r="S3069" t="s">
        <v>4585</v>
      </c>
      <c r="T3069">
        <v>3.5</v>
      </c>
      <c r="U3069" s="1">
        <v>3500000</v>
      </c>
      <c r="V3069" t="s">
        <v>1461</v>
      </c>
      <c r="W3069" t="s">
        <v>77</v>
      </c>
      <c r="X3069" t="s">
        <v>726</v>
      </c>
      <c r="Y3069" t="s">
        <v>850</v>
      </c>
      <c r="Z3069" t="s">
        <v>31</v>
      </c>
      <c r="AA3069">
        <v>1</v>
      </c>
      <c r="AB3069" t="s">
        <v>39</v>
      </c>
      <c r="AC3069">
        <v>4.5199999999999996</v>
      </c>
      <c r="AD3069">
        <f t="shared" si="47"/>
        <v>1.0199999999999996</v>
      </c>
    </row>
    <row r="3070" spans="1:30" x14ac:dyDescent="0.25">
      <c r="A3070" t="s">
        <v>29</v>
      </c>
      <c r="B3070" s="1">
        <v>307800000</v>
      </c>
      <c r="C3070" t="s">
        <v>30</v>
      </c>
      <c r="D3070" t="s">
        <v>31</v>
      </c>
      <c r="E3070">
        <v>3252</v>
      </c>
      <c r="F3070" s="1">
        <v>8548950000</v>
      </c>
      <c r="G3070" s="1">
        <v>2628828</v>
      </c>
      <c r="H3070" s="1">
        <v>2000000</v>
      </c>
      <c r="I3070">
        <v>3252</v>
      </c>
      <c r="J3070" s="1">
        <v>8548950000</v>
      </c>
      <c r="K3070" s="1">
        <v>2628828</v>
      </c>
      <c r="L3070" s="1">
        <v>2000000</v>
      </c>
      <c r="M3070">
        <v>3252</v>
      </c>
      <c r="N3070" t="s">
        <v>173</v>
      </c>
      <c r="O3070">
        <v>7763</v>
      </c>
      <c r="P3070" t="s">
        <v>168</v>
      </c>
      <c r="Q3070" t="s">
        <v>4584</v>
      </c>
      <c r="R3070" s="2">
        <v>43945</v>
      </c>
      <c r="S3070" t="s">
        <v>4585</v>
      </c>
      <c r="T3070">
        <v>6</v>
      </c>
      <c r="U3070" s="1">
        <v>6000000</v>
      </c>
      <c r="V3070" t="s">
        <v>1461</v>
      </c>
      <c r="W3070" t="s">
        <v>77</v>
      </c>
      <c r="X3070" t="s">
        <v>726</v>
      </c>
      <c r="Y3070" t="s">
        <v>850</v>
      </c>
      <c r="Z3070" t="s">
        <v>31</v>
      </c>
      <c r="AA3070">
        <v>1</v>
      </c>
      <c r="AB3070" t="s">
        <v>39</v>
      </c>
      <c r="AC3070">
        <v>4.5199999999999996</v>
      </c>
      <c r="AD3070">
        <f t="shared" si="47"/>
        <v>1.4800000000000004</v>
      </c>
    </row>
    <row r="3071" spans="1:30" x14ac:dyDescent="0.25">
      <c r="A3071" t="s">
        <v>29</v>
      </c>
      <c r="B3071" s="1">
        <v>307800000</v>
      </c>
      <c r="C3071" t="s">
        <v>30</v>
      </c>
      <c r="D3071" t="s">
        <v>31</v>
      </c>
      <c r="E3071">
        <v>3252</v>
      </c>
      <c r="F3071" s="1">
        <v>8548950000</v>
      </c>
      <c r="G3071" s="1">
        <v>2628828</v>
      </c>
      <c r="H3071" s="1">
        <v>2000000</v>
      </c>
      <c r="I3071">
        <v>3252</v>
      </c>
      <c r="J3071" s="1">
        <v>8548950000</v>
      </c>
      <c r="K3071" s="1">
        <v>2628828</v>
      </c>
      <c r="L3071" s="1">
        <v>2000000</v>
      </c>
      <c r="M3071">
        <v>3252</v>
      </c>
      <c r="N3071" t="s">
        <v>173</v>
      </c>
      <c r="O3071">
        <v>7762</v>
      </c>
      <c r="P3071" t="s">
        <v>56</v>
      </c>
      <c r="Q3071" t="s">
        <v>4586</v>
      </c>
      <c r="R3071" s="2">
        <v>43948</v>
      </c>
      <c r="S3071" t="s">
        <v>4587</v>
      </c>
      <c r="T3071">
        <v>5</v>
      </c>
      <c r="U3071" s="1">
        <v>5000000</v>
      </c>
      <c r="V3071" t="s">
        <v>1461</v>
      </c>
      <c r="W3071" t="s">
        <v>138</v>
      </c>
      <c r="X3071" t="s">
        <v>60</v>
      </c>
      <c r="Y3071" t="s">
        <v>850</v>
      </c>
      <c r="Z3071" t="s">
        <v>31</v>
      </c>
      <c r="AA3071">
        <v>1</v>
      </c>
      <c r="AB3071" t="s">
        <v>39</v>
      </c>
      <c r="AC3071">
        <v>2.1</v>
      </c>
      <c r="AD3071">
        <f t="shared" si="47"/>
        <v>2.9</v>
      </c>
    </row>
    <row r="3072" spans="1:30" x14ac:dyDescent="0.25">
      <c r="A3072" t="s">
        <v>29</v>
      </c>
      <c r="B3072" s="1">
        <v>307800000</v>
      </c>
      <c r="C3072" t="s">
        <v>30</v>
      </c>
      <c r="D3072" t="s">
        <v>31</v>
      </c>
      <c r="E3072">
        <v>3252</v>
      </c>
      <c r="F3072" s="1">
        <v>8548950000</v>
      </c>
      <c r="G3072" s="1">
        <v>2628828</v>
      </c>
      <c r="H3072" s="1">
        <v>2000000</v>
      </c>
      <c r="I3072">
        <v>3252</v>
      </c>
      <c r="J3072" s="1">
        <v>8548950000</v>
      </c>
      <c r="K3072" s="1">
        <v>2628828</v>
      </c>
      <c r="L3072" s="1">
        <v>2000000</v>
      </c>
      <c r="M3072">
        <v>3252</v>
      </c>
      <c r="N3072" t="s">
        <v>173</v>
      </c>
      <c r="O3072">
        <v>7761</v>
      </c>
      <c r="P3072" t="s">
        <v>56</v>
      </c>
      <c r="Q3072" t="s">
        <v>4586</v>
      </c>
      <c r="R3072" s="2">
        <v>43949</v>
      </c>
      <c r="S3072" t="s">
        <v>4587</v>
      </c>
      <c r="T3072">
        <v>1.5</v>
      </c>
      <c r="U3072" s="1">
        <v>1500000</v>
      </c>
      <c r="V3072" t="s">
        <v>1461</v>
      </c>
      <c r="W3072" t="s">
        <v>138</v>
      </c>
      <c r="X3072" t="s">
        <v>60</v>
      </c>
      <c r="Y3072" t="s">
        <v>850</v>
      </c>
      <c r="Z3072" t="s">
        <v>31</v>
      </c>
      <c r="AA3072">
        <v>1</v>
      </c>
      <c r="AB3072" t="s">
        <v>39</v>
      </c>
      <c r="AC3072">
        <v>2.1</v>
      </c>
      <c r="AD3072">
        <f t="shared" si="47"/>
        <v>0.60000000000000009</v>
      </c>
    </row>
    <row r="3073" spans="1:30" x14ac:dyDescent="0.25">
      <c r="A3073" t="s">
        <v>29</v>
      </c>
      <c r="B3073" s="1">
        <v>307800000</v>
      </c>
      <c r="C3073" t="s">
        <v>30</v>
      </c>
      <c r="D3073" t="s">
        <v>31</v>
      </c>
      <c r="E3073">
        <v>3252</v>
      </c>
      <c r="F3073" s="1">
        <v>8548950000</v>
      </c>
      <c r="G3073" s="1">
        <v>2628828</v>
      </c>
      <c r="H3073" s="1">
        <v>2000000</v>
      </c>
      <c r="I3073">
        <v>3252</v>
      </c>
      <c r="J3073" s="1">
        <v>8548950000</v>
      </c>
      <c r="K3073" s="1">
        <v>2628828</v>
      </c>
      <c r="L3073" s="1">
        <v>2000000</v>
      </c>
      <c r="M3073">
        <v>3252</v>
      </c>
      <c r="N3073" t="s">
        <v>173</v>
      </c>
      <c r="O3073">
        <v>7760</v>
      </c>
      <c r="P3073" t="s">
        <v>33</v>
      </c>
      <c r="Q3073" t="s">
        <v>4586</v>
      </c>
      <c r="R3073" s="2">
        <v>43945</v>
      </c>
      <c r="S3073" t="s">
        <v>4587</v>
      </c>
      <c r="T3073">
        <v>3.5</v>
      </c>
      <c r="U3073" s="1">
        <v>3500000</v>
      </c>
      <c r="V3073" t="s">
        <v>1461</v>
      </c>
      <c r="W3073" t="s">
        <v>138</v>
      </c>
      <c r="Y3073" t="s">
        <v>850</v>
      </c>
      <c r="Z3073" t="s">
        <v>31</v>
      </c>
      <c r="AA3073">
        <v>1</v>
      </c>
      <c r="AB3073" t="s">
        <v>48</v>
      </c>
      <c r="AC3073">
        <v>2.9</v>
      </c>
      <c r="AD3073">
        <f t="shared" si="47"/>
        <v>0.60000000000000009</v>
      </c>
    </row>
    <row r="3074" spans="1:30" x14ac:dyDescent="0.25">
      <c r="A3074" t="s">
        <v>29</v>
      </c>
      <c r="B3074" s="1">
        <v>307800000</v>
      </c>
      <c r="C3074" t="s">
        <v>30</v>
      </c>
      <c r="D3074" t="s">
        <v>31</v>
      </c>
      <c r="E3074">
        <v>3252</v>
      </c>
      <c r="F3074" s="1">
        <v>8548950000</v>
      </c>
      <c r="G3074" s="1">
        <v>2628828</v>
      </c>
      <c r="H3074" s="1">
        <v>2000000</v>
      </c>
      <c r="I3074">
        <v>3252</v>
      </c>
      <c r="J3074" s="1">
        <v>8548950000</v>
      </c>
      <c r="K3074" s="1">
        <v>2628828</v>
      </c>
      <c r="L3074" s="1">
        <v>2000000</v>
      </c>
      <c r="M3074">
        <v>3252</v>
      </c>
      <c r="N3074" t="s">
        <v>173</v>
      </c>
      <c r="O3074">
        <v>7759</v>
      </c>
      <c r="P3074" t="s">
        <v>33</v>
      </c>
      <c r="Q3074" t="s">
        <v>4588</v>
      </c>
      <c r="R3074" s="2">
        <v>43945</v>
      </c>
      <c r="S3074" t="s">
        <v>4589</v>
      </c>
      <c r="T3074">
        <v>3</v>
      </c>
      <c r="U3074" s="1">
        <v>3000000</v>
      </c>
      <c r="V3074" t="s">
        <v>1461</v>
      </c>
      <c r="W3074" t="s">
        <v>138</v>
      </c>
      <c r="Y3074" t="s">
        <v>850</v>
      </c>
      <c r="Z3074" t="s">
        <v>31</v>
      </c>
      <c r="AA3074">
        <v>1</v>
      </c>
      <c r="AB3074" t="s">
        <v>39</v>
      </c>
      <c r="AC3074">
        <v>2.9</v>
      </c>
      <c r="AD3074">
        <f t="shared" si="47"/>
        <v>0.10000000000000009</v>
      </c>
    </row>
    <row r="3075" spans="1:30" x14ac:dyDescent="0.25">
      <c r="A3075" t="s">
        <v>29</v>
      </c>
      <c r="B3075" s="1">
        <v>307800000</v>
      </c>
      <c r="C3075" t="s">
        <v>30</v>
      </c>
      <c r="D3075" t="s">
        <v>31</v>
      </c>
      <c r="E3075">
        <v>3252</v>
      </c>
      <c r="F3075" s="1">
        <v>8548950000</v>
      </c>
      <c r="G3075" s="1">
        <v>2628828</v>
      </c>
      <c r="H3075" s="1">
        <v>2000000</v>
      </c>
      <c r="I3075">
        <v>3252</v>
      </c>
      <c r="J3075" s="1">
        <v>8548950000</v>
      </c>
      <c r="K3075" s="1">
        <v>2628828</v>
      </c>
      <c r="L3075" s="1">
        <v>2000000</v>
      </c>
      <c r="M3075">
        <v>3252</v>
      </c>
      <c r="N3075" t="s">
        <v>173</v>
      </c>
      <c r="O3075">
        <v>7758</v>
      </c>
      <c r="P3075" t="s">
        <v>33</v>
      </c>
      <c r="Q3075" t="s">
        <v>4586</v>
      </c>
      <c r="R3075" s="2">
        <v>43948</v>
      </c>
      <c r="S3075" t="s">
        <v>4587</v>
      </c>
      <c r="T3075">
        <v>2</v>
      </c>
      <c r="U3075" s="1">
        <v>2000000</v>
      </c>
      <c r="V3075" t="s">
        <v>1461</v>
      </c>
      <c r="W3075" t="s">
        <v>138</v>
      </c>
      <c r="Y3075" t="s">
        <v>850</v>
      </c>
      <c r="Z3075" t="s">
        <v>31</v>
      </c>
      <c r="AA3075">
        <v>1</v>
      </c>
      <c r="AB3075" t="s">
        <v>39</v>
      </c>
      <c r="AC3075">
        <v>2.9</v>
      </c>
      <c r="AD3075">
        <f t="shared" si="47"/>
        <v>0.89999999999999991</v>
      </c>
    </row>
    <row r="3076" spans="1:30" x14ac:dyDescent="0.25">
      <c r="A3076" t="s">
        <v>29</v>
      </c>
      <c r="B3076" s="1">
        <v>307800000</v>
      </c>
      <c r="C3076" t="s">
        <v>30</v>
      </c>
      <c r="D3076" t="s">
        <v>31</v>
      </c>
      <c r="E3076">
        <v>3252</v>
      </c>
      <c r="F3076" s="1">
        <v>8548950000</v>
      </c>
      <c r="G3076" s="1">
        <v>2628828</v>
      </c>
      <c r="H3076" s="1">
        <v>2000000</v>
      </c>
      <c r="I3076">
        <v>3252</v>
      </c>
      <c r="J3076" s="1">
        <v>8548950000</v>
      </c>
      <c r="K3076" s="1">
        <v>2628828</v>
      </c>
      <c r="L3076" s="1">
        <v>2000000</v>
      </c>
      <c r="M3076">
        <v>3252</v>
      </c>
      <c r="N3076" t="s">
        <v>173</v>
      </c>
      <c r="O3076">
        <v>7757</v>
      </c>
      <c r="P3076" t="s">
        <v>81</v>
      </c>
      <c r="Q3076" t="s">
        <v>4586</v>
      </c>
      <c r="R3076" s="2">
        <v>43950</v>
      </c>
      <c r="S3076" t="s">
        <v>4587</v>
      </c>
      <c r="T3076">
        <v>2.5</v>
      </c>
      <c r="U3076" s="1">
        <v>2500000</v>
      </c>
      <c r="V3076" t="s">
        <v>1461</v>
      </c>
      <c r="W3076" t="s">
        <v>138</v>
      </c>
      <c r="X3076" t="s">
        <v>4590</v>
      </c>
      <c r="Y3076" t="s">
        <v>850</v>
      </c>
      <c r="Z3076" t="s">
        <v>31</v>
      </c>
      <c r="AA3076">
        <v>2</v>
      </c>
      <c r="AB3076" t="s">
        <v>39</v>
      </c>
      <c r="AC3076">
        <v>2.4</v>
      </c>
      <c r="AD3076">
        <f t="shared" si="47"/>
        <v>0.10000000000000009</v>
      </c>
    </row>
    <row r="3077" spans="1:30" x14ac:dyDescent="0.25">
      <c r="A3077" t="s">
        <v>29</v>
      </c>
      <c r="B3077" s="1">
        <v>307800000</v>
      </c>
      <c r="C3077" t="s">
        <v>30</v>
      </c>
      <c r="D3077" t="s">
        <v>31</v>
      </c>
      <c r="E3077">
        <v>3252</v>
      </c>
      <c r="F3077" s="1">
        <v>8548950000</v>
      </c>
      <c r="G3077" s="1">
        <v>2628828</v>
      </c>
      <c r="H3077" s="1">
        <v>2000000</v>
      </c>
      <c r="I3077">
        <v>3252</v>
      </c>
      <c r="J3077" s="1">
        <v>8548950000</v>
      </c>
      <c r="K3077" s="1">
        <v>2628828</v>
      </c>
      <c r="L3077" s="1">
        <v>2000000</v>
      </c>
      <c r="M3077">
        <v>3252</v>
      </c>
      <c r="N3077" t="s">
        <v>173</v>
      </c>
      <c r="O3077">
        <v>7756</v>
      </c>
      <c r="P3077" t="s">
        <v>56</v>
      </c>
      <c r="Q3077" t="s">
        <v>4586</v>
      </c>
      <c r="R3077" s="2">
        <v>43950</v>
      </c>
      <c r="S3077" t="s">
        <v>4587</v>
      </c>
      <c r="T3077">
        <v>3</v>
      </c>
      <c r="U3077" s="1">
        <v>3000000</v>
      </c>
      <c r="V3077" t="s">
        <v>1461</v>
      </c>
      <c r="W3077" t="s">
        <v>138</v>
      </c>
      <c r="X3077" t="s">
        <v>60</v>
      </c>
      <c r="Y3077" t="s">
        <v>850</v>
      </c>
      <c r="Z3077" t="s">
        <v>31</v>
      </c>
      <c r="AA3077">
        <v>1</v>
      </c>
      <c r="AB3077" t="s">
        <v>48</v>
      </c>
      <c r="AC3077">
        <v>2.1</v>
      </c>
      <c r="AD3077">
        <f t="shared" si="47"/>
        <v>0.89999999999999991</v>
      </c>
    </row>
    <row r="3078" spans="1:30" x14ac:dyDescent="0.25">
      <c r="A3078" t="s">
        <v>29</v>
      </c>
      <c r="B3078" s="1">
        <v>307800000</v>
      </c>
      <c r="C3078" t="s">
        <v>30</v>
      </c>
      <c r="D3078" t="s">
        <v>31</v>
      </c>
      <c r="E3078">
        <v>3252</v>
      </c>
      <c r="F3078" s="1">
        <v>8548950000</v>
      </c>
      <c r="G3078" s="1">
        <v>2628828</v>
      </c>
      <c r="H3078" s="1">
        <v>2000000</v>
      </c>
      <c r="I3078">
        <v>3252</v>
      </c>
      <c r="J3078" s="1">
        <v>8548950000</v>
      </c>
      <c r="K3078" s="1">
        <v>2628828</v>
      </c>
      <c r="L3078" s="1">
        <v>2000000</v>
      </c>
      <c r="M3078">
        <v>3252</v>
      </c>
      <c r="N3078" t="s">
        <v>173</v>
      </c>
      <c r="O3078">
        <v>7755</v>
      </c>
      <c r="P3078" t="s">
        <v>168</v>
      </c>
      <c r="Q3078" t="s">
        <v>4591</v>
      </c>
      <c r="R3078" s="2">
        <v>43949</v>
      </c>
      <c r="S3078" t="s">
        <v>4592</v>
      </c>
      <c r="T3078">
        <v>7</v>
      </c>
      <c r="U3078" s="1">
        <v>7000000</v>
      </c>
      <c r="V3078" t="s">
        <v>1461</v>
      </c>
      <c r="W3078" t="s">
        <v>77</v>
      </c>
      <c r="X3078" t="s">
        <v>726</v>
      </c>
      <c r="Y3078" t="s">
        <v>850</v>
      </c>
      <c r="Z3078" t="s">
        <v>31</v>
      </c>
      <c r="AA3078">
        <v>1</v>
      </c>
      <c r="AB3078" t="s">
        <v>39</v>
      </c>
      <c r="AC3078">
        <v>4.5199999999999996</v>
      </c>
      <c r="AD3078">
        <f t="shared" si="47"/>
        <v>2.4800000000000004</v>
      </c>
    </row>
    <row r="3079" spans="1:30" x14ac:dyDescent="0.25">
      <c r="A3079" t="s">
        <v>29</v>
      </c>
      <c r="B3079" s="1">
        <v>307800000</v>
      </c>
      <c r="C3079" t="s">
        <v>30</v>
      </c>
      <c r="D3079" t="s">
        <v>31</v>
      </c>
      <c r="E3079">
        <v>3252</v>
      </c>
      <c r="F3079" s="1">
        <v>8548950000</v>
      </c>
      <c r="G3079" s="1">
        <v>2628828</v>
      </c>
      <c r="H3079" s="1">
        <v>2000000</v>
      </c>
      <c r="I3079">
        <v>3252</v>
      </c>
      <c r="J3079" s="1">
        <v>8548950000</v>
      </c>
      <c r="K3079" s="1">
        <v>2628828</v>
      </c>
      <c r="L3079" s="1">
        <v>2000000</v>
      </c>
      <c r="M3079">
        <v>3252</v>
      </c>
      <c r="N3079" t="s">
        <v>173</v>
      </c>
      <c r="O3079">
        <v>7754</v>
      </c>
      <c r="P3079" t="s">
        <v>509</v>
      </c>
      <c r="Q3079" t="s">
        <v>4593</v>
      </c>
      <c r="R3079" s="2">
        <v>43950</v>
      </c>
      <c r="S3079" t="s">
        <v>4594</v>
      </c>
      <c r="T3079">
        <v>6</v>
      </c>
      <c r="U3079" s="1">
        <v>6000000</v>
      </c>
      <c r="V3079" t="s">
        <v>1461</v>
      </c>
      <c r="W3079" t="s">
        <v>36</v>
      </c>
      <c r="X3079" t="s">
        <v>4595</v>
      </c>
      <c r="Y3079" t="s">
        <v>410</v>
      </c>
      <c r="Z3079" t="s">
        <v>31</v>
      </c>
      <c r="AA3079">
        <v>2</v>
      </c>
      <c r="AB3079" t="s">
        <v>39</v>
      </c>
      <c r="AC3079">
        <v>4.75</v>
      </c>
      <c r="AD3079">
        <f t="shared" ref="AD3079:AD3142" si="48">ABS(T3079-AC3079)</f>
        <v>1.25</v>
      </c>
    </row>
    <row r="3080" spans="1:30" x14ac:dyDescent="0.25">
      <c r="A3080" t="s">
        <v>29</v>
      </c>
      <c r="B3080" s="1">
        <v>307800000</v>
      </c>
      <c r="C3080" t="s">
        <v>30</v>
      </c>
      <c r="D3080" t="s">
        <v>31</v>
      </c>
      <c r="E3080">
        <v>3252</v>
      </c>
      <c r="F3080" s="1">
        <v>8548950000</v>
      </c>
      <c r="G3080" s="1">
        <v>2628828</v>
      </c>
      <c r="H3080" s="1">
        <v>2000000</v>
      </c>
      <c r="I3080">
        <v>3252</v>
      </c>
      <c r="J3080" s="1">
        <v>8548950000</v>
      </c>
      <c r="K3080" s="1">
        <v>2628828</v>
      </c>
      <c r="L3080" s="1">
        <v>2000000</v>
      </c>
      <c r="M3080">
        <v>3252</v>
      </c>
      <c r="N3080" t="s">
        <v>173</v>
      </c>
      <c r="O3080">
        <v>7753</v>
      </c>
      <c r="P3080" t="s">
        <v>168</v>
      </c>
      <c r="Q3080" t="s">
        <v>4591</v>
      </c>
      <c r="R3080" s="2">
        <v>43950</v>
      </c>
      <c r="S3080" t="s">
        <v>4592</v>
      </c>
      <c r="T3080">
        <v>6.5</v>
      </c>
      <c r="U3080" s="1">
        <v>6500000</v>
      </c>
      <c r="V3080" t="s">
        <v>1461</v>
      </c>
      <c r="W3080" t="s">
        <v>77</v>
      </c>
      <c r="X3080" t="s">
        <v>4596</v>
      </c>
      <c r="Y3080" t="s">
        <v>850</v>
      </c>
      <c r="Z3080" t="s">
        <v>31</v>
      </c>
      <c r="AA3080">
        <v>3</v>
      </c>
      <c r="AB3080" t="s">
        <v>48</v>
      </c>
      <c r="AC3080">
        <v>4.5999999999999996</v>
      </c>
      <c r="AD3080">
        <f t="shared" si="48"/>
        <v>1.9000000000000004</v>
      </c>
    </row>
    <row r="3081" spans="1:30" x14ac:dyDescent="0.25">
      <c r="A3081" t="s">
        <v>29</v>
      </c>
      <c r="B3081" s="1">
        <v>307800000</v>
      </c>
      <c r="C3081" t="s">
        <v>30</v>
      </c>
      <c r="D3081" t="s">
        <v>31</v>
      </c>
      <c r="E3081">
        <v>3252</v>
      </c>
      <c r="F3081" s="1">
        <v>8548950000</v>
      </c>
      <c r="G3081" s="1">
        <v>2628828</v>
      </c>
      <c r="H3081" s="1">
        <v>2000000</v>
      </c>
      <c r="I3081">
        <v>3252</v>
      </c>
      <c r="J3081" s="1">
        <v>8548950000</v>
      </c>
      <c r="K3081" s="1">
        <v>2628828</v>
      </c>
      <c r="L3081" s="1">
        <v>2000000</v>
      </c>
      <c r="M3081">
        <v>3252</v>
      </c>
      <c r="N3081" t="s">
        <v>173</v>
      </c>
      <c r="O3081">
        <v>7752</v>
      </c>
      <c r="P3081" t="s">
        <v>168</v>
      </c>
      <c r="Q3081" t="s">
        <v>4591</v>
      </c>
      <c r="R3081" s="2">
        <v>43948</v>
      </c>
      <c r="S3081" t="s">
        <v>4592</v>
      </c>
      <c r="T3081">
        <v>2.5</v>
      </c>
      <c r="U3081" s="1">
        <v>2500000</v>
      </c>
      <c r="V3081" t="s">
        <v>1461</v>
      </c>
      <c r="W3081" t="s">
        <v>77</v>
      </c>
      <c r="X3081" t="s">
        <v>726</v>
      </c>
      <c r="Y3081" t="s">
        <v>850</v>
      </c>
      <c r="Z3081" t="s">
        <v>31</v>
      </c>
      <c r="AA3081">
        <v>1</v>
      </c>
      <c r="AB3081" t="s">
        <v>39</v>
      </c>
      <c r="AC3081">
        <v>4.5199999999999996</v>
      </c>
      <c r="AD3081">
        <f t="shared" si="48"/>
        <v>2.0199999999999996</v>
      </c>
    </row>
    <row r="3082" spans="1:30" x14ac:dyDescent="0.25">
      <c r="A3082" t="s">
        <v>29</v>
      </c>
      <c r="B3082" s="1">
        <v>307800000</v>
      </c>
      <c r="C3082" t="s">
        <v>30</v>
      </c>
      <c r="D3082" t="s">
        <v>31</v>
      </c>
      <c r="E3082">
        <v>3252</v>
      </c>
      <c r="F3082" s="1">
        <v>8548950000</v>
      </c>
      <c r="G3082" s="1">
        <v>2628828</v>
      </c>
      <c r="H3082" s="1">
        <v>2000000</v>
      </c>
      <c r="I3082">
        <v>3252</v>
      </c>
      <c r="J3082" s="1">
        <v>8548950000</v>
      </c>
      <c r="K3082" s="1">
        <v>2628828</v>
      </c>
      <c r="L3082" s="1">
        <v>2000000</v>
      </c>
      <c r="M3082">
        <v>3252</v>
      </c>
      <c r="N3082" t="s">
        <v>173</v>
      </c>
      <c r="O3082">
        <v>7751</v>
      </c>
      <c r="P3082" t="s">
        <v>168</v>
      </c>
      <c r="Q3082" t="s">
        <v>4584</v>
      </c>
      <c r="R3082" s="2">
        <v>43948</v>
      </c>
      <c r="S3082" t="s">
        <v>4585</v>
      </c>
      <c r="T3082">
        <v>4.5</v>
      </c>
      <c r="U3082" s="1">
        <v>4500000</v>
      </c>
      <c r="V3082" t="s">
        <v>1461</v>
      </c>
      <c r="W3082" t="s">
        <v>77</v>
      </c>
      <c r="X3082" t="s">
        <v>4597</v>
      </c>
      <c r="Y3082" t="s">
        <v>850</v>
      </c>
      <c r="Z3082" t="s">
        <v>31</v>
      </c>
      <c r="AA3082">
        <v>3</v>
      </c>
      <c r="AB3082" t="s">
        <v>39</v>
      </c>
      <c r="AC3082">
        <v>4.5999999999999996</v>
      </c>
      <c r="AD3082">
        <f t="shared" si="48"/>
        <v>9.9999999999999645E-2</v>
      </c>
    </row>
    <row r="3083" spans="1:30" x14ac:dyDescent="0.25">
      <c r="A3083" t="s">
        <v>29</v>
      </c>
      <c r="B3083" s="1">
        <v>307800000</v>
      </c>
      <c r="C3083" t="s">
        <v>30</v>
      </c>
      <c r="D3083" t="s">
        <v>31</v>
      </c>
      <c r="E3083">
        <v>3252</v>
      </c>
      <c r="F3083" s="1">
        <v>8548950000</v>
      </c>
      <c r="G3083" s="1">
        <v>2628828</v>
      </c>
      <c r="H3083" s="1">
        <v>2000000</v>
      </c>
      <c r="I3083">
        <v>3252</v>
      </c>
      <c r="J3083" s="1">
        <v>8548950000</v>
      </c>
      <c r="K3083" s="1">
        <v>2628828</v>
      </c>
      <c r="L3083" s="1">
        <v>2000000</v>
      </c>
      <c r="M3083">
        <v>3252</v>
      </c>
      <c r="N3083" t="s">
        <v>173</v>
      </c>
      <c r="O3083">
        <v>7750</v>
      </c>
      <c r="P3083" t="s">
        <v>184</v>
      </c>
      <c r="Q3083" t="s">
        <v>1459</v>
      </c>
      <c r="R3083" s="2">
        <v>43951</v>
      </c>
      <c r="S3083" t="s">
        <v>1460</v>
      </c>
      <c r="T3083">
        <v>2</v>
      </c>
      <c r="U3083" s="1">
        <v>2000000</v>
      </c>
      <c r="V3083" t="s">
        <v>1461</v>
      </c>
      <c r="W3083" t="s">
        <v>77</v>
      </c>
      <c r="X3083" t="s">
        <v>4598</v>
      </c>
      <c r="Y3083" t="s">
        <v>850</v>
      </c>
      <c r="Z3083" t="s">
        <v>31</v>
      </c>
      <c r="AA3083">
        <v>7</v>
      </c>
      <c r="AB3083" t="s">
        <v>48</v>
      </c>
      <c r="AC3083">
        <v>3.62</v>
      </c>
      <c r="AD3083">
        <f t="shared" si="48"/>
        <v>1.62</v>
      </c>
    </row>
    <row r="3084" spans="1:30" x14ac:dyDescent="0.25">
      <c r="A3084" t="s">
        <v>29</v>
      </c>
      <c r="B3084" s="1">
        <v>307800000</v>
      </c>
      <c r="C3084" t="s">
        <v>30</v>
      </c>
      <c r="D3084" t="s">
        <v>31</v>
      </c>
      <c r="E3084">
        <v>3252</v>
      </c>
      <c r="F3084" s="1">
        <v>8548950000</v>
      </c>
      <c r="G3084" s="1">
        <v>2628828</v>
      </c>
      <c r="H3084" s="1">
        <v>2000000</v>
      </c>
      <c r="I3084">
        <v>3252</v>
      </c>
      <c r="J3084" s="1">
        <v>8548950000</v>
      </c>
      <c r="K3084" s="1">
        <v>2628828</v>
      </c>
      <c r="L3084" s="1">
        <v>2000000</v>
      </c>
      <c r="M3084">
        <v>3252</v>
      </c>
      <c r="N3084" t="s">
        <v>173</v>
      </c>
      <c r="O3084">
        <v>7749</v>
      </c>
      <c r="P3084" t="s">
        <v>81</v>
      </c>
      <c r="Q3084" t="s">
        <v>4586</v>
      </c>
      <c r="R3084" s="2">
        <v>43951</v>
      </c>
      <c r="S3084" t="s">
        <v>4587</v>
      </c>
      <c r="T3084">
        <v>2</v>
      </c>
      <c r="U3084" s="1">
        <v>2000000</v>
      </c>
      <c r="V3084" t="s">
        <v>1461</v>
      </c>
      <c r="W3084" t="s">
        <v>138</v>
      </c>
      <c r="X3084" t="s">
        <v>115</v>
      </c>
      <c r="Y3084" t="s">
        <v>850</v>
      </c>
      <c r="Z3084" t="s">
        <v>31</v>
      </c>
      <c r="AA3084">
        <v>1</v>
      </c>
      <c r="AB3084" t="s">
        <v>39</v>
      </c>
      <c r="AC3084">
        <v>2.36</v>
      </c>
      <c r="AD3084">
        <f t="shared" si="48"/>
        <v>0.35999999999999988</v>
      </c>
    </row>
    <row r="3085" spans="1:30" x14ac:dyDescent="0.25">
      <c r="A3085" t="s">
        <v>29</v>
      </c>
      <c r="B3085" s="1">
        <v>307800000</v>
      </c>
      <c r="C3085" t="s">
        <v>30</v>
      </c>
      <c r="D3085" t="s">
        <v>31</v>
      </c>
      <c r="E3085">
        <v>3252</v>
      </c>
      <c r="F3085" s="1">
        <v>8548950000</v>
      </c>
      <c r="G3085" s="1">
        <v>2628828</v>
      </c>
      <c r="H3085" s="1">
        <v>2000000</v>
      </c>
      <c r="I3085">
        <v>3252</v>
      </c>
      <c r="J3085" s="1">
        <v>8548950000</v>
      </c>
      <c r="K3085" s="1">
        <v>2628828</v>
      </c>
      <c r="L3085" s="1">
        <v>2000000</v>
      </c>
      <c r="M3085">
        <v>3252</v>
      </c>
      <c r="N3085" t="s">
        <v>173</v>
      </c>
      <c r="O3085">
        <v>7748</v>
      </c>
      <c r="P3085" t="s">
        <v>109</v>
      </c>
      <c r="Q3085" t="s">
        <v>4579</v>
      </c>
      <c r="R3085" s="2">
        <v>43943</v>
      </c>
      <c r="S3085" t="s">
        <v>4580</v>
      </c>
      <c r="T3085">
        <v>7.5</v>
      </c>
      <c r="U3085" s="1">
        <v>7500000</v>
      </c>
      <c r="V3085" t="s">
        <v>1461</v>
      </c>
      <c r="W3085" t="s">
        <v>77</v>
      </c>
      <c r="X3085" t="s">
        <v>1810</v>
      </c>
      <c r="Y3085" t="s">
        <v>850</v>
      </c>
      <c r="Z3085" t="s">
        <v>31</v>
      </c>
      <c r="AA3085">
        <v>1</v>
      </c>
      <c r="AB3085" t="s">
        <v>39</v>
      </c>
      <c r="AC3085">
        <v>5.4</v>
      </c>
      <c r="AD3085">
        <f t="shared" si="48"/>
        <v>2.0999999999999996</v>
      </c>
    </row>
    <row r="3086" spans="1:30" x14ac:dyDescent="0.25">
      <c r="A3086" t="s">
        <v>29</v>
      </c>
      <c r="B3086" s="1">
        <v>307800000</v>
      </c>
      <c r="C3086" t="s">
        <v>30</v>
      </c>
      <c r="D3086" t="s">
        <v>31</v>
      </c>
      <c r="E3086">
        <v>3252</v>
      </c>
      <c r="F3086" s="1">
        <v>8548950000</v>
      </c>
      <c r="G3086" s="1">
        <v>2628828</v>
      </c>
      <c r="H3086" s="1">
        <v>2000000</v>
      </c>
      <c r="I3086">
        <v>3252</v>
      </c>
      <c r="J3086" s="1">
        <v>8548950000</v>
      </c>
      <c r="K3086" s="1">
        <v>2628828</v>
      </c>
      <c r="L3086" s="1">
        <v>2000000</v>
      </c>
      <c r="M3086">
        <v>3252</v>
      </c>
      <c r="N3086" t="s">
        <v>173</v>
      </c>
      <c r="O3086">
        <v>7747</v>
      </c>
      <c r="P3086" t="s">
        <v>109</v>
      </c>
      <c r="Q3086" t="s">
        <v>4579</v>
      </c>
      <c r="R3086" s="2">
        <v>43942</v>
      </c>
      <c r="S3086" t="s">
        <v>4580</v>
      </c>
      <c r="T3086">
        <v>5.5</v>
      </c>
      <c r="U3086" s="1">
        <v>5500000</v>
      </c>
      <c r="V3086" t="s">
        <v>1461</v>
      </c>
      <c r="W3086" t="s">
        <v>77</v>
      </c>
      <c r="X3086" t="s">
        <v>3253</v>
      </c>
      <c r="Y3086" t="s">
        <v>850</v>
      </c>
      <c r="Z3086" t="s">
        <v>31</v>
      </c>
      <c r="AA3086">
        <v>1</v>
      </c>
      <c r="AB3086" t="s">
        <v>39</v>
      </c>
      <c r="AC3086">
        <v>5.4</v>
      </c>
      <c r="AD3086">
        <f t="shared" si="48"/>
        <v>9.9999999999999645E-2</v>
      </c>
    </row>
    <row r="3087" spans="1:30" x14ac:dyDescent="0.25">
      <c r="A3087" t="s">
        <v>29</v>
      </c>
      <c r="B3087" s="1">
        <v>307800000</v>
      </c>
      <c r="C3087" t="s">
        <v>30</v>
      </c>
      <c r="D3087" t="s">
        <v>31</v>
      </c>
      <c r="E3087">
        <v>3252</v>
      </c>
      <c r="F3087" s="1">
        <v>8548950000</v>
      </c>
      <c r="G3087" s="1">
        <v>2628828</v>
      </c>
      <c r="H3087" s="1">
        <v>2000000</v>
      </c>
      <c r="I3087">
        <v>3252</v>
      </c>
      <c r="J3087" s="1">
        <v>8548950000</v>
      </c>
      <c r="K3087" s="1">
        <v>2628828</v>
      </c>
      <c r="L3087" s="1">
        <v>2000000</v>
      </c>
      <c r="M3087">
        <v>3252</v>
      </c>
      <c r="N3087" t="s">
        <v>32</v>
      </c>
      <c r="O3087">
        <v>3121</v>
      </c>
      <c r="P3087" t="s">
        <v>49</v>
      </c>
      <c r="Q3087" t="s">
        <v>4599</v>
      </c>
      <c r="R3087" s="2">
        <v>43900</v>
      </c>
      <c r="S3087" t="s">
        <v>4600</v>
      </c>
      <c r="T3087">
        <v>1</v>
      </c>
      <c r="U3087" s="1">
        <v>1000000</v>
      </c>
      <c r="V3087" t="s">
        <v>200</v>
      </c>
      <c r="W3087" t="s">
        <v>77</v>
      </c>
      <c r="X3087" t="e">
        <f>- Check issue- Deploy New build</f>
        <v>#NAME?</v>
      </c>
      <c r="Y3087" t="s">
        <v>54</v>
      </c>
      <c r="Z3087" t="s">
        <v>31</v>
      </c>
      <c r="AA3087">
        <v>6</v>
      </c>
      <c r="AB3087" t="s">
        <v>39</v>
      </c>
      <c r="AC3087">
        <v>1.1000000000000001</v>
      </c>
      <c r="AD3087">
        <f t="shared" si="48"/>
        <v>0.10000000000000009</v>
      </c>
    </row>
    <row r="3088" spans="1:30" x14ac:dyDescent="0.25">
      <c r="A3088" t="s">
        <v>29</v>
      </c>
      <c r="B3088" s="1">
        <v>307800000</v>
      </c>
      <c r="C3088" t="s">
        <v>30</v>
      </c>
      <c r="D3088" t="s">
        <v>31</v>
      </c>
      <c r="E3088">
        <v>3252</v>
      </c>
      <c r="F3088" s="1">
        <v>8548950000</v>
      </c>
      <c r="G3088" s="1">
        <v>2628828</v>
      </c>
      <c r="H3088" s="1">
        <v>2000000</v>
      </c>
      <c r="I3088">
        <v>3252</v>
      </c>
      <c r="J3088" s="1">
        <v>8548950000</v>
      </c>
      <c r="K3088" s="1">
        <v>2628828</v>
      </c>
      <c r="L3088" s="1">
        <v>2000000</v>
      </c>
      <c r="M3088">
        <v>3252</v>
      </c>
      <c r="N3088" t="s">
        <v>173</v>
      </c>
      <c r="O3088">
        <v>7745</v>
      </c>
      <c r="P3088" t="s">
        <v>168</v>
      </c>
      <c r="Q3088" t="s">
        <v>4588</v>
      </c>
      <c r="R3088" s="2">
        <v>43957</v>
      </c>
      <c r="S3088" t="s">
        <v>4589</v>
      </c>
      <c r="T3088">
        <v>5</v>
      </c>
      <c r="U3088" s="1">
        <v>5000000</v>
      </c>
      <c r="V3088" t="s">
        <v>1461</v>
      </c>
      <c r="W3088" t="s">
        <v>138</v>
      </c>
      <c r="X3088" t="s">
        <v>1122</v>
      </c>
      <c r="Y3088" t="s">
        <v>850</v>
      </c>
      <c r="Z3088" t="s">
        <v>31</v>
      </c>
      <c r="AA3088">
        <v>3</v>
      </c>
      <c r="AB3088" t="s">
        <v>39</v>
      </c>
      <c r="AC3088">
        <v>4.71</v>
      </c>
      <c r="AD3088">
        <f t="shared" si="48"/>
        <v>0.29000000000000004</v>
      </c>
    </row>
    <row r="3089" spans="1:30" x14ac:dyDescent="0.25">
      <c r="A3089" t="s">
        <v>29</v>
      </c>
      <c r="B3089" s="1">
        <v>307800000</v>
      </c>
      <c r="C3089" t="s">
        <v>30</v>
      </c>
      <c r="D3089" t="s">
        <v>31</v>
      </c>
      <c r="E3089">
        <v>3252</v>
      </c>
      <c r="F3089" s="1">
        <v>8548950000</v>
      </c>
      <c r="G3089" s="1">
        <v>2628828</v>
      </c>
      <c r="H3089" s="1">
        <v>2000000</v>
      </c>
      <c r="I3089">
        <v>3252</v>
      </c>
      <c r="J3089" s="1">
        <v>8548950000</v>
      </c>
      <c r="K3089" s="1">
        <v>2628828</v>
      </c>
      <c r="L3089" s="1">
        <v>2000000</v>
      </c>
      <c r="M3089">
        <v>3252</v>
      </c>
      <c r="N3089" t="s">
        <v>173</v>
      </c>
      <c r="O3089">
        <v>7744</v>
      </c>
      <c r="P3089" t="s">
        <v>509</v>
      </c>
      <c r="Q3089" t="s">
        <v>4601</v>
      </c>
      <c r="R3089" s="2">
        <v>43958</v>
      </c>
      <c r="S3089" t="s">
        <v>4602</v>
      </c>
      <c r="T3089">
        <v>2</v>
      </c>
      <c r="U3089" s="1">
        <v>2000000</v>
      </c>
      <c r="V3089" t="s">
        <v>1461</v>
      </c>
      <c r="W3089" t="s">
        <v>77</v>
      </c>
      <c r="X3089" t="s">
        <v>4603</v>
      </c>
      <c r="Y3089" t="s">
        <v>850</v>
      </c>
      <c r="Z3089" t="s">
        <v>31</v>
      </c>
      <c r="AA3089">
        <v>3</v>
      </c>
      <c r="AB3089" t="s">
        <v>48</v>
      </c>
      <c r="AC3089">
        <v>2.98</v>
      </c>
      <c r="AD3089">
        <f t="shared" si="48"/>
        <v>0.98</v>
      </c>
    </row>
    <row r="3090" spans="1:30" x14ac:dyDescent="0.25">
      <c r="A3090" t="s">
        <v>29</v>
      </c>
      <c r="B3090" s="1">
        <v>307800000</v>
      </c>
      <c r="C3090" t="s">
        <v>30</v>
      </c>
      <c r="D3090" t="s">
        <v>31</v>
      </c>
      <c r="E3090">
        <v>3252</v>
      </c>
      <c r="F3090" s="1">
        <v>8548950000</v>
      </c>
      <c r="G3090" s="1">
        <v>2628828</v>
      </c>
      <c r="H3090" s="1">
        <v>2000000</v>
      </c>
      <c r="I3090">
        <v>3252</v>
      </c>
      <c r="J3090" s="1">
        <v>8548950000</v>
      </c>
      <c r="K3090" s="1">
        <v>2628828</v>
      </c>
      <c r="L3090" s="1">
        <v>2000000</v>
      </c>
      <c r="M3090">
        <v>3252</v>
      </c>
      <c r="N3090" t="s">
        <v>173</v>
      </c>
      <c r="O3090">
        <v>7743</v>
      </c>
      <c r="P3090" t="s">
        <v>33</v>
      </c>
      <c r="Q3090" t="s">
        <v>4586</v>
      </c>
      <c r="R3090" s="2">
        <v>43958</v>
      </c>
      <c r="S3090" t="s">
        <v>4587</v>
      </c>
      <c r="T3090">
        <v>2.5</v>
      </c>
      <c r="U3090" s="1">
        <v>2500000</v>
      </c>
      <c r="V3090" t="s">
        <v>1461</v>
      </c>
      <c r="W3090" t="s">
        <v>138</v>
      </c>
      <c r="Y3090" t="s">
        <v>850</v>
      </c>
      <c r="Z3090" t="s">
        <v>31</v>
      </c>
      <c r="AA3090">
        <v>1</v>
      </c>
      <c r="AB3090" t="s">
        <v>48</v>
      </c>
      <c r="AC3090">
        <v>2.9</v>
      </c>
      <c r="AD3090">
        <f t="shared" si="48"/>
        <v>0.39999999999999991</v>
      </c>
    </row>
    <row r="3091" spans="1:30" x14ac:dyDescent="0.25">
      <c r="A3091" t="s">
        <v>29</v>
      </c>
      <c r="B3091" s="1">
        <v>307800000</v>
      </c>
      <c r="C3091" t="s">
        <v>30</v>
      </c>
      <c r="D3091" t="s">
        <v>31</v>
      </c>
      <c r="E3091">
        <v>3252</v>
      </c>
      <c r="F3091" s="1">
        <v>8548950000</v>
      </c>
      <c r="G3091" s="1">
        <v>2628828</v>
      </c>
      <c r="H3091" s="1">
        <v>2000000</v>
      </c>
      <c r="I3091">
        <v>3252</v>
      </c>
      <c r="J3091" s="1">
        <v>8548950000</v>
      </c>
      <c r="K3091" s="1">
        <v>2628828</v>
      </c>
      <c r="L3091" s="1">
        <v>2000000</v>
      </c>
      <c r="M3091">
        <v>3252</v>
      </c>
      <c r="N3091" t="s">
        <v>173</v>
      </c>
      <c r="O3091">
        <v>7742</v>
      </c>
      <c r="P3091" t="s">
        <v>56</v>
      </c>
      <c r="Q3091" t="s">
        <v>4586</v>
      </c>
      <c r="R3091" s="2">
        <v>43957</v>
      </c>
      <c r="S3091" t="s">
        <v>4587</v>
      </c>
      <c r="T3091">
        <v>2</v>
      </c>
      <c r="U3091" s="1">
        <v>2000000</v>
      </c>
      <c r="V3091" t="s">
        <v>1461</v>
      </c>
      <c r="W3091" t="s">
        <v>138</v>
      </c>
      <c r="X3091" t="s">
        <v>60</v>
      </c>
      <c r="Y3091" t="s">
        <v>850</v>
      </c>
      <c r="Z3091" t="s">
        <v>31</v>
      </c>
      <c r="AA3091">
        <v>1</v>
      </c>
      <c r="AB3091" t="s">
        <v>39</v>
      </c>
      <c r="AC3091">
        <v>2.1</v>
      </c>
      <c r="AD3091">
        <f t="shared" si="48"/>
        <v>0.10000000000000009</v>
      </c>
    </row>
    <row r="3092" spans="1:30" x14ac:dyDescent="0.25">
      <c r="A3092" t="s">
        <v>29</v>
      </c>
      <c r="B3092" s="1">
        <v>307800000</v>
      </c>
      <c r="C3092" t="s">
        <v>30</v>
      </c>
      <c r="D3092" t="s">
        <v>31</v>
      </c>
      <c r="E3092">
        <v>3252</v>
      </c>
      <c r="F3092" s="1">
        <v>8548950000</v>
      </c>
      <c r="G3092" s="1">
        <v>2628828</v>
      </c>
      <c r="H3092" s="1">
        <v>2000000</v>
      </c>
      <c r="I3092">
        <v>3252</v>
      </c>
      <c r="J3092" s="1">
        <v>8548950000</v>
      </c>
      <c r="K3092" s="1">
        <v>2628828</v>
      </c>
      <c r="L3092" s="1">
        <v>2000000</v>
      </c>
      <c r="M3092">
        <v>3252</v>
      </c>
      <c r="N3092" t="s">
        <v>173</v>
      </c>
      <c r="O3092">
        <v>7741</v>
      </c>
      <c r="P3092" t="s">
        <v>509</v>
      </c>
      <c r="Q3092" t="s">
        <v>4604</v>
      </c>
      <c r="R3092" s="2">
        <v>43959</v>
      </c>
      <c r="S3092" t="s">
        <v>4605</v>
      </c>
      <c r="T3092">
        <v>2</v>
      </c>
      <c r="U3092" s="1">
        <v>2000000</v>
      </c>
      <c r="V3092" t="s">
        <v>1461</v>
      </c>
      <c r="W3092" t="s">
        <v>77</v>
      </c>
      <c r="X3092" t="s">
        <v>378</v>
      </c>
      <c r="Y3092" t="s">
        <v>850</v>
      </c>
      <c r="Z3092" t="s">
        <v>31</v>
      </c>
      <c r="AA3092">
        <v>1</v>
      </c>
      <c r="AB3092" t="s">
        <v>39</v>
      </c>
      <c r="AC3092">
        <v>2.9</v>
      </c>
      <c r="AD3092">
        <f t="shared" si="48"/>
        <v>0.89999999999999991</v>
      </c>
    </row>
    <row r="3093" spans="1:30" x14ac:dyDescent="0.25">
      <c r="A3093" t="s">
        <v>29</v>
      </c>
      <c r="B3093" s="1">
        <v>307800000</v>
      </c>
      <c r="C3093" t="s">
        <v>30</v>
      </c>
      <c r="D3093" t="s">
        <v>31</v>
      </c>
      <c r="E3093">
        <v>3252</v>
      </c>
      <c r="F3093" s="1">
        <v>8548950000</v>
      </c>
      <c r="G3093" s="1">
        <v>2628828</v>
      </c>
      <c r="H3093" s="1">
        <v>2000000</v>
      </c>
      <c r="I3093">
        <v>3252</v>
      </c>
      <c r="J3093" s="1">
        <v>8548950000</v>
      </c>
      <c r="K3093" s="1">
        <v>2628828</v>
      </c>
      <c r="L3093" s="1">
        <v>2000000</v>
      </c>
      <c r="M3093">
        <v>3252</v>
      </c>
      <c r="N3093" t="s">
        <v>173</v>
      </c>
      <c r="O3093">
        <v>7740</v>
      </c>
      <c r="P3093" t="s">
        <v>509</v>
      </c>
      <c r="Q3093" t="s">
        <v>4606</v>
      </c>
      <c r="R3093" s="2">
        <v>43959</v>
      </c>
      <c r="S3093" t="s">
        <v>4607</v>
      </c>
      <c r="T3093">
        <v>3</v>
      </c>
      <c r="U3093" s="1">
        <v>3000000</v>
      </c>
      <c r="V3093" t="s">
        <v>1461</v>
      </c>
      <c r="W3093" t="s">
        <v>77</v>
      </c>
      <c r="X3093" t="s">
        <v>378</v>
      </c>
      <c r="Y3093" t="s">
        <v>850</v>
      </c>
      <c r="Z3093" t="s">
        <v>31</v>
      </c>
      <c r="AA3093">
        <v>1</v>
      </c>
      <c r="AB3093" t="s">
        <v>39</v>
      </c>
      <c r="AC3093">
        <v>2.9</v>
      </c>
      <c r="AD3093">
        <f t="shared" si="48"/>
        <v>0.10000000000000009</v>
      </c>
    </row>
    <row r="3094" spans="1:30" x14ac:dyDescent="0.25">
      <c r="A3094" t="s">
        <v>29</v>
      </c>
      <c r="B3094" s="1">
        <v>307800000</v>
      </c>
      <c r="C3094" t="s">
        <v>30</v>
      </c>
      <c r="D3094" t="s">
        <v>31</v>
      </c>
      <c r="E3094">
        <v>3252</v>
      </c>
      <c r="F3094" s="1">
        <v>8548950000</v>
      </c>
      <c r="G3094" s="1">
        <v>2628828</v>
      </c>
      <c r="H3094" s="1">
        <v>2000000</v>
      </c>
      <c r="I3094">
        <v>3252</v>
      </c>
      <c r="J3094" s="1">
        <v>8548950000</v>
      </c>
      <c r="K3094" s="1">
        <v>2628828</v>
      </c>
      <c r="L3094" s="1">
        <v>2000000</v>
      </c>
      <c r="M3094">
        <v>3252</v>
      </c>
      <c r="N3094" t="s">
        <v>55</v>
      </c>
      <c r="O3094">
        <v>5013</v>
      </c>
      <c r="P3094" t="s">
        <v>56</v>
      </c>
      <c r="Q3094" t="s">
        <v>215</v>
      </c>
      <c r="R3094" s="2">
        <v>43679</v>
      </c>
      <c r="S3094" t="s">
        <v>216</v>
      </c>
      <c r="T3094">
        <v>1</v>
      </c>
      <c r="U3094" s="1">
        <v>1000000</v>
      </c>
      <c r="V3094" t="s">
        <v>59</v>
      </c>
      <c r="W3094" t="s">
        <v>36</v>
      </c>
      <c r="X3094" t="s">
        <v>60</v>
      </c>
      <c r="Y3094" t="s">
        <v>61</v>
      </c>
      <c r="Z3094" t="s">
        <v>31</v>
      </c>
      <c r="AA3094">
        <v>1</v>
      </c>
      <c r="AB3094" t="s">
        <v>39</v>
      </c>
      <c r="AC3094">
        <v>1.9</v>
      </c>
      <c r="AD3094">
        <f t="shared" si="48"/>
        <v>0.89999999999999991</v>
      </c>
    </row>
    <row r="3095" spans="1:30" x14ac:dyDescent="0.25">
      <c r="A3095" t="s">
        <v>29</v>
      </c>
      <c r="B3095" s="1">
        <v>307800000</v>
      </c>
      <c r="C3095" t="s">
        <v>30</v>
      </c>
      <c r="D3095" t="s">
        <v>31</v>
      </c>
      <c r="E3095">
        <v>3252</v>
      </c>
      <c r="F3095" s="1">
        <v>8548950000</v>
      </c>
      <c r="G3095" s="1">
        <v>2628828</v>
      </c>
      <c r="H3095" s="1">
        <v>2000000</v>
      </c>
      <c r="I3095">
        <v>3252</v>
      </c>
      <c r="J3095" s="1">
        <v>8548950000</v>
      </c>
      <c r="K3095" s="1">
        <v>2628828</v>
      </c>
      <c r="L3095" s="1">
        <v>2000000</v>
      </c>
      <c r="M3095">
        <v>3252</v>
      </c>
      <c r="N3095" t="s">
        <v>55</v>
      </c>
      <c r="O3095">
        <v>5014</v>
      </c>
      <c r="P3095" t="s">
        <v>42</v>
      </c>
      <c r="Q3095" t="s">
        <v>4559</v>
      </c>
      <c r="R3095" s="2">
        <v>43678</v>
      </c>
      <c r="S3095" t="s">
        <v>4560</v>
      </c>
      <c r="T3095">
        <v>5</v>
      </c>
      <c r="U3095" s="1">
        <v>5000000</v>
      </c>
      <c r="V3095" t="s">
        <v>59</v>
      </c>
      <c r="W3095" t="s">
        <v>36</v>
      </c>
      <c r="X3095" t="s">
        <v>4608</v>
      </c>
      <c r="Y3095" t="s">
        <v>42</v>
      </c>
      <c r="Z3095" t="s">
        <v>31</v>
      </c>
      <c r="AA3095">
        <v>1</v>
      </c>
      <c r="AB3095" t="s">
        <v>39</v>
      </c>
      <c r="AC3095">
        <v>3.62</v>
      </c>
      <c r="AD3095">
        <f t="shared" si="48"/>
        <v>1.38</v>
      </c>
    </row>
    <row r="3096" spans="1:30" x14ac:dyDescent="0.25">
      <c r="A3096" t="s">
        <v>29</v>
      </c>
      <c r="B3096" s="1">
        <v>307800000</v>
      </c>
      <c r="C3096" t="s">
        <v>30</v>
      </c>
      <c r="D3096" t="s">
        <v>31</v>
      </c>
      <c r="E3096">
        <v>3252</v>
      </c>
      <c r="F3096" s="1">
        <v>8548950000</v>
      </c>
      <c r="G3096" s="1">
        <v>2628828</v>
      </c>
      <c r="H3096" s="1">
        <v>2000000</v>
      </c>
      <c r="I3096">
        <v>3252</v>
      </c>
      <c r="J3096" s="1">
        <v>8548950000</v>
      </c>
      <c r="K3096" s="1">
        <v>2628828</v>
      </c>
      <c r="L3096" s="1">
        <v>2000000</v>
      </c>
      <c r="M3096">
        <v>3252</v>
      </c>
      <c r="N3096" t="s">
        <v>55</v>
      </c>
      <c r="O3096">
        <v>5018</v>
      </c>
      <c r="P3096" t="s">
        <v>56</v>
      </c>
      <c r="Q3096" t="s">
        <v>215</v>
      </c>
      <c r="R3096" s="2">
        <v>43678</v>
      </c>
      <c r="S3096" t="s">
        <v>216</v>
      </c>
      <c r="T3096">
        <v>1</v>
      </c>
      <c r="U3096" s="1">
        <v>1000000</v>
      </c>
      <c r="V3096" t="s">
        <v>59</v>
      </c>
      <c r="W3096" t="s">
        <v>36</v>
      </c>
      <c r="X3096" t="s">
        <v>60</v>
      </c>
      <c r="Y3096" t="s">
        <v>61</v>
      </c>
      <c r="Z3096" t="s">
        <v>31</v>
      </c>
      <c r="AA3096">
        <v>1</v>
      </c>
      <c r="AB3096" t="s">
        <v>39</v>
      </c>
      <c r="AC3096">
        <v>1.9</v>
      </c>
      <c r="AD3096">
        <f t="shared" si="48"/>
        <v>0.89999999999999991</v>
      </c>
    </row>
    <row r="3097" spans="1:30" x14ac:dyDescent="0.25">
      <c r="A3097" t="s">
        <v>29</v>
      </c>
      <c r="B3097" s="1">
        <v>307800000</v>
      </c>
      <c r="C3097" t="s">
        <v>30</v>
      </c>
      <c r="D3097" t="s">
        <v>31</v>
      </c>
      <c r="E3097">
        <v>3252</v>
      </c>
      <c r="F3097" s="1">
        <v>8548950000</v>
      </c>
      <c r="G3097" s="1">
        <v>2628828</v>
      </c>
      <c r="H3097" s="1">
        <v>2000000</v>
      </c>
      <c r="I3097">
        <v>3252</v>
      </c>
      <c r="J3097" s="1">
        <v>8548950000</v>
      </c>
      <c r="K3097" s="1">
        <v>2628828</v>
      </c>
      <c r="L3097" s="1">
        <v>2000000</v>
      </c>
      <c r="M3097">
        <v>3252</v>
      </c>
      <c r="N3097" t="s">
        <v>173</v>
      </c>
      <c r="O3097">
        <v>7736</v>
      </c>
      <c r="P3097" t="s">
        <v>172</v>
      </c>
      <c r="Q3097" t="s">
        <v>1624</v>
      </c>
      <c r="R3097" s="2">
        <v>43901</v>
      </c>
      <c r="S3097" t="s">
        <v>1625</v>
      </c>
      <c r="T3097">
        <v>1.5</v>
      </c>
      <c r="U3097" s="1">
        <v>1500000</v>
      </c>
      <c r="V3097" t="s">
        <v>915</v>
      </c>
      <c r="W3097" t="s">
        <v>36</v>
      </c>
      <c r="X3097" t="s">
        <v>4609</v>
      </c>
      <c r="Y3097" t="s">
        <v>850</v>
      </c>
      <c r="Z3097" t="s">
        <v>31</v>
      </c>
      <c r="AA3097">
        <v>12</v>
      </c>
      <c r="AB3097" t="s">
        <v>48</v>
      </c>
      <c r="AC3097">
        <v>1.61</v>
      </c>
      <c r="AD3097">
        <f t="shared" si="48"/>
        <v>0.1100000000000001</v>
      </c>
    </row>
    <row r="3098" spans="1:30" x14ac:dyDescent="0.25">
      <c r="A3098" t="s">
        <v>29</v>
      </c>
      <c r="B3098" s="1">
        <v>307800000</v>
      </c>
      <c r="C3098" t="s">
        <v>30</v>
      </c>
      <c r="D3098" t="s">
        <v>31</v>
      </c>
      <c r="E3098">
        <v>3252</v>
      </c>
      <c r="F3098" s="1">
        <v>8548950000</v>
      </c>
      <c r="G3098" s="1">
        <v>2628828</v>
      </c>
      <c r="H3098" s="1">
        <v>2000000</v>
      </c>
      <c r="I3098">
        <v>3252</v>
      </c>
      <c r="J3098" s="1">
        <v>8548950000</v>
      </c>
      <c r="K3098" s="1">
        <v>2628828</v>
      </c>
      <c r="L3098" s="1">
        <v>2000000</v>
      </c>
      <c r="M3098">
        <v>3252</v>
      </c>
      <c r="N3098" t="s">
        <v>55</v>
      </c>
      <c r="O3098">
        <v>5020</v>
      </c>
      <c r="P3098" t="s">
        <v>81</v>
      </c>
      <c r="Q3098" t="s">
        <v>4551</v>
      </c>
      <c r="R3098" s="2">
        <v>43678</v>
      </c>
      <c r="S3098" t="s">
        <v>4552</v>
      </c>
      <c r="T3098">
        <v>2.5</v>
      </c>
      <c r="U3098" s="1">
        <v>2500000</v>
      </c>
      <c r="V3098" t="s">
        <v>131</v>
      </c>
      <c r="W3098" t="s">
        <v>36</v>
      </c>
      <c r="X3098" t="s">
        <v>4610</v>
      </c>
      <c r="Y3098" t="s">
        <v>38</v>
      </c>
      <c r="Z3098" t="s">
        <v>31</v>
      </c>
      <c r="AA3098">
        <v>3</v>
      </c>
      <c r="AB3098" t="s">
        <v>39</v>
      </c>
      <c r="AC3098">
        <v>1.74</v>
      </c>
      <c r="AD3098">
        <f t="shared" si="48"/>
        <v>0.76</v>
      </c>
    </row>
    <row r="3099" spans="1:30" x14ac:dyDescent="0.25">
      <c r="A3099" t="s">
        <v>29</v>
      </c>
      <c r="B3099" s="1">
        <v>307800000</v>
      </c>
      <c r="C3099" t="s">
        <v>30</v>
      </c>
      <c r="D3099" t="s">
        <v>31</v>
      </c>
      <c r="E3099">
        <v>3252</v>
      </c>
      <c r="F3099" s="1">
        <v>8548950000</v>
      </c>
      <c r="G3099" s="1">
        <v>2628828</v>
      </c>
      <c r="H3099" s="1">
        <v>2000000</v>
      </c>
      <c r="I3099">
        <v>3252</v>
      </c>
      <c r="J3099" s="1">
        <v>8548950000</v>
      </c>
      <c r="K3099" s="1">
        <v>2628828</v>
      </c>
      <c r="L3099" s="1">
        <v>2000000</v>
      </c>
      <c r="M3099">
        <v>3252</v>
      </c>
      <c r="N3099" t="s">
        <v>173</v>
      </c>
      <c r="O3099">
        <v>7734</v>
      </c>
      <c r="P3099" t="s">
        <v>172</v>
      </c>
      <c r="Q3099" t="s">
        <v>1629</v>
      </c>
      <c r="R3099" s="2">
        <v>43901</v>
      </c>
      <c r="S3099" t="s">
        <v>1630</v>
      </c>
      <c r="T3099">
        <v>0.75</v>
      </c>
      <c r="U3099" t="s">
        <v>350</v>
      </c>
      <c r="V3099" t="s">
        <v>915</v>
      </c>
      <c r="W3099" t="s">
        <v>36</v>
      </c>
      <c r="X3099" t="s">
        <v>113</v>
      </c>
      <c r="Y3099" t="s">
        <v>850</v>
      </c>
      <c r="Z3099" t="s">
        <v>31</v>
      </c>
      <c r="AA3099">
        <v>1</v>
      </c>
      <c r="AB3099" t="s">
        <v>39</v>
      </c>
      <c r="AC3099">
        <v>1.1000000000000001</v>
      </c>
      <c r="AD3099">
        <f t="shared" si="48"/>
        <v>0.35000000000000009</v>
      </c>
    </row>
    <row r="3100" spans="1:30" x14ac:dyDescent="0.25">
      <c r="A3100" t="s">
        <v>29</v>
      </c>
      <c r="B3100" s="1">
        <v>307800000</v>
      </c>
      <c r="C3100" t="s">
        <v>30</v>
      </c>
      <c r="D3100" t="s">
        <v>31</v>
      </c>
      <c r="E3100">
        <v>3252</v>
      </c>
      <c r="F3100" s="1">
        <v>8548950000</v>
      </c>
      <c r="G3100" s="1">
        <v>2628828</v>
      </c>
      <c r="H3100" s="1">
        <v>2000000</v>
      </c>
      <c r="I3100">
        <v>3252</v>
      </c>
      <c r="J3100" s="1">
        <v>8548950000</v>
      </c>
      <c r="K3100" s="1">
        <v>2628828</v>
      </c>
      <c r="L3100" s="1">
        <v>2000000</v>
      </c>
      <c r="M3100">
        <v>3252</v>
      </c>
      <c r="N3100" t="s">
        <v>173</v>
      </c>
      <c r="O3100">
        <v>7733</v>
      </c>
      <c r="P3100" t="s">
        <v>56</v>
      </c>
      <c r="Q3100" t="s">
        <v>1665</v>
      </c>
      <c r="R3100" s="2">
        <v>43901</v>
      </c>
      <c r="S3100" t="s">
        <v>1666</v>
      </c>
      <c r="T3100">
        <v>1</v>
      </c>
      <c r="U3100" s="1">
        <v>1000000</v>
      </c>
      <c r="V3100" t="s">
        <v>1461</v>
      </c>
      <c r="W3100" t="s">
        <v>77</v>
      </c>
      <c r="X3100" t="s">
        <v>60</v>
      </c>
      <c r="Y3100" t="s">
        <v>850</v>
      </c>
      <c r="Z3100" t="s">
        <v>31</v>
      </c>
      <c r="AA3100">
        <v>1</v>
      </c>
      <c r="AB3100" t="s">
        <v>48</v>
      </c>
      <c r="AC3100">
        <v>2.1</v>
      </c>
      <c r="AD3100">
        <f t="shared" si="48"/>
        <v>1.1000000000000001</v>
      </c>
    </row>
    <row r="3101" spans="1:30" x14ac:dyDescent="0.25">
      <c r="A3101" t="s">
        <v>29</v>
      </c>
      <c r="B3101" s="1">
        <v>307800000</v>
      </c>
      <c r="C3101" t="s">
        <v>30</v>
      </c>
      <c r="D3101" t="s">
        <v>31</v>
      </c>
      <c r="E3101">
        <v>3252</v>
      </c>
      <c r="F3101" s="1">
        <v>8548950000</v>
      </c>
      <c r="G3101" s="1">
        <v>2628828</v>
      </c>
      <c r="H3101" s="1">
        <v>2000000</v>
      </c>
      <c r="I3101">
        <v>3252</v>
      </c>
      <c r="J3101" s="1">
        <v>8548950000</v>
      </c>
      <c r="K3101" s="1">
        <v>2628828</v>
      </c>
      <c r="L3101" s="1">
        <v>2000000</v>
      </c>
      <c r="M3101">
        <v>3252</v>
      </c>
      <c r="N3101" t="s">
        <v>173</v>
      </c>
      <c r="O3101">
        <v>7732</v>
      </c>
      <c r="P3101" t="s">
        <v>168</v>
      </c>
      <c r="Q3101" t="s">
        <v>1624</v>
      </c>
      <c r="R3101" s="2">
        <v>43901</v>
      </c>
      <c r="S3101" t="s">
        <v>1625</v>
      </c>
      <c r="T3101">
        <v>0.5</v>
      </c>
      <c r="U3101" t="s">
        <v>52</v>
      </c>
      <c r="V3101" t="s">
        <v>915</v>
      </c>
      <c r="W3101" t="s">
        <v>36</v>
      </c>
      <c r="X3101" t="s">
        <v>1180</v>
      </c>
      <c r="Y3101" t="s">
        <v>850</v>
      </c>
      <c r="Z3101" t="s">
        <v>31</v>
      </c>
      <c r="AA3101">
        <v>1</v>
      </c>
      <c r="AB3101" t="s">
        <v>39</v>
      </c>
      <c r="AC3101">
        <v>2.25</v>
      </c>
      <c r="AD3101">
        <f t="shared" si="48"/>
        <v>1.75</v>
      </c>
    </row>
    <row r="3102" spans="1:30" x14ac:dyDescent="0.25">
      <c r="A3102" t="s">
        <v>29</v>
      </c>
      <c r="B3102" s="1">
        <v>307800000</v>
      </c>
      <c r="C3102" t="s">
        <v>30</v>
      </c>
      <c r="D3102" t="s">
        <v>31</v>
      </c>
      <c r="E3102">
        <v>3252</v>
      </c>
      <c r="F3102" s="1">
        <v>8548950000</v>
      </c>
      <c r="G3102" s="1">
        <v>2628828</v>
      </c>
      <c r="H3102" s="1">
        <v>2000000</v>
      </c>
      <c r="I3102">
        <v>3252</v>
      </c>
      <c r="J3102" s="1">
        <v>8548950000</v>
      </c>
      <c r="K3102" s="1">
        <v>2628828</v>
      </c>
      <c r="L3102" s="1">
        <v>2000000</v>
      </c>
      <c r="M3102">
        <v>3252</v>
      </c>
      <c r="N3102" t="s">
        <v>173</v>
      </c>
      <c r="O3102">
        <v>7731</v>
      </c>
      <c r="P3102" t="s">
        <v>172</v>
      </c>
      <c r="Q3102" t="s">
        <v>1624</v>
      </c>
      <c r="R3102" s="2">
        <v>43902</v>
      </c>
      <c r="S3102" t="s">
        <v>1625</v>
      </c>
      <c r="T3102">
        <v>3.75</v>
      </c>
      <c r="U3102" s="1">
        <v>3750000</v>
      </c>
      <c r="V3102" t="s">
        <v>915</v>
      </c>
      <c r="W3102" t="s">
        <v>36</v>
      </c>
      <c r="X3102" t="s">
        <v>593</v>
      </c>
      <c r="Y3102" t="s">
        <v>850</v>
      </c>
      <c r="Z3102" t="s">
        <v>31</v>
      </c>
      <c r="AA3102">
        <v>3</v>
      </c>
      <c r="AB3102" t="s">
        <v>39</v>
      </c>
      <c r="AC3102">
        <v>1.19</v>
      </c>
      <c r="AD3102">
        <f t="shared" si="48"/>
        <v>2.56</v>
      </c>
    </row>
    <row r="3103" spans="1:30" x14ac:dyDescent="0.25">
      <c r="A3103" t="s">
        <v>29</v>
      </c>
      <c r="B3103" s="1">
        <v>307800000</v>
      </c>
      <c r="C3103" t="s">
        <v>30</v>
      </c>
      <c r="D3103" t="s">
        <v>31</v>
      </c>
      <c r="E3103">
        <v>3252</v>
      </c>
      <c r="F3103" s="1">
        <v>8548950000</v>
      </c>
      <c r="G3103" s="1">
        <v>2628828</v>
      </c>
      <c r="H3103" s="1">
        <v>2000000</v>
      </c>
      <c r="I3103">
        <v>3252</v>
      </c>
      <c r="J3103" s="1">
        <v>8548950000</v>
      </c>
      <c r="K3103" s="1">
        <v>2628828</v>
      </c>
      <c r="L3103" s="1">
        <v>2000000</v>
      </c>
      <c r="M3103">
        <v>3252</v>
      </c>
      <c r="N3103" t="s">
        <v>173</v>
      </c>
      <c r="O3103">
        <v>7730</v>
      </c>
      <c r="P3103" t="s">
        <v>172</v>
      </c>
      <c r="Q3103" t="s">
        <v>1624</v>
      </c>
      <c r="R3103" s="2">
        <v>43902</v>
      </c>
      <c r="S3103" t="s">
        <v>1625</v>
      </c>
      <c r="T3103">
        <v>0.5</v>
      </c>
      <c r="U3103" t="s">
        <v>52</v>
      </c>
      <c r="V3103" t="s">
        <v>915</v>
      </c>
      <c r="W3103" t="s">
        <v>36</v>
      </c>
      <c r="X3103" t="s">
        <v>96</v>
      </c>
      <c r="Y3103" t="s">
        <v>850</v>
      </c>
      <c r="Z3103" t="s">
        <v>31</v>
      </c>
      <c r="AA3103">
        <v>1</v>
      </c>
      <c r="AB3103" t="s">
        <v>39</v>
      </c>
      <c r="AC3103">
        <v>1.1000000000000001</v>
      </c>
      <c r="AD3103">
        <f t="shared" si="48"/>
        <v>0.60000000000000009</v>
      </c>
    </row>
    <row r="3104" spans="1:30" x14ac:dyDescent="0.25">
      <c r="A3104" t="s">
        <v>29</v>
      </c>
      <c r="B3104" s="1">
        <v>307800000</v>
      </c>
      <c r="C3104" t="s">
        <v>30</v>
      </c>
      <c r="D3104" t="s">
        <v>31</v>
      </c>
      <c r="E3104">
        <v>3252</v>
      </c>
      <c r="F3104" s="1">
        <v>8548950000</v>
      </c>
      <c r="G3104" s="1">
        <v>2628828</v>
      </c>
      <c r="H3104" s="1">
        <v>2000000</v>
      </c>
      <c r="I3104">
        <v>3252</v>
      </c>
      <c r="J3104" s="1">
        <v>8548950000</v>
      </c>
      <c r="K3104" s="1">
        <v>2628828</v>
      </c>
      <c r="L3104" s="1">
        <v>2000000</v>
      </c>
      <c r="M3104">
        <v>3252</v>
      </c>
      <c r="N3104" t="s">
        <v>173</v>
      </c>
      <c r="O3104">
        <v>7729</v>
      </c>
      <c r="P3104" t="s">
        <v>172</v>
      </c>
      <c r="Q3104" t="s">
        <v>1084</v>
      </c>
      <c r="R3104" s="2">
        <v>43902</v>
      </c>
      <c r="S3104" t="s">
        <v>1085</v>
      </c>
      <c r="T3104">
        <v>1</v>
      </c>
      <c r="U3104" s="1">
        <v>1000000</v>
      </c>
      <c r="V3104" t="s">
        <v>915</v>
      </c>
      <c r="W3104" t="s">
        <v>36</v>
      </c>
      <c r="X3104" t="s">
        <v>859</v>
      </c>
      <c r="Y3104" t="s">
        <v>850</v>
      </c>
      <c r="Z3104" t="s">
        <v>31</v>
      </c>
      <c r="AA3104">
        <v>3</v>
      </c>
      <c r="AB3104" t="s">
        <v>39</v>
      </c>
      <c r="AC3104">
        <v>1.19</v>
      </c>
      <c r="AD3104">
        <f t="shared" si="48"/>
        <v>0.18999999999999995</v>
      </c>
    </row>
    <row r="3105" spans="1:30" x14ac:dyDescent="0.25">
      <c r="A3105" t="s">
        <v>29</v>
      </c>
      <c r="B3105" s="1">
        <v>307800000</v>
      </c>
      <c r="C3105" t="s">
        <v>30</v>
      </c>
      <c r="D3105" t="s">
        <v>31</v>
      </c>
      <c r="E3105">
        <v>3252</v>
      </c>
      <c r="F3105" s="1">
        <v>8548950000</v>
      </c>
      <c r="G3105" s="1">
        <v>2628828</v>
      </c>
      <c r="H3105" s="1">
        <v>2000000</v>
      </c>
      <c r="I3105">
        <v>3252</v>
      </c>
      <c r="J3105" s="1">
        <v>8548950000</v>
      </c>
      <c r="K3105" s="1">
        <v>2628828</v>
      </c>
      <c r="L3105" s="1">
        <v>2000000</v>
      </c>
      <c r="M3105">
        <v>3252</v>
      </c>
      <c r="N3105" t="s">
        <v>173</v>
      </c>
      <c r="O3105">
        <v>7728</v>
      </c>
      <c r="P3105" t="s">
        <v>168</v>
      </c>
      <c r="Q3105" t="s">
        <v>1624</v>
      </c>
      <c r="R3105" s="2">
        <v>43902</v>
      </c>
      <c r="S3105" t="s">
        <v>1625</v>
      </c>
      <c r="T3105">
        <v>5</v>
      </c>
      <c r="U3105" s="1">
        <v>5000000</v>
      </c>
      <c r="V3105" t="s">
        <v>915</v>
      </c>
      <c r="W3105" t="s">
        <v>36</v>
      </c>
      <c r="X3105" t="s">
        <v>4611</v>
      </c>
      <c r="Y3105" t="s">
        <v>850</v>
      </c>
      <c r="Z3105" t="s">
        <v>31</v>
      </c>
      <c r="AA3105">
        <v>6</v>
      </c>
      <c r="AB3105" t="s">
        <v>48</v>
      </c>
      <c r="AC3105">
        <v>2.48</v>
      </c>
      <c r="AD3105">
        <f t="shared" si="48"/>
        <v>2.52</v>
      </c>
    </row>
    <row r="3106" spans="1:30" x14ac:dyDescent="0.25">
      <c r="A3106" t="s">
        <v>29</v>
      </c>
      <c r="B3106" s="1">
        <v>307800000</v>
      </c>
      <c r="C3106" t="s">
        <v>30</v>
      </c>
      <c r="D3106" t="s">
        <v>31</v>
      </c>
      <c r="E3106">
        <v>3252</v>
      </c>
      <c r="F3106" s="1">
        <v>8548950000</v>
      </c>
      <c r="G3106" s="1">
        <v>2628828</v>
      </c>
      <c r="H3106" s="1">
        <v>2000000</v>
      </c>
      <c r="I3106">
        <v>3252</v>
      </c>
      <c r="J3106" s="1">
        <v>8548950000</v>
      </c>
      <c r="K3106" s="1">
        <v>2628828</v>
      </c>
      <c r="L3106" s="1">
        <v>2000000</v>
      </c>
      <c r="M3106">
        <v>3252</v>
      </c>
      <c r="N3106" t="s">
        <v>173</v>
      </c>
      <c r="O3106">
        <v>7727</v>
      </c>
      <c r="P3106" t="s">
        <v>172</v>
      </c>
      <c r="Q3106" t="s">
        <v>1624</v>
      </c>
      <c r="R3106" s="2">
        <v>43902</v>
      </c>
      <c r="S3106" t="s">
        <v>1625</v>
      </c>
      <c r="T3106">
        <v>1</v>
      </c>
      <c r="U3106" s="1">
        <v>1000000</v>
      </c>
      <c r="V3106" t="s">
        <v>915</v>
      </c>
      <c r="W3106" t="s">
        <v>36</v>
      </c>
      <c r="X3106" t="s">
        <v>593</v>
      </c>
      <c r="Y3106" t="s">
        <v>850</v>
      </c>
      <c r="Z3106" t="s">
        <v>31</v>
      </c>
      <c r="AA3106">
        <v>3</v>
      </c>
      <c r="AB3106" t="s">
        <v>39</v>
      </c>
      <c r="AC3106">
        <v>1.19</v>
      </c>
      <c r="AD3106">
        <f t="shared" si="48"/>
        <v>0.18999999999999995</v>
      </c>
    </row>
    <row r="3107" spans="1:30" x14ac:dyDescent="0.25">
      <c r="A3107" t="s">
        <v>29</v>
      </c>
      <c r="B3107" s="1">
        <v>307800000</v>
      </c>
      <c r="C3107" t="s">
        <v>30</v>
      </c>
      <c r="D3107" t="s">
        <v>31</v>
      </c>
      <c r="E3107">
        <v>3252</v>
      </c>
      <c r="F3107" s="1">
        <v>8548950000</v>
      </c>
      <c r="G3107" s="1">
        <v>2628828</v>
      </c>
      <c r="H3107" s="1">
        <v>2000000</v>
      </c>
      <c r="I3107">
        <v>3252</v>
      </c>
      <c r="J3107" s="1">
        <v>8548950000</v>
      </c>
      <c r="K3107" s="1">
        <v>2628828</v>
      </c>
      <c r="L3107" s="1">
        <v>2000000</v>
      </c>
      <c r="M3107">
        <v>3252</v>
      </c>
      <c r="N3107" t="s">
        <v>173</v>
      </c>
      <c r="O3107">
        <v>7726</v>
      </c>
      <c r="P3107" t="s">
        <v>56</v>
      </c>
      <c r="Q3107" t="s">
        <v>1084</v>
      </c>
      <c r="R3107" s="2">
        <v>43902</v>
      </c>
      <c r="S3107" t="s">
        <v>1085</v>
      </c>
      <c r="T3107">
        <v>2</v>
      </c>
      <c r="U3107" s="1">
        <v>2000000</v>
      </c>
      <c r="V3107" t="s">
        <v>915</v>
      </c>
      <c r="W3107" t="s">
        <v>36</v>
      </c>
      <c r="X3107" t="s">
        <v>113</v>
      </c>
      <c r="Y3107" t="s">
        <v>850</v>
      </c>
      <c r="Z3107" t="s">
        <v>31</v>
      </c>
      <c r="AA3107">
        <v>1</v>
      </c>
      <c r="AB3107" t="s">
        <v>39</v>
      </c>
      <c r="AC3107">
        <v>2.1</v>
      </c>
      <c r="AD3107">
        <f t="shared" si="48"/>
        <v>0.10000000000000009</v>
      </c>
    </row>
    <row r="3108" spans="1:30" x14ac:dyDescent="0.25">
      <c r="A3108" t="s">
        <v>29</v>
      </c>
      <c r="B3108" s="1">
        <v>307800000</v>
      </c>
      <c r="C3108" t="s">
        <v>30</v>
      </c>
      <c r="D3108" t="s">
        <v>31</v>
      </c>
      <c r="E3108">
        <v>3252</v>
      </c>
      <c r="F3108" s="1">
        <v>8548950000</v>
      </c>
      <c r="G3108" s="1">
        <v>2628828</v>
      </c>
      <c r="H3108" s="1">
        <v>2000000</v>
      </c>
      <c r="I3108">
        <v>3252</v>
      </c>
      <c r="J3108" s="1">
        <v>8548950000</v>
      </c>
      <c r="K3108" s="1">
        <v>2628828</v>
      </c>
      <c r="L3108" s="1">
        <v>2000000</v>
      </c>
      <c r="M3108">
        <v>3252</v>
      </c>
      <c r="N3108" t="s">
        <v>173</v>
      </c>
      <c r="O3108">
        <v>7725</v>
      </c>
      <c r="P3108" t="s">
        <v>56</v>
      </c>
      <c r="Q3108" t="s">
        <v>1665</v>
      </c>
      <c r="R3108" s="2">
        <v>43902</v>
      </c>
      <c r="S3108" t="s">
        <v>1666</v>
      </c>
      <c r="T3108">
        <v>2</v>
      </c>
      <c r="U3108" s="1">
        <v>2000000</v>
      </c>
      <c r="V3108" t="s">
        <v>1461</v>
      </c>
      <c r="W3108" t="s">
        <v>77</v>
      </c>
      <c r="X3108" t="s">
        <v>60</v>
      </c>
      <c r="Y3108" t="s">
        <v>850</v>
      </c>
      <c r="Z3108" t="s">
        <v>31</v>
      </c>
      <c r="AA3108">
        <v>1</v>
      </c>
      <c r="AB3108" t="s">
        <v>39</v>
      </c>
      <c r="AC3108">
        <v>2.1</v>
      </c>
      <c r="AD3108">
        <f t="shared" si="48"/>
        <v>0.10000000000000009</v>
      </c>
    </row>
    <row r="3109" spans="1:30" x14ac:dyDescent="0.25">
      <c r="A3109" t="s">
        <v>29</v>
      </c>
      <c r="B3109" s="1">
        <v>307800000</v>
      </c>
      <c r="C3109" t="s">
        <v>30</v>
      </c>
      <c r="D3109" t="s">
        <v>31</v>
      </c>
      <c r="E3109">
        <v>3252</v>
      </c>
      <c r="F3109" s="1">
        <v>8548950000</v>
      </c>
      <c r="G3109" s="1">
        <v>2628828</v>
      </c>
      <c r="H3109" s="1">
        <v>2000000</v>
      </c>
      <c r="I3109">
        <v>3252</v>
      </c>
      <c r="J3109" s="1">
        <v>8548950000</v>
      </c>
      <c r="K3109" s="1">
        <v>2628828</v>
      </c>
      <c r="L3109" s="1">
        <v>2000000</v>
      </c>
      <c r="M3109">
        <v>3252</v>
      </c>
      <c r="N3109" t="s">
        <v>173</v>
      </c>
      <c r="O3109">
        <v>7724</v>
      </c>
      <c r="P3109" t="s">
        <v>56</v>
      </c>
      <c r="Q3109" t="s">
        <v>1603</v>
      </c>
      <c r="R3109" s="2">
        <v>43902</v>
      </c>
      <c r="S3109" t="s">
        <v>1604</v>
      </c>
      <c r="T3109">
        <v>2</v>
      </c>
      <c r="U3109" s="1">
        <v>2000000</v>
      </c>
      <c r="V3109" t="s">
        <v>915</v>
      </c>
      <c r="W3109" t="s">
        <v>36</v>
      </c>
      <c r="X3109" t="s">
        <v>60</v>
      </c>
      <c r="Y3109" t="s">
        <v>850</v>
      </c>
      <c r="Z3109" t="s">
        <v>31</v>
      </c>
      <c r="AA3109">
        <v>1</v>
      </c>
      <c r="AB3109" t="s">
        <v>39</v>
      </c>
      <c r="AC3109">
        <v>2.1</v>
      </c>
      <c r="AD3109">
        <f t="shared" si="48"/>
        <v>0.10000000000000009</v>
      </c>
    </row>
    <row r="3110" spans="1:30" x14ac:dyDescent="0.25">
      <c r="A3110" t="s">
        <v>29</v>
      </c>
      <c r="B3110" s="1">
        <v>307800000</v>
      </c>
      <c r="C3110" t="s">
        <v>30</v>
      </c>
      <c r="D3110" t="s">
        <v>31</v>
      </c>
      <c r="E3110">
        <v>3252</v>
      </c>
      <c r="F3110" s="1">
        <v>8548950000</v>
      </c>
      <c r="G3110" s="1">
        <v>2628828</v>
      </c>
      <c r="H3110" s="1">
        <v>2000000</v>
      </c>
      <c r="I3110">
        <v>3252</v>
      </c>
      <c r="J3110" s="1">
        <v>8548950000</v>
      </c>
      <c r="K3110" s="1">
        <v>2628828</v>
      </c>
      <c r="L3110" s="1">
        <v>2000000</v>
      </c>
      <c r="M3110">
        <v>3252</v>
      </c>
      <c r="N3110" t="s">
        <v>173</v>
      </c>
      <c r="O3110">
        <v>7723</v>
      </c>
      <c r="P3110" t="s">
        <v>109</v>
      </c>
      <c r="Q3110" t="s">
        <v>1084</v>
      </c>
      <c r="R3110" s="2">
        <v>43902</v>
      </c>
      <c r="S3110" t="s">
        <v>1085</v>
      </c>
      <c r="T3110">
        <v>2</v>
      </c>
      <c r="U3110" s="1">
        <v>2000000</v>
      </c>
      <c r="V3110" t="s">
        <v>915</v>
      </c>
      <c r="W3110" t="s">
        <v>36</v>
      </c>
      <c r="X3110" t="s">
        <v>4612</v>
      </c>
      <c r="Y3110" t="s">
        <v>850</v>
      </c>
      <c r="Z3110" t="s">
        <v>31</v>
      </c>
      <c r="AA3110">
        <v>2</v>
      </c>
      <c r="AB3110" t="s">
        <v>39</v>
      </c>
      <c r="AC3110">
        <v>2.91</v>
      </c>
      <c r="AD3110">
        <f t="shared" si="48"/>
        <v>0.91000000000000014</v>
      </c>
    </row>
    <row r="3111" spans="1:30" x14ac:dyDescent="0.25">
      <c r="A3111" t="s">
        <v>29</v>
      </c>
      <c r="B3111" s="1">
        <v>307800000</v>
      </c>
      <c r="C3111" t="s">
        <v>30</v>
      </c>
      <c r="D3111" t="s">
        <v>31</v>
      </c>
      <c r="E3111">
        <v>3252</v>
      </c>
      <c r="F3111" s="1">
        <v>8548950000</v>
      </c>
      <c r="G3111" s="1">
        <v>2628828</v>
      </c>
      <c r="H3111" s="1">
        <v>2000000</v>
      </c>
      <c r="I3111">
        <v>3252</v>
      </c>
      <c r="J3111" s="1">
        <v>8548950000</v>
      </c>
      <c r="K3111" s="1">
        <v>2628828</v>
      </c>
      <c r="L3111" s="1">
        <v>2000000</v>
      </c>
      <c r="M3111">
        <v>3252</v>
      </c>
      <c r="N3111" t="s">
        <v>173</v>
      </c>
      <c r="O3111">
        <v>7722</v>
      </c>
      <c r="P3111" t="s">
        <v>172</v>
      </c>
      <c r="Q3111" t="s">
        <v>1084</v>
      </c>
      <c r="R3111" s="2">
        <v>43902</v>
      </c>
      <c r="S3111" t="s">
        <v>1085</v>
      </c>
      <c r="T3111">
        <v>0.5</v>
      </c>
      <c r="U3111" t="s">
        <v>52</v>
      </c>
      <c r="V3111" t="s">
        <v>915</v>
      </c>
      <c r="W3111" t="s">
        <v>36</v>
      </c>
      <c r="X3111" t="s">
        <v>96</v>
      </c>
      <c r="Y3111" t="s">
        <v>850</v>
      </c>
      <c r="Z3111" t="s">
        <v>31</v>
      </c>
      <c r="AA3111">
        <v>1</v>
      </c>
      <c r="AB3111" t="s">
        <v>48</v>
      </c>
      <c r="AC3111">
        <v>1.1000000000000001</v>
      </c>
      <c r="AD3111">
        <f t="shared" si="48"/>
        <v>0.60000000000000009</v>
      </c>
    </row>
    <row r="3112" spans="1:30" x14ac:dyDescent="0.25">
      <c r="A3112" t="s">
        <v>29</v>
      </c>
      <c r="B3112" s="1">
        <v>307800000</v>
      </c>
      <c r="C3112" t="s">
        <v>30</v>
      </c>
      <c r="D3112" t="s">
        <v>31</v>
      </c>
      <c r="E3112">
        <v>3252</v>
      </c>
      <c r="F3112" s="1">
        <v>8548950000</v>
      </c>
      <c r="G3112" s="1">
        <v>2628828</v>
      </c>
      <c r="H3112" s="1">
        <v>2000000</v>
      </c>
      <c r="I3112">
        <v>3252</v>
      </c>
      <c r="J3112" s="1">
        <v>8548950000</v>
      </c>
      <c r="K3112" s="1">
        <v>2628828</v>
      </c>
      <c r="L3112" s="1">
        <v>2000000</v>
      </c>
      <c r="M3112">
        <v>3252</v>
      </c>
      <c r="N3112" t="s">
        <v>173</v>
      </c>
      <c r="O3112">
        <v>7721</v>
      </c>
      <c r="P3112" t="s">
        <v>40</v>
      </c>
      <c r="Q3112" t="s">
        <v>1084</v>
      </c>
      <c r="R3112" s="2">
        <v>43902</v>
      </c>
      <c r="S3112" t="s">
        <v>1085</v>
      </c>
      <c r="T3112">
        <v>1</v>
      </c>
      <c r="U3112" s="1">
        <v>1000000</v>
      </c>
      <c r="V3112" t="s">
        <v>915</v>
      </c>
      <c r="W3112" t="s">
        <v>36</v>
      </c>
      <c r="X3112" t="s">
        <v>4613</v>
      </c>
      <c r="Y3112" t="s">
        <v>850</v>
      </c>
      <c r="Z3112" t="s">
        <v>31</v>
      </c>
      <c r="AA3112">
        <v>10</v>
      </c>
      <c r="AB3112" t="s">
        <v>48</v>
      </c>
      <c r="AC3112">
        <v>1.01</v>
      </c>
      <c r="AD3112">
        <f t="shared" si="48"/>
        <v>1.0000000000000009E-2</v>
      </c>
    </row>
    <row r="3113" spans="1:30" x14ac:dyDescent="0.25">
      <c r="A3113" t="s">
        <v>29</v>
      </c>
      <c r="B3113" s="1">
        <v>307800000</v>
      </c>
      <c r="C3113" t="s">
        <v>30</v>
      </c>
      <c r="D3113" t="s">
        <v>31</v>
      </c>
      <c r="E3113">
        <v>3252</v>
      </c>
      <c r="F3113" s="1">
        <v>8548950000</v>
      </c>
      <c r="G3113" s="1">
        <v>2628828</v>
      </c>
      <c r="H3113" s="1">
        <v>2000000</v>
      </c>
      <c r="I3113">
        <v>3252</v>
      </c>
      <c r="J3113" s="1">
        <v>8548950000</v>
      </c>
      <c r="K3113" s="1">
        <v>2628828</v>
      </c>
      <c r="L3113" s="1">
        <v>2000000</v>
      </c>
      <c r="M3113">
        <v>3252</v>
      </c>
      <c r="N3113" t="s">
        <v>173</v>
      </c>
      <c r="O3113">
        <v>7720</v>
      </c>
      <c r="P3113" t="s">
        <v>184</v>
      </c>
      <c r="Q3113" t="s">
        <v>1084</v>
      </c>
      <c r="R3113" s="2">
        <v>43902</v>
      </c>
      <c r="S3113" t="s">
        <v>1085</v>
      </c>
      <c r="T3113">
        <v>3.5</v>
      </c>
      <c r="U3113" s="1">
        <v>3500000</v>
      </c>
      <c r="V3113" t="s">
        <v>915</v>
      </c>
      <c r="W3113" t="s">
        <v>36</v>
      </c>
      <c r="X3113" t="s">
        <v>1084</v>
      </c>
      <c r="Y3113" t="s">
        <v>850</v>
      </c>
      <c r="Z3113" t="s">
        <v>31</v>
      </c>
      <c r="AA3113">
        <v>1</v>
      </c>
      <c r="AB3113" t="s">
        <v>39</v>
      </c>
      <c r="AC3113">
        <v>2.1</v>
      </c>
      <c r="AD3113">
        <f t="shared" si="48"/>
        <v>1.4</v>
      </c>
    </row>
    <row r="3114" spans="1:30" x14ac:dyDescent="0.25">
      <c r="A3114" t="s">
        <v>29</v>
      </c>
      <c r="B3114" s="1">
        <v>307800000</v>
      </c>
      <c r="C3114" t="s">
        <v>30</v>
      </c>
      <c r="D3114" t="s">
        <v>31</v>
      </c>
      <c r="E3114">
        <v>3252</v>
      </c>
      <c r="F3114" s="1">
        <v>8548950000</v>
      </c>
      <c r="G3114" s="1">
        <v>2628828</v>
      </c>
      <c r="H3114" s="1">
        <v>2000000</v>
      </c>
      <c r="I3114">
        <v>3252</v>
      </c>
      <c r="J3114" s="1">
        <v>8548950000</v>
      </c>
      <c r="K3114" s="1">
        <v>2628828</v>
      </c>
      <c r="L3114" s="1">
        <v>2000000</v>
      </c>
      <c r="M3114">
        <v>3252</v>
      </c>
      <c r="N3114" t="s">
        <v>173</v>
      </c>
      <c r="O3114">
        <v>7719</v>
      </c>
      <c r="P3114" t="s">
        <v>172</v>
      </c>
      <c r="Q3114" t="s">
        <v>1629</v>
      </c>
      <c r="R3114" s="2">
        <v>43903</v>
      </c>
      <c r="S3114" t="s">
        <v>1630</v>
      </c>
      <c r="T3114">
        <v>3</v>
      </c>
      <c r="U3114" s="1">
        <v>3000000</v>
      </c>
      <c r="V3114" t="s">
        <v>915</v>
      </c>
      <c r="W3114" t="s">
        <v>36</v>
      </c>
      <c r="X3114" t="s">
        <v>4614</v>
      </c>
      <c r="Y3114" t="s">
        <v>850</v>
      </c>
      <c r="Z3114" t="s">
        <v>31</v>
      </c>
      <c r="AA3114">
        <v>5</v>
      </c>
      <c r="AB3114" t="s">
        <v>39</v>
      </c>
      <c r="AC3114">
        <v>1.29</v>
      </c>
      <c r="AD3114">
        <f t="shared" si="48"/>
        <v>1.71</v>
      </c>
    </row>
    <row r="3115" spans="1:30" x14ac:dyDescent="0.25">
      <c r="A3115" t="s">
        <v>29</v>
      </c>
      <c r="B3115" s="1">
        <v>307800000</v>
      </c>
      <c r="C3115" t="s">
        <v>30</v>
      </c>
      <c r="D3115" t="s">
        <v>31</v>
      </c>
      <c r="E3115">
        <v>3252</v>
      </c>
      <c r="F3115" s="1">
        <v>8548950000</v>
      </c>
      <c r="G3115" s="1">
        <v>2628828</v>
      </c>
      <c r="H3115" s="1">
        <v>2000000</v>
      </c>
      <c r="I3115">
        <v>3252</v>
      </c>
      <c r="J3115" s="1">
        <v>8548950000</v>
      </c>
      <c r="K3115" s="1">
        <v>2628828</v>
      </c>
      <c r="L3115" s="1">
        <v>2000000</v>
      </c>
      <c r="M3115">
        <v>3252</v>
      </c>
      <c r="N3115" t="s">
        <v>173</v>
      </c>
      <c r="O3115">
        <v>7718</v>
      </c>
      <c r="P3115" t="s">
        <v>168</v>
      </c>
      <c r="Q3115" t="s">
        <v>1084</v>
      </c>
      <c r="R3115" s="2">
        <v>43902</v>
      </c>
      <c r="S3115" t="s">
        <v>1085</v>
      </c>
      <c r="T3115">
        <v>3</v>
      </c>
      <c r="U3115" s="1">
        <v>3000000</v>
      </c>
      <c r="V3115" t="s">
        <v>915</v>
      </c>
      <c r="W3115" t="s">
        <v>36</v>
      </c>
      <c r="X3115" t="s">
        <v>4615</v>
      </c>
      <c r="Y3115" t="s">
        <v>850</v>
      </c>
      <c r="Z3115" t="s">
        <v>31</v>
      </c>
      <c r="AA3115">
        <v>11</v>
      </c>
      <c r="AB3115" t="s">
        <v>48</v>
      </c>
      <c r="AC3115">
        <v>2.7</v>
      </c>
      <c r="AD3115">
        <f t="shared" si="48"/>
        <v>0.29999999999999982</v>
      </c>
    </row>
    <row r="3116" spans="1:30" x14ac:dyDescent="0.25">
      <c r="A3116" t="s">
        <v>29</v>
      </c>
      <c r="B3116" s="1">
        <v>307800000</v>
      </c>
      <c r="C3116" t="s">
        <v>30</v>
      </c>
      <c r="D3116" t="s">
        <v>31</v>
      </c>
      <c r="E3116">
        <v>3252</v>
      </c>
      <c r="F3116" s="1">
        <v>8548950000</v>
      </c>
      <c r="G3116" s="1">
        <v>2628828</v>
      </c>
      <c r="H3116" s="1">
        <v>2000000</v>
      </c>
      <c r="I3116">
        <v>3252</v>
      </c>
      <c r="J3116" s="1">
        <v>8548950000</v>
      </c>
      <c r="K3116" s="1">
        <v>2628828</v>
      </c>
      <c r="L3116" s="1">
        <v>2000000</v>
      </c>
      <c r="M3116">
        <v>3252</v>
      </c>
      <c r="N3116" t="s">
        <v>173</v>
      </c>
      <c r="O3116">
        <v>7717</v>
      </c>
      <c r="P3116" t="s">
        <v>144</v>
      </c>
      <c r="Q3116" t="s">
        <v>1177</v>
      </c>
      <c r="R3116" s="2">
        <v>43917</v>
      </c>
      <c r="S3116" t="s">
        <v>1178</v>
      </c>
      <c r="T3116">
        <v>0.5</v>
      </c>
      <c r="U3116" t="s">
        <v>52</v>
      </c>
      <c r="V3116" t="s">
        <v>915</v>
      </c>
      <c r="W3116" t="s">
        <v>36</v>
      </c>
      <c r="Y3116" t="s">
        <v>850</v>
      </c>
      <c r="Z3116" t="s">
        <v>31</v>
      </c>
      <c r="AA3116">
        <v>1</v>
      </c>
      <c r="AB3116" t="s">
        <v>48</v>
      </c>
      <c r="AC3116">
        <v>0.44</v>
      </c>
      <c r="AD3116">
        <f t="shared" si="48"/>
        <v>0.06</v>
      </c>
    </row>
    <row r="3117" spans="1:30" x14ac:dyDescent="0.25">
      <c r="A3117" t="s">
        <v>29</v>
      </c>
      <c r="B3117" s="1">
        <v>307800000</v>
      </c>
      <c r="C3117" t="s">
        <v>30</v>
      </c>
      <c r="D3117" t="s">
        <v>31</v>
      </c>
      <c r="E3117">
        <v>3252</v>
      </c>
      <c r="F3117" s="1">
        <v>8548950000</v>
      </c>
      <c r="G3117" s="1">
        <v>2628828</v>
      </c>
      <c r="H3117" s="1">
        <v>2000000</v>
      </c>
      <c r="I3117">
        <v>3252</v>
      </c>
      <c r="J3117" s="1">
        <v>8548950000</v>
      </c>
      <c r="K3117" s="1">
        <v>2628828</v>
      </c>
      <c r="L3117" s="1">
        <v>2000000</v>
      </c>
      <c r="M3117">
        <v>3252</v>
      </c>
      <c r="N3117" t="s">
        <v>173</v>
      </c>
      <c r="O3117">
        <v>7716</v>
      </c>
      <c r="P3117" t="s">
        <v>160</v>
      </c>
      <c r="Q3117" t="s">
        <v>1177</v>
      </c>
      <c r="R3117" s="2">
        <v>43920</v>
      </c>
      <c r="S3117" t="s">
        <v>1178</v>
      </c>
      <c r="T3117">
        <v>1</v>
      </c>
      <c r="U3117" s="1">
        <v>1000000</v>
      </c>
      <c r="V3117" t="s">
        <v>915</v>
      </c>
      <c r="W3117" t="s">
        <v>36</v>
      </c>
      <c r="X3117" t="s">
        <v>4616</v>
      </c>
      <c r="Y3117" t="s">
        <v>850</v>
      </c>
      <c r="Z3117" t="s">
        <v>31</v>
      </c>
      <c r="AA3117">
        <v>3</v>
      </c>
      <c r="AB3117" t="s">
        <v>48</v>
      </c>
      <c r="AC3117">
        <v>1.35</v>
      </c>
      <c r="AD3117">
        <f t="shared" si="48"/>
        <v>0.35000000000000009</v>
      </c>
    </row>
    <row r="3118" spans="1:30" x14ac:dyDescent="0.25">
      <c r="A3118" t="s">
        <v>29</v>
      </c>
      <c r="B3118" s="1">
        <v>307800000</v>
      </c>
      <c r="C3118" t="s">
        <v>30</v>
      </c>
      <c r="D3118" t="s">
        <v>31</v>
      </c>
      <c r="E3118">
        <v>3252</v>
      </c>
      <c r="F3118" s="1">
        <v>8548950000</v>
      </c>
      <c r="G3118" s="1">
        <v>2628828</v>
      </c>
      <c r="H3118" s="1">
        <v>2000000</v>
      </c>
      <c r="I3118">
        <v>3252</v>
      </c>
      <c r="J3118" s="1">
        <v>8548950000</v>
      </c>
      <c r="K3118" s="1">
        <v>2628828</v>
      </c>
      <c r="L3118" s="1">
        <v>2000000</v>
      </c>
      <c r="M3118">
        <v>3252</v>
      </c>
      <c r="N3118" t="s">
        <v>173</v>
      </c>
      <c r="O3118">
        <v>7715</v>
      </c>
      <c r="P3118" t="s">
        <v>800</v>
      </c>
      <c r="Q3118" t="s">
        <v>4617</v>
      </c>
      <c r="R3118" s="2">
        <v>43920</v>
      </c>
      <c r="S3118" t="s">
        <v>4618</v>
      </c>
      <c r="T3118">
        <v>8</v>
      </c>
      <c r="U3118" s="1">
        <v>8000000</v>
      </c>
      <c r="V3118" t="s">
        <v>915</v>
      </c>
      <c r="W3118" t="s">
        <v>36</v>
      </c>
      <c r="X3118" t="s">
        <v>803</v>
      </c>
      <c r="Y3118" t="s">
        <v>850</v>
      </c>
      <c r="Z3118" t="s">
        <v>31</v>
      </c>
      <c r="AA3118">
        <v>3</v>
      </c>
      <c r="AB3118" t="s">
        <v>39</v>
      </c>
      <c r="AC3118">
        <v>4.9000000000000004</v>
      </c>
      <c r="AD3118">
        <f t="shared" si="48"/>
        <v>3.0999999999999996</v>
      </c>
    </row>
    <row r="3119" spans="1:30" x14ac:dyDescent="0.25">
      <c r="A3119" t="s">
        <v>29</v>
      </c>
      <c r="B3119" s="1">
        <v>307800000</v>
      </c>
      <c r="C3119" t="s">
        <v>30</v>
      </c>
      <c r="D3119" t="s">
        <v>31</v>
      </c>
      <c r="E3119">
        <v>3252</v>
      </c>
      <c r="F3119" s="1">
        <v>8548950000</v>
      </c>
      <c r="G3119" s="1">
        <v>2628828</v>
      </c>
      <c r="H3119" s="1">
        <v>2000000</v>
      </c>
      <c r="I3119">
        <v>3252</v>
      </c>
      <c r="J3119" s="1">
        <v>8548950000</v>
      </c>
      <c r="K3119" s="1">
        <v>2628828</v>
      </c>
      <c r="L3119" s="1">
        <v>2000000</v>
      </c>
      <c r="M3119">
        <v>3252</v>
      </c>
      <c r="N3119" t="s">
        <v>173</v>
      </c>
      <c r="O3119">
        <v>7714</v>
      </c>
      <c r="P3119" t="s">
        <v>1875</v>
      </c>
      <c r="Q3119" t="s">
        <v>4619</v>
      </c>
      <c r="R3119" s="2">
        <v>43920</v>
      </c>
      <c r="S3119" t="s">
        <v>4620</v>
      </c>
      <c r="T3119">
        <v>0.5</v>
      </c>
      <c r="U3119" t="s">
        <v>52</v>
      </c>
      <c r="V3119" t="s">
        <v>915</v>
      </c>
      <c r="W3119" t="s">
        <v>36</v>
      </c>
      <c r="Y3119" t="s">
        <v>850</v>
      </c>
      <c r="Z3119" t="s">
        <v>31</v>
      </c>
      <c r="AA3119">
        <v>1</v>
      </c>
      <c r="AB3119" t="s">
        <v>48</v>
      </c>
      <c r="AC3119">
        <v>1.9</v>
      </c>
      <c r="AD3119">
        <f t="shared" si="48"/>
        <v>1.4</v>
      </c>
    </row>
    <row r="3120" spans="1:30" x14ac:dyDescent="0.25">
      <c r="A3120" t="s">
        <v>29</v>
      </c>
      <c r="B3120" s="1">
        <v>307800000</v>
      </c>
      <c r="C3120" t="s">
        <v>30</v>
      </c>
      <c r="D3120" t="s">
        <v>31</v>
      </c>
      <c r="E3120">
        <v>3252</v>
      </c>
      <c r="F3120" s="1">
        <v>8548950000</v>
      </c>
      <c r="G3120" s="1">
        <v>2628828</v>
      </c>
      <c r="H3120" s="1">
        <v>2000000</v>
      </c>
      <c r="I3120">
        <v>3252</v>
      </c>
      <c r="J3120" s="1">
        <v>8548950000</v>
      </c>
      <c r="K3120" s="1">
        <v>2628828</v>
      </c>
      <c r="L3120" s="1">
        <v>2000000</v>
      </c>
      <c r="M3120">
        <v>3252</v>
      </c>
      <c r="N3120" t="s">
        <v>173</v>
      </c>
      <c r="O3120">
        <v>7713</v>
      </c>
      <c r="P3120" t="s">
        <v>1875</v>
      </c>
      <c r="Q3120" t="s">
        <v>4621</v>
      </c>
      <c r="R3120" s="2">
        <v>43920</v>
      </c>
      <c r="S3120" t="s">
        <v>4622</v>
      </c>
      <c r="T3120">
        <v>0.5</v>
      </c>
      <c r="U3120" t="s">
        <v>52</v>
      </c>
      <c r="V3120" t="s">
        <v>915</v>
      </c>
      <c r="W3120" t="s">
        <v>36</v>
      </c>
      <c r="Y3120" t="s">
        <v>850</v>
      </c>
      <c r="Z3120" t="s">
        <v>31</v>
      </c>
      <c r="AA3120">
        <v>1</v>
      </c>
      <c r="AB3120" t="s">
        <v>48</v>
      </c>
      <c r="AC3120">
        <v>1.9</v>
      </c>
      <c r="AD3120">
        <f t="shared" si="48"/>
        <v>1.4</v>
      </c>
    </row>
    <row r="3121" spans="1:30" x14ac:dyDescent="0.25">
      <c r="A3121" t="s">
        <v>29</v>
      </c>
      <c r="B3121" s="1">
        <v>307800000</v>
      </c>
      <c r="C3121" t="s">
        <v>30</v>
      </c>
      <c r="D3121" t="s">
        <v>31</v>
      </c>
      <c r="E3121">
        <v>3252</v>
      </c>
      <c r="F3121" s="1">
        <v>8548950000</v>
      </c>
      <c r="G3121" s="1">
        <v>2628828</v>
      </c>
      <c r="H3121" s="1">
        <v>2000000</v>
      </c>
      <c r="I3121">
        <v>3252</v>
      </c>
      <c r="J3121" s="1">
        <v>8548950000</v>
      </c>
      <c r="K3121" s="1">
        <v>2628828</v>
      </c>
      <c r="L3121" s="1">
        <v>2000000</v>
      </c>
      <c r="M3121">
        <v>3252</v>
      </c>
      <c r="N3121" t="s">
        <v>173</v>
      </c>
      <c r="O3121">
        <v>7712</v>
      </c>
      <c r="P3121" t="s">
        <v>168</v>
      </c>
      <c r="Q3121" t="s">
        <v>4623</v>
      </c>
      <c r="R3121" s="2">
        <v>43921</v>
      </c>
      <c r="S3121" t="s">
        <v>4624</v>
      </c>
      <c r="T3121">
        <v>1.5</v>
      </c>
      <c r="U3121" s="1">
        <v>1500000</v>
      </c>
      <c r="V3121" t="s">
        <v>915</v>
      </c>
      <c r="W3121" t="s">
        <v>36</v>
      </c>
      <c r="X3121" t="s">
        <v>1180</v>
      </c>
      <c r="Y3121" t="s">
        <v>850</v>
      </c>
      <c r="Z3121" t="s">
        <v>31</v>
      </c>
      <c r="AA3121">
        <v>1</v>
      </c>
      <c r="AB3121" t="s">
        <v>39</v>
      </c>
      <c r="AC3121">
        <v>2.25</v>
      </c>
      <c r="AD3121">
        <f t="shared" si="48"/>
        <v>0.75</v>
      </c>
    </row>
    <row r="3122" spans="1:30" x14ac:dyDescent="0.25">
      <c r="A3122" t="s">
        <v>29</v>
      </c>
      <c r="B3122" s="1">
        <v>307800000</v>
      </c>
      <c r="C3122" t="s">
        <v>30</v>
      </c>
      <c r="D3122" t="s">
        <v>31</v>
      </c>
      <c r="E3122">
        <v>3252</v>
      </c>
      <c r="F3122" s="1">
        <v>8548950000</v>
      </c>
      <c r="G3122" s="1">
        <v>2628828</v>
      </c>
      <c r="H3122" s="1">
        <v>2000000</v>
      </c>
      <c r="I3122">
        <v>3252</v>
      </c>
      <c r="J3122" s="1">
        <v>8548950000</v>
      </c>
      <c r="K3122" s="1">
        <v>2628828</v>
      </c>
      <c r="L3122" s="1">
        <v>2000000</v>
      </c>
      <c r="M3122">
        <v>3252</v>
      </c>
      <c r="N3122" t="s">
        <v>173</v>
      </c>
      <c r="O3122">
        <v>7711</v>
      </c>
      <c r="P3122" t="s">
        <v>128</v>
      </c>
      <c r="Q3122" t="s">
        <v>4625</v>
      </c>
      <c r="R3122" s="2">
        <v>43921</v>
      </c>
      <c r="S3122" t="s">
        <v>4626</v>
      </c>
      <c r="T3122">
        <v>1.5</v>
      </c>
      <c r="U3122" s="1">
        <v>1500000</v>
      </c>
      <c r="V3122" t="s">
        <v>915</v>
      </c>
      <c r="W3122" t="s">
        <v>36</v>
      </c>
      <c r="Y3122" t="s">
        <v>850</v>
      </c>
      <c r="Z3122" t="s">
        <v>31</v>
      </c>
      <c r="AA3122">
        <v>1</v>
      </c>
      <c r="AB3122" t="s">
        <v>39</v>
      </c>
      <c r="AC3122">
        <v>0.6</v>
      </c>
      <c r="AD3122">
        <f t="shared" si="48"/>
        <v>0.9</v>
      </c>
    </row>
    <row r="3123" spans="1:30" x14ac:dyDescent="0.25">
      <c r="A3123" t="s">
        <v>29</v>
      </c>
      <c r="B3123" s="1">
        <v>307800000</v>
      </c>
      <c r="C3123" t="s">
        <v>30</v>
      </c>
      <c r="D3123" t="s">
        <v>31</v>
      </c>
      <c r="E3123">
        <v>3252</v>
      </c>
      <c r="F3123" s="1">
        <v>8548950000</v>
      </c>
      <c r="G3123" s="1">
        <v>2628828</v>
      </c>
      <c r="H3123" s="1">
        <v>2000000</v>
      </c>
      <c r="I3123">
        <v>3252</v>
      </c>
      <c r="J3123" s="1">
        <v>8548950000</v>
      </c>
      <c r="K3123" s="1">
        <v>2628828</v>
      </c>
      <c r="L3123" s="1">
        <v>2000000</v>
      </c>
      <c r="M3123">
        <v>3252</v>
      </c>
      <c r="N3123" t="s">
        <v>173</v>
      </c>
      <c r="O3123">
        <v>7710</v>
      </c>
      <c r="P3123" t="s">
        <v>800</v>
      </c>
      <c r="Q3123" t="s">
        <v>4627</v>
      </c>
      <c r="R3123" s="2">
        <v>43921</v>
      </c>
      <c r="S3123" t="s">
        <v>4628</v>
      </c>
      <c r="T3123">
        <v>3</v>
      </c>
      <c r="U3123" s="1">
        <v>3000000</v>
      </c>
      <c r="V3123" t="s">
        <v>915</v>
      </c>
      <c r="W3123" t="s">
        <v>36</v>
      </c>
      <c r="X3123" t="s">
        <v>4629</v>
      </c>
      <c r="Y3123" t="s">
        <v>850</v>
      </c>
      <c r="Z3123" t="s">
        <v>31</v>
      </c>
      <c r="AA3123">
        <v>5</v>
      </c>
      <c r="AB3123" t="s">
        <v>39</v>
      </c>
      <c r="AC3123">
        <v>4.97</v>
      </c>
      <c r="AD3123">
        <f t="shared" si="48"/>
        <v>1.9699999999999998</v>
      </c>
    </row>
    <row r="3124" spans="1:30" x14ac:dyDescent="0.25">
      <c r="A3124" t="s">
        <v>29</v>
      </c>
      <c r="B3124" s="1">
        <v>307800000</v>
      </c>
      <c r="C3124" t="s">
        <v>30</v>
      </c>
      <c r="D3124" t="s">
        <v>31</v>
      </c>
      <c r="E3124">
        <v>3252</v>
      </c>
      <c r="F3124" s="1">
        <v>8548950000</v>
      </c>
      <c r="G3124" s="1">
        <v>2628828</v>
      </c>
      <c r="H3124" s="1">
        <v>2000000</v>
      </c>
      <c r="I3124">
        <v>3252</v>
      </c>
      <c r="J3124" s="1">
        <v>8548950000</v>
      </c>
      <c r="K3124" s="1">
        <v>2628828</v>
      </c>
      <c r="L3124" s="1">
        <v>2000000</v>
      </c>
      <c r="M3124">
        <v>3252</v>
      </c>
      <c r="N3124" t="s">
        <v>173</v>
      </c>
      <c r="O3124">
        <v>7709</v>
      </c>
      <c r="P3124" t="s">
        <v>1875</v>
      </c>
      <c r="Q3124" t="s">
        <v>4621</v>
      </c>
      <c r="R3124" s="2">
        <v>43921</v>
      </c>
      <c r="S3124" t="s">
        <v>4622</v>
      </c>
      <c r="T3124">
        <v>2</v>
      </c>
      <c r="U3124" s="1">
        <v>2000000</v>
      </c>
      <c r="V3124" t="s">
        <v>915</v>
      </c>
      <c r="W3124" t="s">
        <v>36</v>
      </c>
      <c r="Y3124" t="s">
        <v>850</v>
      </c>
      <c r="Z3124" t="s">
        <v>31</v>
      </c>
      <c r="AA3124">
        <v>1</v>
      </c>
      <c r="AB3124" t="s">
        <v>39</v>
      </c>
      <c r="AC3124">
        <v>1.9</v>
      </c>
      <c r="AD3124">
        <f t="shared" si="48"/>
        <v>0.10000000000000009</v>
      </c>
    </row>
    <row r="3125" spans="1:30" x14ac:dyDescent="0.25">
      <c r="A3125" t="s">
        <v>29</v>
      </c>
      <c r="B3125" s="1">
        <v>307800000</v>
      </c>
      <c r="C3125" t="s">
        <v>30</v>
      </c>
      <c r="D3125" t="s">
        <v>31</v>
      </c>
      <c r="E3125">
        <v>3252</v>
      </c>
      <c r="F3125" s="1">
        <v>8548950000</v>
      </c>
      <c r="G3125" s="1">
        <v>2628828</v>
      </c>
      <c r="H3125" s="1">
        <v>2000000</v>
      </c>
      <c r="I3125">
        <v>3252</v>
      </c>
      <c r="J3125" s="1">
        <v>8548950000</v>
      </c>
      <c r="K3125" s="1">
        <v>2628828</v>
      </c>
      <c r="L3125" s="1">
        <v>2000000</v>
      </c>
      <c r="M3125">
        <v>3252</v>
      </c>
      <c r="N3125" t="s">
        <v>173</v>
      </c>
      <c r="O3125">
        <v>7708</v>
      </c>
      <c r="P3125" t="s">
        <v>1875</v>
      </c>
      <c r="Q3125" t="s">
        <v>4619</v>
      </c>
      <c r="R3125" s="2">
        <v>43921</v>
      </c>
      <c r="S3125" t="s">
        <v>4620</v>
      </c>
      <c r="T3125">
        <v>0.5</v>
      </c>
      <c r="U3125" t="s">
        <v>52</v>
      </c>
      <c r="V3125" t="s">
        <v>915</v>
      </c>
      <c r="W3125" t="s">
        <v>36</v>
      </c>
      <c r="Y3125" t="s">
        <v>850</v>
      </c>
      <c r="Z3125" t="s">
        <v>31</v>
      </c>
      <c r="AA3125">
        <v>1</v>
      </c>
      <c r="AB3125" t="s">
        <v>39</v>
      </c>
      <c r="AC3125">
        <v>1.9</v>
      </c>
      <c r="AD3125">
        <f t="shared" si="48"/>
        <v>1.4</v>
      </c>
    </row>
    <row r="3126" spans="1:30" x14ac:dyDescent="0.25">
      <c r="A3126" t="s">
        <v>29</v>
      </c>
      <c r="B3126" s="1">
        <v>307800000</v>
      </c>
      <c r="C3126" t="s">
        <v>30</v>
      </c>
      <c r="D3126" t="s">
        <v>31</v>
      </c>
      <c r="E3126">
        <v>3252</v>
      </c>
      <c r="F3126" s="1">
        <v>8548950000</v>
      </c>
      <c r="G3126" s="1">
        <v>2628828</v>
      </c>
      <c r="H3126" s="1">
        <v>2000000</v>
      </c>
      <c r="I3126">
        <v>3252</v>
      </c>
      <c r="J3126" s="1">
        <v>8548950000</v>
      </c>
      <c r="K3126" s="1">
        <v>2628828</v>
      </c>
      <c r="L3126" s="1">
        <v>2000000</v>
      </c>
      <c r="M3126">
        <v>3252</v>
      </c>
      <c r="N3126" t="s">
        <v>173</v>
      </c>
      <c r="O3126">
        <v>7707</v>
      </c>
      <c r="P3126" t="s">
        <v>1875</v>
      </c>
      <c r="Q3126" t="s">
        <v>4630</v>
      </c>
      <c r="R3126" s="2">
        <v>43921</v>
      </c>
      <c r="S3126" t="s">
        <v>4631</v>
      </c>
      <c r="T3126">
        <v>0.5</v>
      </c>
      <c r="U3126" t="s">
        <v>52</v>
      </c>
      <c r="V3126" t="s">
        <v>915</v>
      </c>
      <c r="W3126" t="s">
        <v>36</v>
      </c>
      <c r="Y3126" t="s">
        <v>850</v>
      </c>
      <c r="Z3126" t="s">
        <v>31</v>
      </c>
      <c r="AA3126">
        <v>1</v>
      </c>
      <c r="AB3126" t="s">
        <v>48</v>
      </c>
      <c r="AC3126">
        <v>1.9</v>
      </c>
      <c r="AD3126">
        <f t="shared" si="48"/>
        <v>1.4</v>
      </c>
    </row>
    <row r="3127" spans="1:30" x14ac:dyDescent="0.25">
      <c r="A3127" t="s">
        <v>29</v>
      </c>
      <c r="B3127" s="1">
        <v>307800000</v>
      </c>
      <c r="C3127" t="s">
        <v>30</v>
      </c>
      <c r="D3127" t="s">
        <v>31</v>
      </c>
      <c r="E3127">
        <v>3252</v>
      </c>
      <c r="F3127" s="1">
        <v>8548950000</v>
      </c>
      <c r="G3127" s="1">
        <v>2628828</v>
      </c>
      <c r="H3127" s="1">
        <v>2000000</v>
      </c>
      <c r="I3127">
        <v>3252</v>
      </c>
      <c r="J3127" s="1">
        <v>8548950000</v>
      </c>
      <c r="K3127" s="1">
        <v>2628828</v>
      </c>
      <c r="L3127" s="1">
        <v>2000000</v>
      </c>
      <c r="M3127">
        <v>3252</v>
      </c>
      <c r="N3127" t="s">
        <v>173</v>
      </c>
      <c r="O3127">
        <v>7706</v>
      </c>
      <c r="P3127" t="s">
        <v>1875</v>
      </c>
      <c r="Q3127" t="s">
        <v>4632</v>
      </c>
      <c r="R3127" s="2">
        <v>43921</v>
      </c>
      <c r="S3127" t="s">
        <v>4633</v>
      </c>
      <c r="T3127">
        <v>2</v>
      </c>
      <c r="U3127" s="1">
        <v>2000000</v>
      </c>
      <c r="V3127" t="s">
        <v>915</v>
      </c>
      <c r="W3127" t="s">
        <v>36</v>
      </c>
      <c r="Y3127" t="s">
        <v>850</v>
      </c>
      <c r="Z3127" t="s">
        <v>31</v>
      </c>
      <c r="AA3127">
        <v>1</v>
      </c>
      <c r="AB3127" t="s">
        <v>48</v>
      </c>
      <c r="AC3127">
        <v>1.9</v>
      </c>
      <c r="AD3127">
        <f t="shared" si="48"/>
        <v>0.10000000000000009</v>
      </c>
    </row>
    <row r="3128" spans="1:30" x14ac:dyDescent="0.25">
      <c r="A3128" t="s">
        <v>29</v>
      </c>
      <c r="B3128" s="1">
        <v>307800000</v>
      </c>
      <c r="C3128" t="s">
        <v>30</v>
      </c>
      <c r="D3128" t="s">
        <v>31</v>
      </c>
      <c r="E3128">
        <v>3252</v>
      </c>
      <c r="F3128" s="1">
        <v>8548950000</v>
      </c>
      <c r="G3128" s="1">
        <v>2628828</v>
      </c>
      <c r="H3128" s="1">
        <v>2000000</v>
      </c>
      <c r="I3128">
        <v>3252</v>
      </c>
      <c r="J3128" s="1">
        <v>8548950000</v>
      </c>
      <c r="K3128" s="1">
        <v>2628828</v>
      </c>
      <c r="L3128" s="1">
        <v>2000000</v>
      </c>
      <c r="M3128">
        <v>3252</v>
      </c>
      <c r="N3128" t="s">
        <v>173</v>
      </c>
      <c r="O3128">
        <v>7705</v>
      </c>
      <c r="P3128" t="s">
        <v>184</v>
      </c>
      <c r="Q3128" t="s">
        <v>1459</v>
      </c>
      <c r="R3128" s="2">
        <v>43921</v>
      </c>
      <c r="S3128" t="s">
        <v>1460</v>
      </c>
      <c r="T3128">
        <v>2</v>
      </c>
      <c r="U3128" s="1">
        <v>2000000</v>
      </c>
      <c r="V3128" t="s">
        <v>1461</v>
      </c>
      <c r="W3128" t="s">
        <v>77</v>
      </c>
      <c r="X3128" t="s">
        <v>1459</v>
      </c>
      <c r="Y3128" t="s">
        <v>850</v>
      </c>
      <c r="Z3128" t="s">
        <v>31</v>
      </c>
      <c r="AA3128">
        <v>1</v>
      </c>
      <c r="AB3128" t="s">
        <v>39</v>
      </c>
      <c r="AC3128">
        <v>3.38</v>
      </c>
      <c r="AD3128">
        <f t="shared" si="48"/>
        <v>1.38</v>
      </c>
    </row>
    <row r="3129" spans="1:30" x14ac:dyDescent="0.25">
      <c r="A3129" t="s">
        <v>29</v>
      </c>
      <c r="B3129" s="1">
        <v>307800000</v>
      </c>
      <c r="C3129" t="s">
        <v>30</v>
      </c>
      <c r="D3129" t="s">
        <v>31</v>
      </c>
      <c r="E3129">
        <v>3252</v>
      </c>
      <c r="F3129" s="1">
        <v>8548950000</v>
      </c>
      <c r="G3129" s="1">
        <v>2628828</v>
      </c>
      <c r="H3129" s="1">
        <v>2000000</v>
      </c>
      <c r="I3129">
        <v>3252</v>
      </c>
      <c r="J3129" s="1">
        <v>8548950000</v>
      </c>
      <c r="K3129" s="1">
        <v>2628828</v>
      </c>
      <c r="L3129" s="1">
        <v>2000000</v>
      </c>
      <c r="M3129">
        <v>3252</v>
      </c>
      <c r="N3129" t="s">
        <v>173</v>
      </c>
      <c r="O3129">
        <v>7704</v>
      </c>
      <c r="P3129" t="s">
        <v>184</v>
      </c>
      <c r="Q3129" t="s">
        <v>1464</v>
      </c>
      <c r="R3129" s="2">
        <v>43921</v>
      </c>
      <c r="S3129" t="s">
        <v>1465</v>
      </c>
      <c r="T3129">
        <v>2</v>
      </c>
      <c r="U3129" s="1">
        <v>2000000</v>
      </c>
      <c r="V3129" t="s">
        <v>915</v>
      </c>
      <c r="W3129" t="s">
        <v>36</v>
      </c>
      <c r="X3129" t="s">
        <v>1464</v>
      </c>
      <c r="Y3129" t="s">
        <v>850</v>
      </c>
      <c r="Z3129" t="s">
        <v>31</v>
      </c>
      <c r="AA3129">
        <v>1</v>
      </c>
      <c r="AB3129" t="s">
        <v>39</v>
      </c>
      <c r="AC3129">
        <v>2.1</v>
      </c>
      <c r="AD3129">
        <f t="shared" si="48"/>
        <v>0.10000000000000009</v>
      </c>
    </row>
    <row r="3130" spans="1:30" x14ac:dyDescent="0.25">
      <c r="A3130" t="s">
        <v>29</v>
      </c>
      <c r="B3130" s="1">
        <v>307800000</v>
      </c>
      <c r="C3130" t="s">
        <v>30</v>
      </c>
      <c r="D3130" t="s">
        <v>31</v>
      </c>
      <c r="E3130">
        <v>3252</v>
      </c>
      <c r="F3130" s="1">
        <v>8548950000</v>
      </c>
      <c r="G3130" s="1">
        <v>2628828</v>
      </c>
      <c r="H3130" s="1">
        <v>2000000</v>
      </c>
      <c r="I3130">
        <v>3252</v>
      </c>
      <c r="J3130" s="1">
        <v>8548950000</v>
      </c>
      <c r="K3130" s="1">
        <v>2628828</v>
      </c>
      <c r="L3130" s="1">
        <v>2000000</v>
      </c>
      <c r="M3130">
        <v>3252</v>
      </c>
      <c r="N3130" t="s">
        <v>173</v>
      </c>
      <c r="O3130">
        <v>7703</v>
      </c>
      <c r="P3130" t="s">
        <v>184</v>
      </c>
      <c r="Q3130" t="s">
        <v>4625</v>
      </c>
      <c r="R3130" s="2">
        <v>43921</v>
      </c>
      <c r="S3130" t="s">
        <v>4626</v>
      </c>
      <c r="T3130">
        <v>2</v>
      </c>
      <c r="U3130" s="1">
        <v>2000000</v>
      </c>
      <c r="V3130" t="s">
        <v>915</v>
      </c>
      <c r="W3130" t="s">
        <v>36</v>
      </c>
      <c r="X3130" t="s">
        <v>4625</v>
      </c>
      <c r="Y3130" t="s">
        <v>850</v>
      </c>
      <c r="Z3130" t="s">
        <v>31</v>
      </c>
      <c r="AA3130">
        <v>1</v>
      </c>
      <c r="AB3130" t="s">
        <v>39</v>
      </c>
      <c r="AC3130">
        <v>2.1</v>
      </c>
      <c r="AD3130">
        <f t="shared" si="48"/>
        <v>0.10000000000000009</v>
      </c>
    </row>
    <row r="3131" spans="1:30" x14ac:dyDescent="0.25">
      <c r="A3131" t="s">
        <v>29</v>
      </c>
      <c r="B3131" s="1">
        <v>307800000</v>
      </c>
      <c r="C3131" t="s">
        <v>30</v>
      </c>
      <c r="D3131" t="s">
        <v>31</v>
      </c>
      <c r="E3131">
        <v>3252</v>
      </c>
      <c r="F3131" s="1">
        <v>8548950000</v>
      </c>
      <c r="G3131" s="1">
        <v>2628828</v>
      </c>
      <c r="H3131" s="1">
        <v>2000000</v>
      </c>
      <c r="I3131">
        <v>3252</v>
      </c>
      <c r="J3131" s="1">
        <v>8548950000</v>
      </c>
      <c r="K3131" s="1">
        <v>2628828</v>
      </c>
      <c r="L3131" s="1">
        <v>2000000</v>
      </c>
      <c r="M3131">
        <v>3252</v>
      </c>
      <c r="N3131" t="s">
        <v>173</v>
      </c>
      <c r="O3131">
        <v>7702</v>
      </c>
      <c r="P3131" t="s">
        <v>800</v>
      </c>
      <c r="Q3131" t="s">
        <v>4634</v>
      </c>
      <c r="R3131" s="2">
        <v>43921</v>
      </c>
      <c r="S3131" t="s">
        <v>4635</v>
      </c>
      <c r="T3131">
        <v>5</v>
      </c>
      <c r="U3131" s="1">
        <v>5000000</v>
      </c>
      <c r="V3131" t="s">
        <v>915</v>
      </c>
      <c r="W3131" t="s">
        <v>36</v>
      </c>
      <c r="X3131" t="s">
        <v>4636</v>
      </c>
      <c r="Y3131" t="s">
        <v>850</v>
      </c>
      <c r="Z3131" t="s">
        <v>31</v>
      </c>
      <c r="AA3131">
        <v>3</v>
      </c>
      <c r="AB3131" t="s">
        <v>39</v>
      </c>
      <c r="AC3131">
        <v>4.9000000000000004</v>
      </c>
      <c r="AD3131">
        <f t="shared" si="48"/>
        <v>9.9999999999999645E-2</v>
      </c>
    </row>
    <row r="3132" spans="1:30" x14ac:dyDescent="0.25">
      <c r="A3132" t="s">
        <v>29</v>
      </c>
      <c r="B3132" s="1">
        <v>307800000</v>
      </c>
      <c r="C3132" t="s">
        <v>30</v>
      </c>
      <c r="D3132" t="s">
        <v>31</v>
      </c>
      <c r="E3132">
        <v>3252</v>
      </c>
      <c r="F3132" s="1">
        <v>8548950000</v>
      </c>
      <c r="G3132" s="1">
        <v>2628828</v>
      </c>
      <c r="H3132" s="1">
        <v>2000000</v>
      </c>
      <c r="I3132">
        <v>3252</v>
      </c>
      <c r="J3132" s="1">
        <v>8548950000</v>
      </c>
      <c r="K3132" s="1">
        <v>2628828</v>
      </c>
      <c r="L3132" s="1">
        <v>2000000</v>
      </c>
      <c r="M3132">
        <v>3252</v>
      </c>
      <c r="N3132" t="s">
        <v>173</v>
      </c>
      <c r="O3132">
        <v>7701</v>
      </c>
      <c r="P3132" t="s">
        <v>168</v>
      </c>
      <c r="Q3132" t="s">
        <v>4637</v>
      </c>
      <c r="R3132" s="2">
        <v>43921</v>
      </c>
      <c r="S3132" t="s">
        <v>4638</v>
      </c>
      <c r="T3132">
        <v>3</v>
      </c>
      <c r="U3132" s="1">
        <v>3000000</v>
      </c>
      <c r="V3132" t="s">
        <v>915</v>
      </c>
      <c r="W3132" t="s">
        <v>36</v>
      </c>
      <c r="X3132" t="s">
        <v>1180</v>
      </c>
      <c r="Y3132" t="s">
        <v>850</v>
      </c>
      <c r="Z3132" t="s">
        <v>31</v>
      </c>
      <c r="AA3132">
        <v>1</v>
      </c>
      <c r="AB3132" t="s">
        <v>48</v>
      </c>
      <c r="AC3132">
        <v>2.25</v>
      </c>
      <c r="AD3132">
        <f t="shared" si="48"/>
        <v>0.75</v>
      </c>
    </row>
    <row r="3133" spans="1:30" x14ac:dyDescent="0.25">
      <c r="A3133" t="s">
        <v>29</v>
      </c>
      <c r="B3133" s="1">
        <v>307800000</v>
      </c>
      <c r="C3133" t="s">
        <v>30</v>
      </c>
      <c r="D3133" t="s">
        <v>31</v>
      </c>
      <c r="E3133">
        <v>3252</v>
      </c>
      <c r="F3133" s="1">
        <v>8548950000</v>
      </c>
      <c r="G3133" s="1">
        <v>2628828</v>
      </c>
      <c r="H3133" s="1">
        <v>2000000</v>
      </c>
      <c r="I3133">
        <v>3252</v>
      </c>
      <c r="J3133" s="1">
        <v>8548950000</v>
      </c>
      <c r="K3133" s="1">
        <v>2628828</v>
      </c>
      <c r="L3133" s="1">
        <v>2000000</v>
      </c>
      <c r="M3133">
        <v>3252</v>
      </c>
      <c r="N3133" t="s">
        <v>173</v>
      </c>
      <c r="O3133">
        <v>7700</v>
      </c>
      <c r="P3133" t="s">
        <v>168</v>
      </c>
      <c r="Q3133" t="s">
        <v>4639</v>
      </c>
      <c r="R3133" s="2">
        <v>43920</v>
      </c>
      <c r="S3133" t="s">
        <v>4640</v>
      </c>
      <c r="T3133">
        <v>1</v>
      </c>
      <c r="U3133" s="1">
        <v>1000000</v>
      </c>
      <c r="V3133" t="s">
        <v>915</v>
      </c>
      <c r="W3133" t="s">
        <v>36</v>
      </c>
      <c r="X3133" t="s">
        <v>1180</v>
      </c>
      <c r="Y3133" t="s">
        <v>850</v>
      </c>
      <c r="Z3133" t="s">
        <v>31</v>
      </c>
      <c r="AA3133">
        <v>1</v>
      </c>
      <c r="AB3133" t="s">
        <v>39</v>
      </c>
      <c r="AC3133">
        <v>2.25</v>
      </c>
      <c r="AD3133">
        <f t="shared" si="48"/>
        <v>1.25</v>
      </c>
    </row>
    <row r="3134" spans="1:30" x14ac:dyDescent="0.25">
      <c r="A3134" t="s">
        <v>29</v>
      </c>
      <c r="B3134" s="1">
        <v>307800000</v>
      </c>
      <c r="C3134" t="s">
        <v>30</v>
      </c>
      <c r="D3134" t="s">
        <v>31</v>
      </c>
      <c r="E3134">
        <v>3252</v>
      </c>
      <c r="F3134" s="1">
        <v>8548950000</v>
      </c>
      <c r="G3134" s="1">
        <v>2628828</v>
      </c>
      <c r="H3134" s="1">
        <v>2000000</v>
      </c>
      <c r="I3134">
        <v>3252</v>
      </c>
      <c r="J3134" s="1">
        <v>8548950000</v>
      </c>
      <c r="K3134" s="1">
        <v>2628828</v>
      </c>
      <c r="L3134" s="1">
        <v>2000000</v>
      </c>
      <c r="M3134">
        <v>3252</v>
      </c>
      <c r="N3134" t="s">
        <v>173</v>
      </c>
      <c r="O3134">
        <v>7699</v>
      </c>
      <c r="P3134" t="s">
        <v>168</v>
      </c>
      <c r="Q3134" t="s">
        <v>4639</v>
      </c>
      <c r="R3134" s="2">
        <v>43921</v>
      </c>
      <c r="S3134" t="s">
        <v>4640</v>
      </c>
      <c r="T3134">
        <v>3</v>
      </c>
      <c r="U3134" s="1">
        <v>3000000</v>
      </c>
      <c r="V3134" t="s">
        <v>915</v>
      </c>
      <c r="W3134" t="s">
        <v>36</v>
      </c>
      <c r="X3134" t="s">
        <v>4641</v>
      </c>
      <c r="Y3134" t="s">
        <v>850</v>
      </c>
      <c r="Z3134" t="s">
        <v>31</v>
      </c>
      <c r="AA3134">
        <v>3</v>
      </c>
      <c r="AB3134" t="s">
        <v>39</v>
      </c>
      <c r="AC3134">
        <v>2.34</v>
      </c>
      <c r="AD3134">
        <f t="shared" si="48"/>
        <v>0.66000000000000014</v>
      </c>
    </row>
    <row r="3135" spans="1:30" x14ac:dyDescent="0.25">
      <c r="A3135" t="s">
        <v>29</v>
      </c>
      <c r="B3135" s="1">
        <v>307800000</v>
      </c>
      <c r="C3135" t="s">
        <v>30</v>
      </c>
      <c r="D3135" t="s">
        <v>31</v>
      </c>
      <c r="E3135">
        <v>3252</v>
      </c>
      <c r="F3135" s="1">
        <v>8548950000</v>
      </c>
      <c r="G3135" s="1">
        <v>2628828</v>
      </c>
      <c r="H3135" s="1">
        <v>2000000</v>
      </c>
      <c r="I3135">
        <v>3252</v>
      </c>
      <c r="J3135" s="1">
        <v>8548950000</v>
      </c>
      <c r="K3135" s="1">
        <v>2628828</v>
      </c>
      <c r="L3135" s="1">
        <v>2000000</v>
      </c>
      <c r="M3135">
        <v>3252</v>
      </c>
      <c r="N3135" t="s">
        <v>173</v>
      </c>
      <c r="O3135">
        <v>7698</v>
      </c>
      <c r="P3135" t="s">
        <v>56</v>
      </c>
      <c r="Q3135" t="s">
        <v>4642</v>
      </c>
      <c r="R3135" s="2">
        <v>43921</v>
      </c>
      <c r="S3135" t="s">
        <v>4643</v>
      </c>
      <c r="T3135">
        <v>1</v>
      </c>
      <c r="U3135" s="1">
        <v>1000000</v>
      </c>
      <c r="V3135" t="s">
        <v>915</v>
      </c>
      <c r="W3135" t="s">
        <v>36</v>
      </c>
      <c r="X3135" t="s">
        <v>60</v>
      </c>
      <c r="Y3135" t="s">
        <v>850</v>
      </c>
      <c r="Z3135" t="s">
        <v>31</v>
      </c>
      <c r="AA3135">
        <v>1</v>
      </c>
      <c r="AB3135" t="s">
        <v>39</v>
      </c>
      <c r="AC3135">
        <v>2.1</v>
      </c>
      <c r="AD3135">
        <f t="shared" si="48"/>
        <v>1.1000000000000001</v>
      </c>
    </row>
    <row r="3136" spans="1:30" x14ac:dyDescent="0.25">
      <c r="A3136" t="s">
        <v>29</v>
      </c>
      <c r="B3136" s="1">
        <v>307800000</v>
      </c>
      <c r="C3136" t="s">
        <v>30</v>
      </c>
      <c r="D3136" t="s">
        <v>31</v>
      </c>
      <c r="E3136">
        <v>3252</v>
      </c>
      <c r="F3136" s="1">
        <v>8548950000</v>
      </c>
      <c r="G3136" s="1">
        <v>2628828</v>
      </c>
      <c r="H3136" s="1">
        <v>2000000</v>
      </c>
      <c r="I3136">
        <v>3252</v>
      </c>
      <c r="J3136" s="1">
        <v>8548950000</v>
      </c>
      <c r="K3136" s="1">
        <v>2628828</v>
      </c>
      <c r="L3136" s="1">
        <v>2000000</v>
      </c>
      <c r="M3136">
        <v>3252</v>
      </c>
      <c r="N3136" t="s">
        <v>173</v>
      </c>
      <c r="O3136">
        <v>7697</v>
      </c>
      <c r="P3136" t="s">
        <v>56</v>
      </c>
      <c r="Q3136" t="s">
        <v>4637</v>
      </c>
      <c r="R3136" s="2">
        <v>43921</v>
      </c>
      <c r="S3136" t="s">
        <v>4638</v>
      </c>
      <c r="T3136">
        <v>5</v>
      </c>
      <c r="U3136" s="1">
        <v>5000000</v>
      </c>
      <c r="V3136" t="s">
        <v>915</v>
      </c>
      <c r="W3136" t="s">
        <v>36</v>
      </c>
      <c r="X3136" t="s">
        <v>60</v>
      </c>
      <c r="Y3136" t="s">
        <v>850</v>
      </c>
      <c r="Z3136" t="s">
        <v>31</v>
      </c>
      <c r="AA3136">
        <v>1</v>
      </c>
      <c r="AB3136" t="s">
        <v>39</v>
      </c>
      <c r="AC3136">
        <v>2.1</v>
      </c>
      <c r="AD3136">
        <f t="shared" si="48"/>
        <v>2.9</v>
      </c>
    </row>
    <row r="3137" spans="1:30" x14ac:dyDescent="0.25">
      <c r="A3137" t="s">
        <v>29</v>
      </c>
      <c r="B3137" s="1">
        <v>307800000</v>
      </c>
      <c r="C3137" t="s">
        <v>30</v>
      </c>
      <c r="D3137" t="s">
        <v>31</v>
      </c>
      <c r="E3137">
        <v>3252</v>
      </c>
      <c r="F3137" s="1">
        <v>8548950000</v>
      </c>
      <c r="G3137" s="1">
        <v>2628828</v>
      </c>
      <c r="H3137" s="1">
        <v>2000000</v>
      </c>
      <c r="I3137">
        <v>3252</v>
      </c>
      <c r="J3137" s="1">
        <v>8548950000</v>
      </c>
      <c r="K3137" s="1">
        <v>2628828</v>
      </c>
      <c r="L3137" s="1">
        <v>2000000</v>
      </c>
      <c r="M3137">
        <v>3252</v>
      </c>
      <c r="N3137" t="s">
        <v>173</v>
      </c>
      <c r="O3137">
        <v>7696</v>
      </c>
      <c r="P3137" t="s">
        <v>509</v>
      </c>
      <c r="Q3137" t="s">
        <v>4632</v>
      </c>
      <c r="R3137" s="2">
        <v>43921</v>
      </c>
      <c r="S3137" t="s">
        <v>4633</v>
      </c>
      <c r="T3137">
        <v>2</v>
      </c>
      <c r="U3137" s="1">
        <v>2000000</v>
      </c>
      <c r="V3137" t="s">
        <v>915</v>
      </c>
      <c r="W3137" t="s">
        <v>36</v>
      </c>
      <c r="X3137" t="s">
        <v>4644</v>
      </c>
      <c r="Y3137" t="s">
        <v>850</v>
      </c>
      <c r="Z3137" t="s">
        <v>31</v>
      </c>
      <c r="AA3137">
        <v>5</v>
      </c>
      <c r="AB3137" t="s">
        <v>48</v>
      </c>
      <c r="AC3137">
        <v>2.23</v>
      </c>
      <c r="AD3137">
        <f t="shared" si="48"/>
        <v>0.22999999999999998</v>
      </c>
    </row>
    <row r="3138" spans="1:30" x14ac:dyDescent="0.25">
      <c r="A3138" t="s">
        <v>29</v>
      </c>
      <c r="B3138" s="1">
        <v>307800000</v>
      </c>
      <c r="C3138" t="s">
        <v>30</v>
      </c>
      <c r="D3138" t="s">
        <v>31</v>
      </c>
      <c r="E3138">
        <v>3252</v>
      </c>
      <c r="F3138" s="1">
        <v>8548950000</v>
      </c>
      <c r="G3138" s="1">
        <v>2628828</v>
      </c>
      <c r="H3138" s="1">
        <v>2000000</v>
      </c>
      <c r="I3138">
        <v>3252</v>
      </c>
      <c r="J3138" s="1">
        <v>8548950000</v>
      </c>
      <c r="K3138" s="1">
        <v>2628828</v>
      </c>
      <c r="L3138" s="1">
        <v>2000000</v>
      </c>
      <c r="M3138">
        <v>3252</v>
      </c>
      <c r="N3138" t="s">
        <v>173</v>
      </c>
      <c r="O3138">
        <v>7695</v>
      </c>
      <c r="P3138" t="s">
        <v>109</v>
      </c>
      <c r="Q3138" t="s">
        <v>4645</v>
      </c>
      <c r="R3138" s="2">
        <v>43921</v>
      </c>
      <c r="S3138" t="s">
        <v>4646</v>
      </c>
      <c r="T3138">
        <v>4</v>
      </c>
      <c r="U3138" s="1">
        <v>4000000</v>
      </c>
      <c r="V3138" t="s">
        <v>915</v>
      </c>
      <c r="W3138" t="s">
        <v>36</v>
      </c>
      <c r="X3138" t="s">
        <v>4647</v>
      </c>
      <c r="Y3138" t="s">
        <v>850</v>
      </c>
      <c r="Z3138" t="s">
        <v>31</v>
      </c>
      <c r="AA3138">
        <v>2</v>
      </c>
      <c r="AB3138" t="s">
        <v>48</v>
      </c>
      <c r="AC3138">
        <v>2.91</v>
      </c>
      <c r="AD3138">
        <f t="shared" si="48"/>
        <v>1.0899999999999999</v>
      </c>
    </row>
    <row r="3139" spans="1:30" x14ac:dyDescent="0.25">
      <c r="A3139" t="s">
        <v>29</v>
      </c>
      <c r="B3139" s="1">
        <v>307800000</v>
      </c>
      <c r="C3139" t="s">
        <v>30</v>
      </c>
      <c r="D3139" t="s">
        <v>31</v>
      </c>
      <c r="E3139">
        <v>3252</v>
      </c>
      <c r="F3139" s="1">
        <v>8548950000</v>
      </c>
      <c r="G3139" s="1">
        <v>2628828</v>
      </c>
      <c r="H3139" s="1">
        <v>2000000</v>
      </c>
      <c r="I3139">
        <v>3252</v>
      </c>
      <c r="J3139" s="1">
        <v>8548950000</v>
      </c>
      <c r="K3139" s="1">
        <v>2628828</v>
      </c>
      <c r="L3139" s="1">
        <v>2000000</v>
      </c>
      <c r="M3139">
        <v>3252</v>
      </c>
      <c r="N3139" t="s">
        <v>173</v>
      </c>
      <c r="O3139">
        <v>7694</v>
      </c>
      <c r="P3139" t="s">
        <v>109</v>
      </c>
      <c r="Q3139" t="s">
        <v>4642</v>
      </c>
      <c r="R3139" s="2">
        <v>43921</v>
      </c>
      <c r="S3139" t="s">
        <v>4643</v>
      </c>
      <c r="T3139">
        <v>1</v>
      </c>
      <c r="U3139" s="1">
        <v>1000000</v>
      </c>
      <c r="V3139" t="s">
        <v>915</v>
      </c>
      <c r="W3139" t="s">
        <v>36</v>
      </c>
      <c r="X3139" t="s">
        <v>4648</v>
      </c>
      <c r="Y3139" t="s">
        <v>850</v>
      </c>
      <c r="Z3139" t="s">
        <v>31</v>
      </c>
      <c r="AA3139">
        <v>5</v>
      </c>
      <c r="AB3139" t="s">
        <v>39</v>
      </c>
      <c r="AC3139">
        <v>3.02</v>
      </c>
      <c r="AD3139">
        <f t="shared" si="48"/>
        <v>2.02</v>
      </c>
    </row>
    <row r="3140" spans="1:30" x14ac:dyDescent="0.25">
      <c r="A3140" t="s">
        <v>29</v>
      </c>
      <c r="B3140" s="1">
        <v>307800000</v>
      </c>
      <c r="C3140" t="s">
        <v>30</v>
      </c>
      <c r="D3140" t="s">
        <v>31</v>
      </c>
      <c r="E3140">
        <v>3252</v>
      </c>
      <c r="F3140" s="1">
        <v>8548950000</v>
      </c>
      <c r="G3140" s="1">
        <v>2628828</v>
      </c>
      <c r="H3140" s="1">
        <v>2000000</v>
      </c>
      <c r="I3140">
        <v>3252</v>
      </c>
      <c r="J3140" s="1">
        <v>8548950000</v>
      </c>
      <c r="K3140" s="1">
        <v>2628828</v>
      </c>
      <c r="L3140" s="1">
        <v>2000000</v>
      </c>
      <c r="M3140">
        <v>3252</v>
      </c>
      <c r="N3140" t="s">
        <v>173</v>
      </c>
      <c r="O3140">
        <v>7693</v>
      </c>
      <c r="P3140" t="s">
        <v>109</v>
      </c>
      <c r="Q3140" t="s">
        <v>4031</v>
      </c>
      <c r="R3140" s="2">
        <v>43921</v>
      </c>
      <c r="S3140" t="s">
        <v>4032</v>
      </c>
      <c r="T3140">
        <v>1.5</v>
      </c>
      <c r="U3140" s="1">
        <v>1500000</v>
      </c>
      <c r="V3140" t="s">
        <v>915</v>
      </c>
      <c r="W3140" t="s">
        <v>36</v>
      </c>
      <c r="X3140" t="s">
        <v>4649</v>
      </c>
      <c r="Y3140" t="s">
        <v>850</v>
      </c>
      <c r="Z3140" s="1">
        <v>2000000</v>
      </c>
      <c r="AA3140">
        <v>8</v>
      </c>
      <c r="AB3140" t="s">
        <v>39</v>
      </c>
      <c r="AC3140">
        <v>3.66</v>
      </c>
      <c r="AD3140">
        <f t="shared" si="48"/>
        <v>2.16</v>
      </c>
    </row>
    <row r="3141" spans="1:30" x14ac:dyDescent="0.25">
      <c r="A3141" t="s">
        <v>29</v>
      </c>
      <c r="B3141" s="1">
        <v>307800000</v>
      </c>
      <c r="C3141" t="s">
        <v>30</v>
      </c>
      <c r="D3141" t="s">
        <v>31</v>
      </c>
      <c r="E3141">
        <v>3252</v>
      </c>
      <c r="F3141" s="1">
        <v>8548950000</v>
      </c>
      <c r="G3141" s="1">
        <v>2628828</v>
      </c>
      <c r="H3141" s="1">
        <v>2000000</v>
      </c>
      <c r="I3141">
        <v>3252</v>
      </c>
      <c r="J3141" s="1">
        <v>8548950000</v>
      </c>
      <c r="K3141" s="1">
        <v>2628828</v>
      </c>
      <c r="L3141" s="1">
        <v>2000000</v>
      </c>
      <c r="M3141">
        <v>3252</v>
      </c>
      <c r="N3141" t="s">
        <v>173</v>
      </c>
      <c r="O3141">
        <v>7692</v>
      </c>
      <c r="P3141" t="s">
        <v>800</v>
      </c>
      <c r="Q3141" t="s">
        <v>4634</v>
      </c>
      <c r="R3141" s="2">
        <v>43922</v>
      </c>
      <c r="S3141" t="s">
        <v>4635</v>
      </c>
      <c r="T3141">
        <v>3</v>
      </c>
      <c r="U3141" s="1">
        <v>3000000</v>
      </c>
      <c r="V3141" t="s">
        <v>915</v>
      </c>
      <c r="W3141" t="s">
        <v>36</v>
      </c>
      <c r="X3141" t="s">
        <v>4650</v>
      </c>
      <c r="Y3141" t="s">
        <v>850</v>
      </c>
      <c r="Z3141" t="s">
        <v>31</v>
      </c>
      <c r="AA3141">
        <v>11</v>
      </c>
      <c r="AB3141" t="s">
        <v>39</v>
      </c>
      <c r="AC3141">
        <v>5.18</v>
      </c>
      <c r="AD3141">
        <f t="shared" si="48"/>
        <v>2.1799999999999997</v>
      </c>
    </row>
    <row r="3142" spans="1:30" x14ac:dyDescent="0.25">
      <c r="A3142" t="s">
        <v>29</v>
      </c>
      <c r="B3142" s="1">
        <v>307800000</v>
      </c>
      <c r="C3142" t="s">
        <v>30</v>
      </c>
      <c r="D3142" t="s">
        <v>31</v>
      </c>
      <c r="E3142">
        <v>3252</v>
      </c>
      <c r="F3142" s="1">
        <v>8548950000</v>
      </c>
      <c r="G3142" s="1">
        <v>2628828</v>
      </c>
      <c r="H3142" s="1">
        <v>2000000</v>
      </c>
      <c r="I3142">
        <v>3252</v>
      </c>
      <c r="J3142" s="1">
        <v>8548950000</v>
      </c>
      <c r="K3142" s="1">
        <v>2628828</v>
      </c>
      <c r="L3142" s="1">
        <v>2000000</v>
      </c>
      <c r="M3142">
        <v>3252</v>
      </c>
      <c r="N3142" t="s">
        <v>173</v>
      </c>
      <c r="O3142">
        <v>7691</v>
      </c>
      <c r="P3142" t="s">
        <v>1664</v>
      </c>
      <c r="Q3142" t="s">
        <v>4617</v>
      </c>
      <c r="R3142" s="2">
        <v>43922</v>
      </c>
      <c r="S3142" t="s">
        <v>4618</v>
      </c>
      <c r="T3142">
        <v>1</v>
      </c>
      <c r="U3142" s="1">
        <v>1000000</v>
      </c>
      <c r="V3142" t="s">
        <v>915</v>
      </c>
      <c r="W3142" t="s">
        <v>36</v>
      </c>
      <c r="X3142" t="s">
        <v>4651</v>
      </c>
      <c r="Y3142" t="s">
        <v>850</v>
      </c>
      <c r="Z3142" t="s">
        <v>31</v>
      </c>
      <c r="AA3142">
        <v>2</v>
      </c>
      <c r="AB3142" t="s">
        <v>39</v>
      </c>
      <c r="AC3142">
        <v>0.9</v>
      </c>
      <c r="AD3142">
        <f t="shared" si="48"/>
        <v>9.9999999999999978E-2</v>
      </c>
    </row>
    <row r="3143" spans="1:30" x14ac:dyDescent="0.25">
      <c r="A3143" t="s">
        <v>29</v>
      </c>
      <c r="B3143" s="1">
        <v>307800000</v>
      </c>
      <c r="C3143" t="s">
        <v>30</v>
      </c>
      <c r="D3143" t="s">
        <v>31</v>
      </c>
      <c r="E3143">
        <v>3252</v>
      </c>
      <c r="F3143" s="1">
        <v>8548950000</v>
      </c>
      <c r="G3143" s="1">
        <v>2628828</v>
      </c>
      <c r="H3143" s="1">
        <v>2000000</v>
      </c>
      <c r="I3143">
        <v>3252</v>
      </c>
      <c r="J3143" s="1">
        <v>8548950000</v>
      </c>
      <c r="K3143" s="1">
        <v>2628828</v>
      </c>
      <c r="L3143" s="1">
        <v>2000000</v>
      </c>
      <c r="M3143">
        <v>3252</v>
      </c>
      <c r="N3143" t="s">
        <v>173</v>
      </c>
      <c r="O3143">
        <v>7690</v>
      </c>
      <c r="P3143" t="s">
        <v>56</v>
      </c>
      <c r="Q3143" t="s">
        <v>4637</v>
      </c>
      <c r="R3143" s="2">
        <v>43922</v>
      </c>
      <c r="S3143" t="s">
        <v>4638</v>
      </c>
      <c r="T3143">
        <v>3.5</v>
      </c>
      <c r="U3143" s="1">
        <v>3500000</v>
      </c>
      <c r="V3143" t="s">
        <v>915</v>
      </c>
      <c r="W3143" t="s">
        <v>36</v>
      </c>
      <c r="X3143" t="s">
        <v>60</v>
      </c>
      <c r="Y3143" t="s">
        <v>850</v>
      </c>
      <c r="Z3143" t="s">
        <v>31</v>
      </c>
      <c r="AA3143">
        <v>1</v>
      </c>
      <c r="AB3143" t="s">
        <v>39</v>
      </c>
      <c r="AC3143">
        <v>2.1</v>
      </c>
      <c r="AD3143">
        <f t="shared" ref="AD3143:AD3206" si="49">ABS(T3143-AC3143)</f>
        <v>1.4</v>
      </c>
    </row>
    <row r="3144" spans="1:30" x14ac:dyDescent="0.25">
      <c r="A3144" t="s">
        <v>29</v>
      </c>
      <c r="B3144" s="1">
        <v>307800000</v>
      </c>
      <c r="C3144" t="s">
        <v>30</v>
      </c>
      <c r="D3144" t="s">
        <v>31</v>
      </c>
      <c r="E3144">
        <v>3252</v>
      </c>
      <c r="F3144" s="1">
        <v>8548950000</v>
      </c>
      <c r="G3144" s="1">
        <v>2628828</v>
      </c>
      <c r="H3144" s="1">
        <v>2000000</v>
      </c>
      <c r="I3144">
        <v>3252</v>
      </c>
      <c r="J3144" s="1">
        <v>8548950000</v>
      </c>
      <c r="K3144" s="1">
        <v>2628828</v>
      </c>
      <c r="L3144" s="1">
        <v>2000000</v>
      </c>
      <c r="M3144">
        <v>3252</v>
      </c>
      <c r="N3144" t="s">
        <v>173</v>
      </c>
      <c r="O3144">
        <v>7689</v>
      </c>
      <c r="P3144" t="s">
        <v>1664</v>
      </c>
      <c r="Q3144" t="s">
        <v>4627</v>
      </c>
      <c r="R3144" s="2">
        <v>43922</v>
      </c>
      <c r="S3144" t="s">
        <v>4628</v>
      </c>
      <c r="T3144">
        <v>0.5</v>
      </c>
      <c r="U3144" t="s">
        <v>52</v>
      </c>
      <c r="V3144" t="s">
        <v>915</v>
      </c>
      <c r="W3144" t="s">
        <v>36</v>
      </c>
      <c r="X3144" t="s">
        <v>4652</v>
      </c>
      <c r="Y3144" t="s">
        <v>850</v>
      </c>
      <c r="Z3144" t="s">
        <v>31</v>
      </c>
      <c r="AA3144">
        <v>4</v>
      </c>
      <c r="AB3144" t="s">
        <v>48</v>
      </c>
      <c r="AC3144">
        <v>0.98</v>
      </c>
      <c r="AD3144">
        <f t="shared" si="49"/>
        <v>0.48</v>
      </c>
    </row>
    <row r="3145" spans="1:30" x14ac:dyDescent="0.25">
      <c r="A3145" t="s">
        <v>29</v>
      </c>
      <c r="B3145" s="1">
        <v>307800000</v>
      </c>
      <c r="C3145" t="s">
        <v>30</v>
      </c>
      <c r="D3145" t="s">
        <v>31</v>
      </c>
      <c r="E3145">
        <v>3252</v>
      </c>
      <c r="F3145" s="1">
        <v>8548950000</v>
      </c>
      <c r="G3145" s="1">
        <v>2628828</v>
      </c>
      <c r="H3145" s="1">
        <v>2000000</v>
      </c>
      <c r="I3145">
        <v>3252</v>
      </c>
      <c r="J3145" s="1">
        <v>8548950000</v>
      </c>
      <c r="K3145" s="1">
        <v>2628828</v>
      </c>
      <c r="L3145" s="1">
        <v>2000000</v>
      </c>
      <c r="M3145">
        <v>3252</v>
      </c>
      <c r="N3145" t="s">
        <v>173</v>
      </c>
      <c r="O3145">
        <v>7688</v>
      </c>
      <c r="P3145" t="s">
        <v>1664</v>
      </c>
      <c r="Q3145" t="s">
        <v>4621</v>
      </c>
      <c r="R3145" s="2">
        <v>43922</v>
      </c>
      <c r="S3145" t="s">
        <v>4622</v>
      </c>
      <c r="T3145">
        <v>0.5</v>
      </c>
      <c r="U3145" t="s">
        <v>52</v>
      </c>
      <c r="V3145" t="s">
        <v>915</v>
      </c>
      <c r="W3145" t="s">
        <v>36</v>
      </c>
      <c r="X3145" t="s">
        <v>4652</v>
      </c>
      <c r="Y3145" t="s">
        <v>850</v>
      </c>
      <c r="Z3145" t="s">
        <v>31</v>
      </c>
      <c r="AA3145">
        <v>4</v>
      </c>
      <c r="AB3145" t="s">
        <v>39</v>
      </c>
      <c r="AC3145">
        <v>0.98</v>
      </c>
      <c r="AD3145">
        <f t="shared" si="49"/>
        <v>0.48</v>
      </c>
    </row>
    <row r="3146" spans="1:30" x14ac:dyDescent="0.25">
      <c r="A3146" t="s">
        <v>29</v>
      </c>
      <c r="B3146" s="1">
        <v>307800000</v>
      </c>
      <c r="C3146" t="s">
        <v>30</v>
      </c>
      <c r="D3146" t="s">
        <v>31</v>
      </c>
      <c r="E3146">
        <v>3252</v>
      </c>
      <c r="F3146" s="1">
        <v>8548950000</v>
      </c>
      <c r="G3146" s="1">
        <v>2628828</v>
      </c>
      <c r="H3146" s="1">
        <v>2000000</v>
      </c>
      <c r="I3146">
        <v>3252</v>
      </c>
      <c r="J3146" s="1">
        <v>8548950000</v>
      </c>
      <c r="K3146" s="1">
        <v>2628828</v>
      </c>
      <c r="L3146" s="1">
        <v>2000000</v>
      </c>
      <c r="M3146">
        <v>3252</v>
      </c>
      <c r="N3146" t="s">
        <v>173</v>
      </c>
      <c r="O3146">
        <v>7687</v>
      </c>
      <c r="P3146" t="s">
        <v>1664</v>
      </c>
      <c r="Q3146" t="s">
        <v>4634</v>
      </c>
      <c r="R3146" s="2">
        <v>43922</v>
      </c>
      <c r="S3146" t="s">
        <v>4635</v>
      </c>
      <c r="T3146">
        <v>0.5</v>
      </c>
      <c r="U3146" t="s">
        <v>52</v>
      </c>
      <c r="V3146" t="s">
        <v>915</v>
      </c>
      <c r="W3146" t="s">
        <v>36</v>
      </c>
      <c r="X3146" t="s">
        <v>4653</v>
      </c>
      <c r="Y3146" t="s">
        <v>850</v>
      </c>
      <c r="Z3146" t="s">
        <v>31</v>
      </c>
      <c r="AA3146">
        <v>2</v>
      </c>
      <c r="AB3146" t="s">
        <v>39</v>
      </c>
      <c r="AC3146">
        <v>0.9</v>
      </c>
      <c r="AD3146">
        <f t="shared" si="49"/>
        <v>0.4</v>
      </c>
    </row>
    <row r="3147" spans="1:30" x14ac:dyDescent="0.25">
      <c r="A3147" t="s">
        <v>29</v>
      </c>
      <c r="B3147" s="1">
        <v>307800000</v>
      </c>
      <c r="C3147" t="s">
        <v>30</v>
      </c>
      <c r="D3147" t="s">
        <v>31</v>
      </c>
      <c r="E3147">
        <v>3252</v>
      </c>
      <c r="F3147" s="1">
        <v>8548950000</v>
      </c>
      <c r="G3147" s="1">
        <v>2628828</v>
      </c>
      <c r="H3147" s="1">
        <v>2000000</v>
      </c>
      <c r="I3147">
        <v>3252</v>
      </c>
      <c r="J3147" s="1">
        <v>8548950000</v>
      </c>
      <c r="K3147" s="1">
        <v>2628828</v>
      </c>
      <c r="L3147" s="1">
        <v>2000000</v>
      </c>
      <c r="M3147">
        <v>3252</v>
      </c>
      <c r="N3147" t="s">
        <v>173</v>
      </c>
      <c r="O3147">
        <v>7686</v>
      </c>
      <c r="P3147" t="s">
        <v>56</v>
      </c>
      <c r="Q3147" t="s">
        <v>4623</v>
      </c>
      <c r="R3147" s="2">
        <v>43922</v>
      </c>
      <c r="S3147" t="s">
        <v>4624</v>
      </c>
      <c r="T3147">
        <v>5</v>
      </c>
      <c r="U3147" s="1">
        <v>5000000</v>
      </c>
      <c r="V3147" t="s">
        <v>915</v>
      </c>
      <c r="W3147" t="s">
        <v>36</v>
      </c>
      <c r="X3147" t="s">
        <v>60</v>
      </c>
      <c r="Y3147" t="s">
        <v>850</v>
      </c>
      <c r="Z3147" t="s">
        <v>31</v>
      </c>
      <c r="AA3147">
        <v>1</v>
      </c>
      <c r="AB3147" t="s">
        <v>39</v>
      </c>
      <c r="AC3147">
        <v>2.1</v>
      </c>
      <c r="AD3147">
        <f t="shared" si="49"/>
        <v>2.9</v>
      </c>
    </row>
    <row r="3148" spans="1:30" x14ac:dyDescent="0.25">
      <c r="A3148" t="s">
        <v>29</v>
      </c>
      <c r="B3148" s="1">
        <v>307800000</v>
      </c>
      <c r="C3148" t="s">
        <v>30</v>
      </c>
      <c r="D3148" t="s">
        <v>31</v>
      </c>
      <c r="E3148">
        <v>3252</v>
      </c>
      <c r="F3148" s="1">
        <v>8548950000</v>
      </c>
      <c r="G3148" s="1">
        <v>2628828</v>
      </c>
      <c r="H3148" s="1">
        <v>2000000</v>
      </c>
      <c r="I3148">
        <v>3252</v>
      </c>
      <c r="J3148" s="1">
        <v>8548950000</v>
      </c>
      <c r="K3148" s="1">
        <v>2628828</v>
      </c>
      <c r="L3148" s="1">
        <v>2000000</v>
      </c>
      <c r="M3148">
        <v>3252</v>
      </c>
      <c r="N3148" t="s">
        <v>173</v>
      </c>
      <c r="O3148">
        <v>7685</v>
      </c>
      <c r="P3148" t="s">
        <v>800</v>
      </c>
      <c r="Q3148" t="s">
        <v>4654</v>
      </c>
      <c r="R3148" s="2">
        <v>43922</v>
      </c>
      <c r="S3148" t="s">
        <v>4655</v>
      </c>
      <c r="T3148">
        <v>5</v>
      </c>
      <c r="U3148" s="1">
        <v>5000000</v>
      </c>
      <c r="V3148" t="s">
        <v>915</v>
      </c>
      <c r="W3148" t="s">
        <v>36</v>
      </c>
      <c r="X3148" t="s">
        <v>4636</v>
      </c>
      <c r="Y3148" t="s">
        <v>850</v>
      </c>
      <c r="Z3148" t="s">
        <v>31</v>
      </c>
      <c r="AA3148">
        <v>3</v>
      </c>
      <c r="AB3148" t="s">
        <v>39</v>
      </c>
      <c r="AC3148">
        <v>4.9000000000000004</v>
      </c>
      <c r="AD3148">
        <f t="shared" si="49"/>
        <v>9.9999999999999645E-2</v>
      </c>
    </row>
    <row r="3149" spans="1:30" x14ac:dyDescent="0.25">
      <c r="A3149" t="s">
        <v>29</v>
      </c>
      <c r="B3149" s="1">
        <v>307800000</v>
      </c>
      <c r="C3149" t="s">
        <v>30</v>
      </c>
      <c r="D3149" t="s">
        <v>31</v>
      </c>
      <c r="E3149">
        <v>3252</v>
      </c>
      <c r="F3149" s="1">
        <v>8548950000</v>
      </c>
      <c r="G3149" s="1">
        <v>2628828</v>
      </c>
      <c r="H3149" s="1">
        <v>2000000</v>
      </c>
      <c r="I3149">
        <v>3252</v>
      </c>
      <c r="J3149" s="1">
        <v>8548950000</v>
      </c>
      <c r="K3149" s="1">
        <v>2628828</v>
      </c>
      <c r="L3149" s="1">
        <v>2000000</v>
      </c>
      <c r="M3149">
        <v>3252</v>
      </c>
      <c r="N3149" t="s">
        <v>173</v>
      </c>
      <c r="O3149">
        <v>7684</v>
      </c>
      <c r="P3149" t="s">
        <v>168</v>
      </c>
      <c r="Q3149" t="s">
        <v>4639</v>
      </c>
      <c r="R3149" s="2">
        <v>43922</v>
      </c>
      <c r="S3149" t="s">
        <v>4640</v>
      </c>
      <c r="T3149">
        <v>6</v>
      </c>
      <c r="U3149" s="1">
        <v>6000000</v>
      </c>
      <c r="V3149" t="s">
        <v>915</v>
      </c>
      <c r="W3149" t="s">
        <v>36</v>
      </c>
      <c r="X3149" t="s">
        <v>726</v>
      </c>
      <c r="Y3149" t="s">
        <v>850</v>
      </c>
      <c r="Z3149" t="s">
        <v>31</v>
      </c>
      <c r="AA3149">
        <v>1</v>
      </c>
      <c r="AB3149" t="s">
        <v>39</v>
      </c>
      <c r="AC3149">
        <v>2.25</v>
      </c>
      <c r="AD3149">
        <f t="shared" si="49"/>
        <v>3.75</v>
      </c>
    </row>
    <row r="3150" spans="1:30" x14ac:dyDescent="0.25">
      <c r="A3150" t="s">
        <v>29</v>
      </c>
      <c r="B3150" s="1">
        <v>307800000</v>
      </c>
      <c r="C3150" t="s">
        <v>30</v>
      </c>
      <c r="D3150" t="s">
        <v>31</v>
      </c>
      <c r="E3150">
        <v>3252</v>
      </c>
      <c r="F3150" s="1">
        <v>8548950000</v>
      </c>
      <c r="G3150" s="1">
        <v>2628828</v>
      </c>
      <c r="H3150" s="1">
        <v>2000000</v>
      </c>
      <c r="I3150">
        <v>3252</v>
      </c>
      <c r="J3150" s="1">
        <v>8548950000</v>
      </c>
      <c r="K3150" s="1">
        <v>2628828</v>
      </c>
      <c r="L3150" s="1">
        <v>2000000</v>
      </c>
      <c r="M3150">
        <v>3252</v>
      </c>
      <c r="N3150" t="s">
        <v>173</v>
      </c>
      <c r="O3150">
        <v>7683</v>
      </c>
      <c r="P3150" t="s">
        <v>168</v>
      </c>
      <c r="Q3150" t="s">
        <v>4654</v>
      </c>
      <c r="R3150" s="2">
        <v>43922</v>
      </c>
      <c r="S3150" t="s">
        <v>4655</v>
      </c>
      <c r="T3150">
        <v>1.5</v>
      </c>
      <c r="U3150" s="1">
        <v>1500000</v>
      </c>
      <c r="V3150" t="s">
        <v>915</v>
      </c>
      <c r="W3150" t="s">
        <v>36</v>
      </c>
      <c r="X3150" t="s">
        <v>4656</v>
      </c>
      <c r="Y3150" t="s">
        <v>850</v>
      </c>
      <c r="Z3150" t="s">
        <v>31</v>
      </c>
      <c r="AA3150">
        <v>3</v>
      </c>
      <c r="AB3150" t="s">
        <v>48</v>
      </c>
      <c r="AC3150">
        <v>2.34</v>
      </c>
      <c r="AD3150">
        <f t="shared" si="49"/>
        <v>0.83999999999999986</v>
      </c>
    </row>
    <row r="3151" spans="1:30" x14ac:dyDescent="0.25">
      <c r="A3151" t="s">
        <v>29</v>
      </c>
      <c r="B3151" s="1">
        <v>307800000</v>
      </c>
      <c r="C3151" t="s">
        <v>30</v>
      </c>
      <c r="D3151" t="s">
        <v>31</v>
      </c>
      <c r="E3151">
        <v>3252</v>
      </c>
      <c r="F3151" s="1">
        <v>8548950000</v>
      </c>
      <c r="G3151" s="1">
        <v>2628828</v>
      </c>
      <c r="H3151" s="1">
        <v>2000000</v>
      </c>
      <c r="I3151">
        <v>3252</v>
      </c>
      <c r="J3151" s="1">
        <v>8548950000</v>
      </c>
      <c r="K3151" s="1">
        <v>2628828</v>
      </c>
      <c r="L3151" s="1">
        <v>2000000</v>
      </c>
      <c r="M3151">
        <v>3252</v>
      </c>
      <c r="N3151" t="s">
        <v>173</v>
      </c>
      <c r="O3151">
        <v>7682</v>
      </c>
      <c r="P3151" t="s">
        <v>1664</v>
      </c>
      <c r="Q3151" t="s">
        <v>4654</v>
      </c>
      <c r="R3151" s="2">
        <v>43923</v>
      </c>
      <c r="S3151" t="s">
        <v>4655</v>
      </c>
      <c r="T3151">
        <v>0.5</v>
      </c>
      <c r="U3151" t="s">
        <v>52</v>
      </c>
      <c r="V3151" t="s">
        <v>915</v>
      </c>
      <c r="W3151" t="s">
        <v>36</v>
      </c>
      <c r="X3151" t="s">
        <v>4652</v>
      </c>
      <c r="Y3151" t="s">
        <v>850</v>
      </c>
      <c r="Z3151" t="s">
        <v>31</v>
      </c>
      <c r="AA3151">
        <v>4</v>
      </c>
      <c r="AB3151" t="s">
        <v>48</v>
      </c>
      <c r="AC3151">
        <v>0.98</v>
      </c>
      <c r="AD3151">
        <f t="shared" si="49"/>
        <v>0.48</v>
      </c>
    </row>
    <row r="3152" spans="1:30" x14ac:dyDescent="0.25">
      <c r="A3152" t="s">
        <v>29</v>
      </c>
      <c r="B3152" s="1">
        <v>307800000</v>
      </c>
      <c r="C3152" t="s">
        <v>30</v>
      </c>
      <c r="D3152" t="s">
        <v>31</v>
      </c>
      <c r="E3152">
        <v>3252</v>
      </c>
      <c r="F3152" s="1">
        <v>8548950000</v>
      </c>
      <c r="G3152" s="1">
        <v>2628828</v>
      </c>
      <c r="H3152" s="1">
        <v>2000000</v>
      </c>
      <c r="I3152">
        <v>3252</v>
      </c>
      <c r="J3152" s="1">
        <v>8548950000</v>
      </c>
      <c r="K3152" s="1">
        <v>2628828</v>
      </c>
      <c r="L3152" s="1">
        <v>2000000</v>
      </c>
      <c r="M3152">
        <v>3252</v>
      </c>
      <c r="N3152" t="s">
        <v>173</v>
      </c>
      <c r="O3152">
        <v>7681</v>
      </c>
      <c r="P3152" t="s">
        <v>168</v>
      </c>
      <c r="Q3152" t="s">
        <v>4639</v>
      </c>
      <c r="R3152" s="2">
        <v>43923</v>
      </c>
      <c r="S3152" t="s">
        <v>4640</v>
      </c>
      <c r="T3152">
        <v>1</v>
      </c>
      <c r="U3152" s="1">
        <v>1000000</v>
      </c>
      <c r="V3152" t="s">
        <v>915</v>
      </c>
      <c r="W3152" t="s">
        <v>36</v>
      </c>
      <c r="X3152" t="s">
        <v>4657</v>
      </c>
      <c r="Y3152" t="s">
        <v>850</v>
      </c>
      <c r="Z3152" t="s">
        <v>31</v>
      </c>
      <c r="AA3152">
        <v>3</v>
      </c>
      <c r="AB3152" t="s">
        <v>39</v>
      </c>
      <c r="AC3152">
        <v>2.34</v>
      </c>
      <c r="AD3152">
        <f t="shared" si="49"/>
        <v>1.3399999999999999</v>
      </c>
    </row>
    <row r="3153" spans="1:30" x14ac:dyDescent="0.25">
      <c r="A3153" t="s">
        <v>29</v>
      </c>
      <c r="B3153" s="1">
        <v>307800000</v>
      </c>
      <c r="C3153" t="s">
        <v>30</v>
      </c>
      <c r="D3153" t="s">
        <v>31</v>
      </c>
      <c r="E3153">
        <v>3252</v>
      </c>
      <c r="F3153" s="1">
        <v>8548950000</v>
      </c>
      <c r="G3153" s="1">
        <v>2628828</v>
      </c>
      <c r="H3153" s="1">
        <v>2000000</v>
      </c>
      <c r="I3153">
        <v>3252</v>
      </c>
      <c r="J3153" s="1">
        <v>8548950000</v>
      </c>
      <c r="K3153" s="1">
        <v>2628828</v>
      </c>
      <c r="L3153" s="1">
        <v>2000000</v>
      </c>
      <c r="M3153">
        <v>3252</v>
      </c>
      <c r="N3153" t="s">
        <v>173</v>
      </c>
      <c r="O3153">
        <v>7680</v>
      </c>
      <c r="P3153" t="s">
        <v>800</v>
      </c>
      <c r="Q3153" t="s">
        <v>4031</v>
      </c>
      <c r="R3153" s="2">
        <v>43923</v>
      </c>
      <c r="S3153" t="s">
        <v>4032</v>
      </c>
      <c r="T3153">
        <v>8</v>
      </c>
      <c r="U3153" s="1">
        <v>8000000</v>
      </c>
      <c r="V3153" t="s">
        <v>915</v>
      </c>
      <c r="W3153" t="s">
        <v>36</v>
      </c>
      <c r="X3153" t="s">
        <v>4658</v>
      </c>
      <c r="Y3153" t="s">
        <v>850</v>
      </c>
      <c r="Z3153" s="1">
        <v>2000000</v>
      </c>
      <c r="AA3153">
        <v>4</v>
      </c>
      <c r="AB3153" t="s">
        <v>39</v>
      </c>
      <c r="AC3153">
        <v>5.44</v>
      </c>
      <c r="AD3153">
        <f t="shared" si="49"/>
        <v>2.5599999999999996</v>
      </c>
    </row>
    <row r="3154" spans="1:30" x14ac:dyDescent="0.25">
      <c r="A3154" t="s">
        <v>29</v>
      </c>
      <c r="B3154" s="1">
        <v>307800000</v>
      </c>
      <c r="C3154" t="s">
        <v>30</v>
      </c>
      <c r="D3154" t="s">
        <v>31</v>
      </c>
      <c r="E3154">
        <v>3252</v>
      </c>
      <c r="F3154" s="1">
        <v>8548950000</v>
      </c>
      <c r="G3154" s="1">
        <v>2628828</v>
      </c>
      <c r="H3154" s="1">
        <v>2000000</v>
      </c>
      <c r="I3154">
        <v>3252</v>
      </c>
      <c r="J3154" s="1">
        <v>8548950000</v>
      </c>
      <c r="K3154" s="1">
        <v>2628828</v>
      </c>
      <c r="L3154" s="1">
        <v>2000000</v>
      </c>
      <c r="M3154">
        <v>3252</v>
      </c>
      <c r="N3154" t="s">
        <v>173</v>
      </c>
      <c r="O3154">
        <v>7679</v>
      </c>
      <c r="P3154" t="s">
        <v>109</v>
      </c>
      <c r="Q3154" t="s">
        <v>4031</v>
      </c>
      <c r="R3154" s="2">
        <v>43922</v>
      </c>
      <c r="S3154" t="s">
        <v>4032</v>
      </c>
      <c r="T3154">
        <v>11</v>
      </c>
      <c r="U3154" s="1">
        <v>11000000</v>
      </c>
      <c r="V3154" t="s">
        <v>915</v>
      </c>
      <c r="W3154" t="s">
        <v>36</v>
      </c>
      <c r="X3154" t="s">
        <v>4659</v>
      </c>
      <c r="Y3154" t="s">
        <v>850</v>
      </c>
      <c r="Z3154" s="1">
        <v>2000000</v>
      </c>
      <c r="AA3154">
        <v>2</v>
      </c>
      <c r="AB3154" t="s">
        <v>39</v>
      </c>
      <c r="AC3154">
        <v>3.43</v>
      </c>
      <c r="AD3154">
        <f t="shared" si="49"/>
        <v>7.57</v>
      </c>
    </row>
    <row r="3155" spans="1:30" x14ac:dyDescent="0.25">
      <c r="A3155" t="s">
        <v>29</v>
      </c>
      <c r="B3155" s="1">
        <v>307800000</v>
      </c>
      <c r="C3155" t="s">
        <v>30</v>
      </c>
      <c r="D3155" t="s">
        <v>31</v>
      </c>
      <c r="E3155">
        <v>3252</v>
      </c>
      <c r="F3155" s="1">
        <v>8548950000</v>
      </c>
      <c r="G3155" s="1">
        <v>2628828</v>
      </c>
      <c r="H3155" s="1">
        <v>2000000</v>
      </c>
      <c r="I3155">
        <v>3252</v>
      </c>
      <c r="J3155" s="1">
        <v>8548950000</v>
      </c>
      <c r="K3155" s="1">
        <v>2628828</v>
      </c>
      <c r="L3155" s="1">
        <v>2000000</v>
      </c>
      <c r="M3155">
        <v>3252</v>
      </c>
      <c r="N3155" t="s">
        <v>173</v>
      </c>
      <c r="O3155">
        <v>7678</v>
      </c>
      <c r="P3155" t="s">
        <v>509</v>
      </c>
      <c r="Q3155" t="s">
        <v>4660</v>
      </c>
      <c r="R3155" s="2">
        <v>43925</v>
      </c>
      <c r="S3155" t="s">
        <v>4661</v>
      </c>
      <c r="T3155">
        <v>9</v>
      </c>
      <c r="U3155" s="1">
        <v>9000000</v>
      </c>
      <c r="V3155" t="s">
        <v>915</v>
      </c>
      <c r="W3155" t="s">
        <v>36</v>
      </c>
      <c r="X3155" t="s">
        <v>4662</v>
      </c>
      <c r="Y3155" t="s">
        <v>850</v>
      </c>
      <c r="Z3155" t="s">
        <v>31</v>
      </c>
      <c r="AA3155">
        <v>8</v>
      </c>
      <c r="AB3155" t="s">
        <v>48</v>
      </c>
      <c r="AC3155">
        <v>2.35</v>
      </c>
      <c r="AD3155">
        <f t="shared" si="49"/>
        <v>6.65</v>
      </c>
    </row>
    <row r="3156" spans="1:30" x14ac:dyDescent="0.25">
      <c r="A3156" t="s">
        <v>29</v>
      </c>
      <c r="B3156" s="1">
        <v>307800000</v>
      </c>
      <c r="C3156" t="s">
        <v>30</v>
      </c>
      <c r="D3156" t="s">
        <v>31</v>
      </c>
      <c r="E3156">
        <v>3252</v>
      </c>
      <c r="F3156" s="1">
        <v>8548950000</v>
      </c>
      <c r="G3156" s="1">
        <v>2628828</v>
      </c>
      <c r="H3156" s="1">
        <v>2000000</v>
      </c>
      <c r="I3156">
        <v>3252</v>
      </c>
      <c r="J3156" s="1">
        <v>8548950000</v>
      </c>
      <c r="K3156" s="1">
        <v>2628828</v>
      </c>
      <c r="L3156" s="1">
        <v>2000000</v>
      </c>
      <c r="M3156">
        <v>3252</v>
      </c>
      <c r="N3156" t="s">
        <v>173</v>
      </c>
      <c r="O3156">
        <v>7677</v>
      </c>
      <c r="P3156" t="s">
        <v>109</v>
      </c>
      <c r="Q3156" t="s">
        <v>4031</v>
      </c>
      <c r="R3156" s="2">
        <v>43924</v>
      </c>
      <c r="S3156" t="s">
        <v>4032</v>
      </c>
      <c r="T3156">
        <v>10</v>
      </c>
      <c r="U3156" s="1">
        <v>10000000</v>
      </c>
      <c r="V3156" t="s">
        <v>915</v>
      </c>
      <c r="W3156" t="s">
        <v>36</v>
      </c>
      <c r="X3156" t="s">
        <v>4663</v>
      </c>
      <c r="Y3156" t="s">
        <v>850</v>
      </c>
      <c r="Z3156" s="1">
        <v>2000000</v>
      </c>
      <c r="AA3156">
        <v>4</v>
      </c>
      <c r="AB3156" t="s">
        <v>39</v>
      </c>
      <c r="AC3156">
        <v>3.51</v>
      </c>
      <c r="AD3156">
        <f t="shared" si="49"/>
        <v>6.49</v>
      </c>
    </row>
    <row r="3157" spans="1:30" x14ac:dyDescent="0.25">
      <c r="A3157" t="s">
        <v>29</v>
      </c>
      <c r="B3157" s="1">
        <v>307800000</v>
      </c>
      <c r="C3157" t="s">
        <v>30</v>
      </c>
      <c r="D3157" t="s">
        <v>31</v>
      </c>
      <c r="E3157">
        <v>3252</v>
      </c>
      <c r="F3157" s="1">
        <v>8548950000</v>
      </c>
      <c r="G3157" s="1">
        <v>2628828</v>
      </c>
      <c r="H3157" s="1">
        <v>2000000</v>
      </c>
      <c r="I3157">
        <v>3252</v>
      </c>
      <c r="J3157" s="1">
        <v>8548950000</v>
      </c>
      <c r="K3157" s="1">
        <v>2628828</v>
      </c>
      <c r="L3157" s="1">
        <v>2000000</v>
      </c>
      <c r="M3157">
        <v>3252</v>
      </c>
      <c r="N3157" t="s">
        <v>173</v>
      </c>
      <c r="O3157">
        <v>7676</v>
      </c>
      <c r="P3157" t="s">
        <v>109</v>
      </c>
      <c r="Q3157" t="s">
        <v>4031</v>
      </c>
      <c r="R3157" s="2">
        <v>43925</v>
      </c>
      <c r="S3157" t="s">
        <v>4032</v>
      </c>
      <c r="T3157">
        <v>2</v>
      </c>
      <c r="U3157" s="1">
        <v>2000000</v>
      </c>
      <c r="V3157" t="s">
        <v>915</v>
      </c>
      <c r="W3157" t="s">
        <v>36</v>
      </c>
      <c r="X3157" t="s">
        <v>4664</v>
      </c>
      <c r="Y3157" t="s">
        <v>850</v>
      </c>
      <c r="Z3157" s="1">
        <v>2000000</v>
      </c>
      <c r="AA3157">
        <v>4</v>
      </c>
      <c r="AB3157" t="s">
        <v>39</v>
      </c>
      <c r="AC3157">
        <v>3.51</v>
      </c>
      <c r="AD3157">
        <f t="shared" si="49"/>
        <v>1.5099999999999998</v>
      </c>
    </row>
    <row r="3158" spans="1:30" x14ac:dyDescent="0.25">
      <c r="A3158" t="s">
        <v>29</v>
      </c>
      <c r="B3158" s="1">
        <v>307800000</v>
      </c>
      <c r="C3158" t="s">
        <v>30</v>
      </c>
      <c r="D3158" t="s">
        <v>31</v>
      </c>
      <c r="E3158">
        <v>3252</v>
      </c>
      <c r="F3158" s="1">
        <v>8548950000</v>
      </c>
      <c r="G3158" s="1">
        <v>2628828</v>
      </c>
      <c r="H3158" s="1">
        <v>2000000</v>
      </c>
      <c r="I3158">
        <v>3252</v>
      </c>
      <c r="J3158" s="1">
        <v>8548950000</v>
      </c>
      <c r="K3158" s="1">
        <v>2628828</v>
      </c>
      <c r="L3158" s="1">
        <v>2000000</v>
      </c>
      <c r="M3158">
        <v>3252</v>
      </c>
      <c r="N3158" t="s">
        <v>173</v>
      </c>
      <c r="O3158">
        <v>7675</v>
      </c>
      <c r="P3158" t="s">
        <v>109</v>
      </c>
      <c r="Q3158" t="s">
        <v>4031</v>
      </c>
      <c r="R3158" s="2">
        <v>43926</v>
      </c>
      <c r="S3158" t="s">
        <v>4032</v>
      </c>
      <c r="T3158">
        <v>3</v>
      </c>
      <c r="U3158" s="1">
        <v>3000000</v>
      </c>
      <c r="V3158" t="s">
        <v>915</v>
      </c>
      <c r="W3158" t="s">
        <v>36</v>
      </c>
      <c r="X3158" t="s">
        <v>4665</v>
      </c>
      <c r="Y3158" t="s">
        <v>850</v>
      </c>
      <c r="Z3158" s="1">
        <v>2000000</v>
      </c>
      <c r="AA3158">
        <v>5</v>
      </c>
      <c r="AB3158" t="s">
        <v>39</v>
      </c>
      <c r="AC3158">
        <v>3.55</v>
      </c>
      <c r="AD3158">
        <f t="shared" si="49"/>
        <v>0.54999999999999982</v>
      </c>
    </row>
    <row r="3159" spans="1:30" x14ac:dyDescent="0.25">
      <c r="A3159" t="s">
        <v>29</v>
      </c>
      <c r="B3159" s="1">
        <v>307800000</v>
      </c>
      <c r="C3159" t="s">
        <v>30</v>
      </c>
      <c r="D3159" t="s">
        <v>31</v>
      </c>
      <c r="E3159">
        <v>3252</v>
      </c>
      <c r="F3159" s="1">
        <v>8548950000</v>
      </c>
      <c r="G3159" s="1">
        <v>2628828</v>
      </c>
      <c r="H3159" s="1">
        <v>2000000</v>
      </c>
      <c r="I3159">
        <v>3252</v>
      </c>
      <c r="J3159" s="1">
        <v>8548950000</v>
      </c>
      <c r="K3159" s="1">
        <v>2628828</v>
      </c>
      <c r="L3159" s="1">
        <v>2000000</v>
      </c>
      <c r="M3159">
        <v>3252</v>
      </c>
      <c r="N3159" t="s">
        <v>173</v>
      </c>
      <c r="O3159">
        <v>7674</v>
      </c>
      <c r="P3159" t="s">
        <v>109</v>
      </c>
      <c r="Q3159" t="s">
        <v>4031</v>
      </c>
      <c r="R3159" s="2">
        <v>43923</v>
      </c>
      <c r="S3159" t="s">
        <v>4032</v>
      </c>
      <c r="T3159">
        <v>8</v>
      </c>
      <c r="U3159" s="1">
        <v>8000000</v>
      </c>
      <c r="V3159" t="s">
        <v>915</v>
      </c>
      <c r="W3159" t="s">
        <v>36</v>
      </c>
      <c r="X3159" t="s">
        <v>4666</v>
      </c>
      <c r="Y3159" t="s">
        <v>850</v>
      </c>
      <c r="Z3159" s="1">
        <v>2000000</v>
      </c>
      <c r="AA3159">
        <v>2</v>
      </c>
      <c r="AB3159" t="s">
        <v>39</v>
      </c>
      <c r="AC3159">
        <v>3.43</v>
      </c>
      <c r="AD3159">
        <f t="shared" si="49"/>
        <v>4.57</v>
      </c>
    </row>
    <row r="3160" spans="1:30" x14ac:dyDescent="0.25">
      <c r="A3160" t="s">
        <v>29</v>
      </c>
      <c r="B3160" s="1">
        <v>307800000</v>
      </c>
      <c r="C3160" t="s">
        <v>30</v>
      </c>
      <c r="D3160" t="s">
        <v>31</v>
      </c>
      <c r="E3160">
        <v>3252</v>
      </c>
      <c r="F3160" s="1">
        <v>8548950000</v>
      </c>
      <c r="G3160" s="1">
        <v>2628828</v>
      </c>
      <c r="H3160" s="1">
        <v>2000000</v>
      </c>
      <c r="I3160">
        <v>3252</v>
      </c>
      <c r="J3160" s="1">
        <v>8548950000</v>
      </c>
      <c r="K3160" s="1">
        <v>2628828</v>
      </c>
      <c r="L3160" s="1">
        <v>2000000</v>
      </c>
      <c r="M3160">
        <v>3252</v>
      </c>
      <c r="N3160" t="s">
        <v>173</v>
      </c>
      <c r="O3160">
        <v>7673</v>
      </c>
      <c r="P3160" t="s">
        <v>56</v>
      </c>
      <c r="Q3160" t="s">
        <v>4031</v>
      </c>
      <c r="R3160" s="2">
        <v>43927</v>
      </c>
      <c r="S3160" t="s">
        <v>4032</v>
      </c>
      <c r="T3160">
        <v>3</v>
      </c>
      <c r="U3160" s="1">
        <v>3000000</v>
      </c>
      <c r="V3160" t="s">
        <v>915</v>
      </c>
      <c r="W3160" t="s">
        <v>36</v>
      </c>
      <c r="X3160" t="s">
        <v>60</v>
      </c>
      <c r="Y3160" t="s">
        <v>850</v>
      </c>
      <c r="Z3160" s="1">
        <v>2000000</v>
      </c>
      <c r="AA3160">
        <v>1</v>
      </c>
      <c r="AB3160" t="s">
        <v>39</v>
      </c>
      <c r="AC3160">
        <v>2.66</v>
      </c>
      <c r="AD3160">
        <f t="shared" si="49"/>
        <v>0.33999999999999986</v>
      </c>
    </row>
    <row r="3161" spans="1:30" x14ac:dyDescent="0.25">
      <c r="A3161" t="s">
        <v>29</v>
      </c>
      <c r="B3161" s="1">
        <v>307800000</v>
      </c>
      <c r="C3161" t="s">
        <v>30</v>
      </c>
      <c r="D3161" t="s">
        <v>31</v>
      </c>
      <c r="E3161">
        <v>3252</v>
      </c>
      <c r="F3161" s="1">
        <v>8548950000</v>
      </c>
      <c r="G3161" s="1">
        <v>2628828</v>
      </c>
      <c r="H3161" s="1">
        <v>2000000</v>
      </c>
      <c r="I3161">
        <v>3252</v>
      </c>
      <c r="J3161" s="1">
        <v>8548950000</v>
      </c>
      <c r="K3161" s="1">
        <v>2628828</v>
      </c>
      <c r="L3161" s="1">
        <v>2000000</v>
      </c>
      <c r="M3161">
        <v>3252</v>
      </c>
      <c r="N3161" t="s">
        <v>173</v>
      </c>
      <c r="O3161">
        <v>7672</v>
      </c>
      <c r="P3161" t="s">
        <v>168</v>
      </c>
      <c r="Q3161" t="s">
        <v>4031</v>
      </c>
      <c r="R3161" s="2">
        <v>43927</v>
      </c>
      <c r="S3161" t="s">
        <v>4032</v>
      </c>
      <c r="T3161">
        <v>7.5</v>
      </c>
      <c r="U3161" s="1">
        <v>7500000</v>
      </c>
      <c r="V3161" t="s">
        <v>915</v>
      </c>
      <c r="W3161" t="s">
        <v>36</v>
      </c>
      <c r="X3161" t="s">
        <v>4667</v>
      </c>
      <c r="Y3161" t="s">
        <v>850</v>
      </c>
      <c r="Z3161" s="1">
        <v>2000000</v>
      </c>
      <c r="AA3161">
        <v>5</v>
      </c>
      <c r="AB3161" t="s">
        <v>39</v>
      </c>
      <c r="AC3161">
        <v>2.96</v>
      </c>
      <c r="AD3161">
        <f t="shared" si="49"/>
        <v>4.54</v>
      </c>
    </row>
    <row r="3162" spans="1:30" x14ac:dyDescent="0.25">
      <c r="A3162" t="s">
        <v>29</v>
      </c>
      <c r="B3162" s="1">
        <v>307800000</v>
      </c>
      <c r="C3162" t="s">
        <v>30</v>
      </c>
      <c r="D3162" t="s">
        <v>31</v>
      </c>
      <c r="E3162">
        <v>3252</v>
      </c>
      <c r="F3162" s="1">
        <v>8548950000</v>
      </c>
      <c r="G3162" s="1">
        <v>2628828</v>
      </c>
      <c r="H3162" s="1">
        <v>2000000</v>
      </c>
      <c r="I3162">
        <v>3252</v>
      </c>
      <c r="J3162" s="1">
        <v>8548950000</v>
      </c>
      <c r="K3162" s="1">
        <v>2628828</v>
      </c>
      <c r="L3162" s="1">
        <v>2000000</v>
      </c>
      <c r="M3162">
        <v>3252</v>
      </c>
      <c r="N3162" t="s">
        <v>32</v>
      </c>
      <c r="O3162">
        <v>3116</v>
      </c>
      <c r="P3162" t="s">
        <v>42</v>
      </c>
      <c r="Q3162" t="s">
        <v>290</v>
      </c>
      <c r="R3162" s="2">
        <v>43900</v>
      </c>
      <c r="S3162" t="s">
        <v>291</v>
      </c>
      <c r="T3162">
        <v>8</v>
      </c>
      <c r="U3162" s="1">
        <v>8000000</v>
      </c>
      <c r="V3162" t="s">
        <v>242</v>
      </c>
      <c r="W3162" t="s">
        <v>77</v>
      </c>
      <c r="X3162" t="s">
        <v>45</v>
      </c>
      <c r="Y3162" t="s">
        <v>54</v>
      </c>
      <c r="Z3162" t="s">
        <v>31</v>
      </c>
      <c r="AA3162">
        <v>2</v>
      </c>
      <c r="AB3162" t="s">
        <v>48</v>
      </c>
      <c r="AC3162">
        <v>1.98</v>
      </c>
      <c r="AD3162">
        <f t="shared" si="49"/>
        <v>6.02</v>
      </c>
    </row>
    <row r="3163" spans="1:30" x14ac:dyDescent="0.25">
      <c r="A3163" t="s">
        <v>29</v>
      </c>
      <c r="B3163" s="1">
        <v>307800000</v>
      </c>
      <c r="C3163" t="s">
        <v>30</v>
      </c>
      <c r="D3163" t="s">
        <v>31</v>
      </c>
      <c r="E3163">
        <v>3252</v>
      </c>
      <c r="F3163" s="1">
        <v>8548950000</v>
      </c>
      <c r="G3163" s="1">
        <v>2628828</v>
      </c>
      <c r="H3163" s="1">
        <v>2000000</v>
      </c>
      <c r="I3163">
        <v>3252</v>
      </c>
      <c r="J3163" s="1">
        <v>8548950000</v>
      </c>
      <c r="K3163" s="1">
        <v>2628828</v>
      </c>
      <c r="L3163" s="1">
        <v>2000000</v>
      </c>
      <c r="M3163">
        <v>3252</v>
      </c>
      <c r="N3163" t="s">
        <v>173</v>
      </c>
      <c r="O3163">
        <v>7669</v>
      </c>
      <c r="P3163" t="s">
        <v>145</v>
      </c>
      <c r="Q3163" t="s">
        <v>4623</v>
      </c>
      <c r="R3163" s="2">
        <v>43922</v>
      </c>
      <c r="S3163" t="s">
        <v>4624</v>
      </c>
      <c r="T3163">
        <v>5</v>
      </c>
      <c r="U3163" s="1">
        <v>5000000</v>
      </c>
      <c r="V3163" t="s">
        <v>915</v>
      </c>
      <c r="W3163" t="s">
        <v>36</v>
      </c>
      <c r="X3163" t="s">
        <v>4668</v>
      </c>
      <c r="Y3163" t="s">
        <v>850</v>
      </c>
      <c r="Z3163" t="s">
        <v>31</v>
      </c>
      <c r="AA3163">
        <v>3</v>
      </c>
      <c r="AB3163" t="s">
        <v>39</v>
      </c>
      <c r="AC3163">
        <v>0.68</v>
      </c>
      <c r="AD3163">
        <f t="shared" si="49"/>
        <v>4.32</v>
      </c>
    </row>
    <row r="3164" spans="1:30" x14ac:dyDescent="0.25">
      <c r="A3164" t="s">
        <v>29</v>
      </c>
      <c r="B3164" s="1">
        <v>307800000</v>
      </c>
      <c r="C3164" t="s">
        <v>30</v>
      </c>
      <c r="D3164" t="s">
        <v>31</v>
      </c>
      <c r="E3164">
        <v>3252</v>
      </c>
      <c r="F3164" s="1">
        <v>8548950000</v>
      </c>
      <c r="G3164" s="1">
        <v>2628828</v>
      </c>
      <c r="H3164" s="1">
        <v>2000000</v>
      </c>
      <c r="I3164">
        <v>3252</v>
      </c>
      <c r="J3164" s="1">
        <v>8548950000</v>
      </c>
      <c r="K3164" s="1">
        <v>2628828</v>
      </c>
      <c r="L3164" s="1">
        <v>2000000</v>
      </c>
      <c r="M3164">
        <v>3252</v>
      </c>
      <c r="N3164" t="s">
        <v>173</v>
      </c>
      <c r="O3164">
        <v>7668</v>
      </c>
      <c r="P3164" t="s">
        <v>109</v>
      </c>
      <c r="Q3164" t="s">
        <v>4031</v>
      </c>
      <c r="R3164" s="2">
        <v>43927</v>
      </c>
      <c r="S3164" t="s">
        <v>4032</v>
      </c>
      <c r="T3164">
        <v>7.5</v>
      </c>
      <c r="U3164" s="1">
        <v>7500000</v>
      </c>
      <c r="V3164" t="s">
        <v>915</v>
      </c>
      <c r="W3164" t="s">
        <v>36</v>
      </c>
      <c r="X3164" t="s">
        <v>4669</v>
      </c>
      <c r="Y3164" t="s">
        <v>850</v>
      </c>
      <c r="Z3164" s="1">
        <v>2000000</v>
      </c>
      <c r="AA3164">
        <v>3</v>
      </c>
      <c r="AB3164" t="s">
        <v>39</v>
      </c>
      <c r="AC3164">
        <v>3.47</v>
      </c>
      <c r="AD3164">
        <f t="shared" si="49"/>
        <v>4.0299999999999994</v>
      </c>
    </row>
    <row r="3165" spans="1:30" x14ac:dyDescent="0.25">
      <c r="A3165" t="s">
        <v>29</v>
      </c>
      <c r="B3165" s="1">
        <v>307800000</v>
      </c>
      <c r="C3165" t="s">
        <v>30</v>
      </c>
      <c r="D3165" t="s">
        <v>31</v>
      </c>
      <c r="E3165">
        <v>3252</v>
      </c>
      <c r="F3165" s="1">
        <v>8548950000</v>
      </c>
      <c r="G3165" s="1">
        <v>2628828</v>
      </c>
      <c r="H3165" s="1">
        <v>2000000</v>
      </c>
      <c r="I3165">
        <v>3252</v>
      </c>
      <c r="J3165" s="1">
        <v>8548950000</v>
      </c>
      <c r="K3165" s="1">
        <v>2628828</v>
      </c>
      <c r="L3165" s="1">
        <v>2000000</v>
      </c>
      <c r="M3165">
        <v>3252</v>
      </c>
      <c r="N3165" t="s">
        <v>173</v>
      </c>
      <c r="O3165">
        <v>7667</v>
      </c>
      <c r="P3165" t="s">
        <v>109</v>
      </c>
      <c r="Q3165" t="s">
        <v>4031</v>
      </c>
      <c r="R3165" s="2">
        <v>43928</v>
      </c>
      <c r="S3165" t="s">
        <v>4032</v>
      </c>
      <c r="T3165">
        <v>7.5</v>
      </c>
      <c r="U3165" s="1">
        <v>7500000</v>
      </c>
      <c r="V3165" t="s">
        <v>915</v>
      </c>
      <c r="W3165" t="s">
        <v>36</v>
      </c>
      <c r="X3165" t="s">
        <v>4670</v>
      </c>
      <c r="Y3165" t="s">
        <v>850</v>
      </c>
      <c r="Z3165" s="1">
        <v>2000000</v>
      </c>
      <c r="AA3165">
        <v>4</v>
      </c>
      <c r="AB3165" t="s">
        <v>39</v>
      </c>
      <c r="AC3165">
        <v>3.51</v>
      </c>
      <c r="AD3165">
        <f t="shared" si="49"/>
        <v>3.99</v>
      </c>
    </row>
    <row r="3166" spans="1:30" x14ac:dyDescent="0.25">
      <c r="A3166" t="s">
        <v>29</v>
      </c>
      <c r="B3166" s="1">
        <v>307800000</v>
      </c>
      <c r="C3166" t="s">
        <v>30</v>
      </c>
      <c r="D3166" t="s">
        <v>31</v>
      </c>
      <c r="E3166">
        <v>3252</v>
      </c>
      <c r="F3166" s="1">
        <v>8548950000</v>
      </c>
      <c r="G3166" s="1">
        <v>2628828</v>
      </c>
      <c r="H3166" s="1">
        <v>2000000</v>
      </c>
      <c r="I3166">
        <v>3252</v>
      </c>
      <c r="J3166" s="1">
        <v>8548950000</v>
      </c>
      <c r="K3166" s="1">
        <v>2628828</v>
      </c>
      <c r="L3166" s="1">
        <v>2000000</v>
      </c>
      <c r="M3166">
        <v>3252</v>
      </c>
      <c r="N3166" t="s">
        <v>173</v>
      </c>
      <c r="O3166">
        <v>7666</v>
      </c>
      <c r="P3166" t="s">
        <v>109</v>
      </c>
      <c r="Q3166" t="s">
        <v>4031</v>
      </c>
      <c r="R3166" s="2">
        <v>43929</v>
      </c>
      <c r="S3166" t="s">
        <v>4032</v>
      </c>
      <c r="T3166">
        <v>5.5</v>
      </c>
      <c r="U3166" s="1">
        <v>5500000</v>
      </c>
      <c r="V3166" t="s">
        <v>915</v>
      </c>
      <c r="W3166" t="s">
        <v>36</v>
      </c>
      <c r="X3166" t="s">
        <v>4671</v>
      </c>
      <c r="Y3166" t="s">
        <v>850</v>
      </c>
      <c r="Z3166" s="1">
        <v>2000000</v>
      </c>
      <c r="AA3166">
        <v>2</v>
      </c>
      <c r="AB3166" t="s">
        <v>39</v>
      </c>
      <c r="AC3166">
        <v>3.43</v>
      </c>
      <c r="AD3166">
        <f t="shared" si="49"/>
        <v>2.0699999999999998</v>
      </c>
    </row>
    <row r="3167" spans="1:30" x14ac:dyDescent="0.25">
      <c r="A3167" t="s">
        <v>29</v>
      </c>
      <c r="B3167" s="1">
        <v>307800000</v>
      </c>
      <c r="C3167" t="s">
        <v>30</v>
      </c>
      <c r="D3167" t="s">
        <v>31</v>
      </c>
      <c r="E3167">
        <v>3252</v>
      </c>
      <c r="F3167" s="1">
        <v>8548950000</v>
      </c>
      <c r="G3167" s="1">
        <v>2628828</v>
      </c>
      <c r="H3167" s="1">
        <v>2000000</v>
      </c>
      <c r="I3167">
        <v>3252</v>
      </c>
      <c r="J3167" s="1">
        <v>8548950000</v>
      </c>
      <c r="K3167" s="1">
        <v>2628828</v>
      </c>
      <c r="L3167" s="1">
        <v>2000000</v>
      </c>
      <c r="M3167">
        <v>3252</v>
      </c>
      <c r="N3167" t="s">
        <v>173</v>
      </c>
      <c r="O3167">
        <v>7665</v>
      </c>
      <c r="P3167" t="s">
        <v>56</v>
      </c>
      <c r="Q3167" t="s">
        <v>1510</v>
      </c>
      <c r="R3167" s="2">
        <v>43871</v>
      </c>
      <c r="S3167" t="s">
        <v>1511</v>
      </c>
      <c r="T3167">
        <v>6</v>
      </c>
      <c r="U3167" s="1">
        <v>6000000</v>
      </c>
      <c r="V3167" t="s">
        <v>915</v>
      </c>
      <c r="W3167" t="s">
        <v>36</v>
      </c>
      <c r="X3167" t="s">
        <v>113</v>
      </c>
      <c r="Y3167" t="s">
        <v>850</v>
      </c>
      <c r="Z3167" t="s">
        <v>31</v>
      </c>
      <c r="AA3167">
        <v>1</v>
      </c>
      <c r="AB3167" t="s">
        <v>39</v>
      </c>
      <c r="AC3167">
        <v>2.1</v>
      </c>
      <c r="AD3167">
        <f t="shared" si="49"/>
        <v>3.9</v>
      </c>
    </row>
    <row r="3168" spans="1:30" x14ac:dyDescent="0.25">
      <c r="A3168" t="s">
        <v>29</v>
      </c>
      <c r="B3168" s="1">
        <v>307800000</v>
      </c>
      <c r="C3168" t="s">
        <v>30</v>
      </c>
      <c r="D3168" t="s">
        <v>31</v>
      </c>
      <c r="E3168">
        <v>3252</v>
      </c>
      <c r="F3168" s="1">
        <v>8548950000</v>
      </c>
      <c r="G3168" s="1">
        <v>2628828</v>
      </c>
      <c r="H3168" s="1">
        <v>2000000</v>
      </c>
      <c r="I3168">
        <v>3252</v>
      </c>
      <c r="J3168" s="1">
        <v>8548950000</v>
      </c>
      <c r="K3168" s="1">
        <v>2628828</v>
      </c>
      <c r="L3168" s="1">
        <v>2000000</v>
      </c>
      <c r="M3168">
        <v>3252</v>
      </c>
      <c r="N3168" t="s">
        <v>173</v>
      </c>
      <c r="O3168">
        <v>7664</v>
      </c>
      <c r="P3168" t="s">
        <v>109</v>
      </c>
      <c r="Q3168" t="s">
        <v>1510</v>
      </c>
      <c r="R3168" s="2">
        <v>43871</v>
      </c>
      <c r="S3168" t="s">
        <v>1511</v>
      </c>
      <c r="T3168">
        <v>3</v>
      </c>
      <c r="U3168" s="1">
        <v>3000000</v>
      </c>
      <c r="V3168" t="s">
        <v>915</v>
      </c>
      <c r="W3168" t="s">
        <v>36</v>
      </c>
      <c r="X3168" t="s">
        <v>4672</v>
      </c>
      <c r="Y3168" t="s">
        <v>850</v>
      </c>
      <c r="Z3168" t="s">
        <v>31</v>
      </c>
      <c r="AA3168">
        <v>7</v>
      </c>
      <c r="AB3168" t="s">
        <v>39</v>
      </c>
      <c r="AC3168">
        <v>3.1</v>
      </c>
      <c r="AD3168">
        <f t="shared" si="49"/>
        <v>0.10000000000000009</v>
      </c>
    </row>
    <row r="3169" spans="1:30" x14ac:dyDescent="0.25">
      <c r="A3169" t="s">
        <v>29</v>
      </c>
      <c r="B3169" s="1">
        <v>307800000</v>
      </c>
      <c r="C3169" t="s">
        <v>30</v>
      </c>
      <c r="D3169" t="s">
        <v>31</v>
      </c>
      <c r="E3169">
        <v>3252</v>
      </c>
      <c r="F3169" s="1">
        <v>8548950000</v>
      </c>
      <c r="G3169" s="1">
        <v>2628828</v>
      </c>
      <c r="H3169" s="1">
        <v>2000000</v>
      </c>
      <c r="I3169">
        <v>3252</v>
      </c>
      <c r="J3169" s="1">
        <v>8548950000</v>
      </c>
      <c r="K3169" s="1">
        <v>2628828</v>
      </c>
      <c r="L3169" s="1">
        <v>2000000</v>
      </c>
      <c r="M3169">
        <v>3252</v>
      </c>
      <c r="N3169" t="s">
        <v>173</v>
      </c>
      <c r="O3169">
        <v>7663</v>
      </c>
      <c r="P3169" t="s">
        <v>109</v>
      </c>
      <c r="Q3169" t="s">
        <v>1510</v>
      </c>
      <c r="R3169" s="2">
        <v>43872</v>
      </c>
      <c r="S3169" t="s">
        <v>1511</v>
      </c>
      <c r="T3169">
        <v>0.5</v>
      </c>
      <c r="U3169" t="s">
        <v>52</v>
      </c>
      <c r="V3169" t="s">
        <v>915</v>
      </c>
      <c r="W3169" t="s">
        <v>36</v>
      </c>
      <c r="X3169" t="s">
        <v>4673</v>
      </c>
      <c r="Y3169" t="s">
        <v>850</v>
      </c>
      <c r="Z3169" t="s">
        <v>31</v>
      </c>
      <c r="AA3169">
        <v>7</v>
      </c>
      <c r="AB3169" t="s">
        <v>39</v>
      </c>
      <c r="AC3169">
        <v>3.1</v>
      </c>
      <c r="AD3169">
        <f t="shared" si="49"/>
        <v>2.6</v>
      </c>
    </row>
    <row r="3170" spans="1:30" x14ac:dyDescent="0.25">
      <c r="A3170" t="s">
        <v>29</v>
      </c>
      <c r="B3170" s="1">
        <v>307800000</v>
      </c>
      <c r="C3170" t="s">
        <v>30</v>
      </c>
      <c r="D3170" t="s">
        <v>31</v>
      </c>
      <c r="E3170">
        <v>3252</v>
      </c>
      <c r="F3170" s="1">
        <v>8548950000</v>
      </c>
      <c r="G3170" s="1">
        <v>2628828</v>
      </c>
      <c r="H3170" s="1">
        <v>2000000</v>
      </c>
      <c r="I3170">
        <v>3252</v>
      </c>
      <c r="J3170" s="1">
        <v>8548950000</v>
      </c>
      <c r="K3170" s="1">
        <v>2628828</v>
      </c>
      <c r="L3170" s="1">
        <v>2000000</v>
      </c>
      <c r="M3170">
        <v>3252</v>
      </c>
      <c r="N3170" t="s">
        <v>173</v>
      </c>
      <c r="O3170">
        <v>7662</v>
      </c>
      <c r="P3170" t="s">
        <v>56</v>
      </c>
      <c r="Q3170" t="s">
        <v>1510</v>
      </c>
      <c r="R3170" s="2">
        <v>43872</v>
      </c>
      <c r="S3170" t="s">
        <v>1511</v>
      </c>
      <c r="T3170">
        <v>3.5</v>
      </c>
      <c r="U3170" s="1">
        <v>3500000</v>
      </c>
      <c r="V3170" t="s">
        <v>915</v>
      </c>
      <c r="W3170" t="s">
        <v>36</v>
      </c>
      <c r="X3170" t="s">
        <v>113</v>
      </c>
      <c r="Y3170" t="s">
        <v>850</v>
      </c>
      <c r="Z3170" t="s">
        <v>31</v>
      </c>
      <c r="AA3170">
        <v>1</v>
      </c>
      <c r="AB3170" t="s">
        <v>39</v>
      </c>
      <c r="AC3170">
        <v>2.1</v>
      </c>
      <c r="AD3170">
        <f t="shared" si="49"/>
        <v>1.4</v>
      </c>
    </row>
    <row r="3171" spans="1:30" x14ac:dyDescent="0.25">
      <c r="A3171" t="s">
        <v>29</v>
      </c>
      <c r="B3171" s="1">
        <v>307800000</v>
      </c>
      <c r="C3171" t="s">
        <v>30</v>
      </c>
      <c r="D3171" t="s">
        <v>31</v>
      </c>
      <c r="E3171">
        <v>3252</v>
      </c>
      <c r="F3171" s="1">
        <v>8548950000</v>
      </c>
      <c r="G3171" s="1">
        <v>2628828</v>
      </c>
      <c r="H3171" s="1">
        <v>2000000</v>
      </c>
      <c r="I3171">
        <v>3252</v>
      </c>
      <c r="J3171" s="1">
        <v>8548950000</v>
      </c>
      <c r="K3171" s="1">
        <v>2628828</v>
      </c>
      <c r="L3171" s="1">
        <v>2000000</v>
      </c>
      <c r="M3171">
        <v>3252</v>
      </c>
      <c r="N3171" t="s">
        <v>173</v>
      </c>
      <c r="O3171">
        <v>7661</v>
      </c>
      <c r="P3171" t="s">
        <v>172</v>
      </c>
      <c r="Q3171" t="s">
        <v>913</v>
      </c>
      <c r="R3171" s="2">
        <v>43874</v>
      </c>
      <c r="S3171" t="s">
        <v>914</v>
      </c>
      <c r="T3171">
        <v>4</v>
      </c>
      <c r="U3171" s="1">
        <v>4000000</v>
      </c>
      <c r="V3171" t="s">
        <v>915</v>
      </c>
      <c r="W3171" t="s">
        <v>36</v>
      </c>
      <c r="X3171" t="s">
        <v>4674</v>
      </c>
      <c r="Y3171" t="s">
        <v>38</v>
      </c>
      <c r="Z3171" t="s">
        <v>31</v>
      </c>
      <c r="AA3171">
        <v>6</v>
      </c>
      <c r="AB3171" t="s">
        <v>39</v>
      </c>
      <c r="AC3171">
        <v>2.36</v>
      </c>
      <c r="AD3171">
        <f t="shared" si="49"/>
        <v>1.6400000000000001</v>
      </c>
    </row>
    <row r="3172" spans="1:30" x14ac:dyDescent="0.25">
      <c r="A3172" t="s">
        <v>29</v>
      </c>
      <c r="B3172" s="1">
        <v>307800000</v>
      </c>
      <c r="C3172" t="s">
        <v>30</v>
      </c>
      <c r="D3172" t="s">
        <v>31</v>
      </c>
      <c r="E3172">
        <v>3252</v>
      </c>
      <c r="F3172" s="1">
        <v>8548950000</v>
      </c>
      <c r="G3172" s="1">
        <v>2628828</v>
      </c>
      <c r="H3172" s="1">
        <v>2000000</v>
      </c>
      <c r="I3172">
        <v>3252</v>
      </c>
      <c r="J3172" s="1">
        <v>8548950000</v>
      </c>
      <c r="K3172" s="1">
        <v>2628828</v>
      </c>
      <c r="L3172" s="1">
        <v>2000000</v>
      </c>
      <c r="M3172">
        <v>3252</v>
      </c>
      <c r="N3172" t="s">
        <v>173</v>
      </c>
      <c r="O3172">
        <v>7660</v>
      </c>
      <c r="P3172" t="s">
        <v>172</v>
      </c>
      <c r="Q3172" t="s">
        <v>1464</v>
      </c>
      <c r="R3172" s="2">
        <v>43875</v>
      </c>
      <c r="S3172" t="s">
        <v>1465</v>
      </c>
      <c r="T3172">
        <v>0.5</v>
      </c>
      <c r="U3172" t="s">
        <v>52</v>
      </c>
      <c r="V3172" t="s">
        <v>915</v>
      </c>
      <c r="W3172" t="s">
        <v>36</v>
      </c>
      <c r="X3172" t="s">
        <v>113</v>
      </c>
      <c r="Y3172" t="s">
        <v>850</v>
      </c>
      <c r="Z3172" t="s">
        <v>31</v>
      </c>
      <c r="AA3172">
        <v>1</v>
      </c>
      <c r="AB3172" t="s">
        <v>48</v>
      </c>
      <c r="AC3172">
        <v>1.1000000000000001</v>
      </c>
      <c r="AD3172">
        <f t="shared" si="49"/>
        <v>0.60000000000000009</v>
      </c>
    </row>
    <row r="3173" spans="1:30" x14ac:dyDescent="0.25">
      <c r="A3173" t="s">
        <v>29</v>
      </c>
      <c r="B3173" s="1">
        <v>307800000</v>
      </c>
      <c r="C3173" t="s">
        <v>30</v>
      </c>
      <c r="D3173" t="s">
        <v>31</v>
      </c>
      <c r="E3173">
        <v>3252</v>
      </c>
      <c r="F3173" s="1">
        <v>8548950000</v>
      </c>
      <c r="G3173" s="1">
        <v>2628828</v>
      </c>
      <c r="H3173" s="1">
        <v>2000000</v>
      </c>
      <c r="I3173">
        <v>3252</v>
      </c>
      <c r="J3173" s="1">
        <v>8548950000</v>
      </c>
      <c r="K3173" s="1">
        <v>2628828</v>
      </c>
      <c r="L3173" s="1">
        <v>2000000</v>
      </c>
      <c r="M3173">
        <v>3252</v>
      </c>
      <c r="N3173" t="s">
        <v>173</v>
      </c>
      <c r="O3173">
        <v>7659</v>
      </c>
      <c r="P3173" t="s">
        <v>172</v>
      </c>
      <c r="Q3173" t="s">
        <v>1459</v>
      </c>
      <c r="R3173" s="2">
        <v>43875</v>
      </c>
      <c r="S3173" t="s">
        <v>1460</v>
      </c>
      <c r="T3173">
        <v>0.5</v>
      </c>
      <c r="U3173" t="s">
        <v>52</v>
      </c>
      <c r="V3173" t="s">
        <v>1461</v>
      </c>
      <c r="W3173" t="s">
        <v>77</v>
      </c>
      <c r="X3173" t="s">
        <v>4675</v>
      </c>
      <c r="Y3173" t="s">
        <v>850</v>
      </c>
      <c r="Z3173" t="s">
        <v>31</v>
      </c>
      <c r="AA3173">
        <v>5</v>
      </c>
      <c r="AB3173" t="s">
        <v>39</v>
      </c>
      <c r="AC3173">
        <v>1.6</v>
      </c>
      <c r="AD3173">
        <f t="shared" si="49"/>
        <v>1.1000000000000001</v>
      </c>
    </row>
    <row r="3174" spans="1:30" x14ac:dyDescent="0.25">
      <c r="A3174" t="s">
        <v>29</v>
      </c>
      <c r="B3174" s="1">
        <v>307800000</v>
      </c>
      <c r="C3174" t="s">
        <v>30</v>
      </c>
      <c r="D3174" t="s">
        <v>31</v>
      </c>
      <c r="E3174">
        <v>3252</v>
      </c>
      <c r="F3174" s="1">
        <v>8548950000</v>
      </c>
      <c r="G3174" s="1">
        <v>2628828</v>
      </c>
      <c r="H3174" s="1">
        <v>2000000</v>
      </c>
      <c r="I3174">
        <v>3252</v>
      </c>
      <c r="J3174" s="1">
        <v>8548950000</v>
      </c>
      <c r="K3174" s="1">
        <v>2628828</v>
      </c>
      <c r="L3174" s="1">
        <v>2000000</v>
      </c>
      <c r="M3174">
        <v>3252</v>
      </c>
      <c r="N3174" t="s">
        <v>173</v>
      </c>
      <c r="O3174">
        <v>7658</v>
      </c>
      <c r="P3174" t="s">
        <v>172</v>
      </c>
      <c r="Q3174" t="s">
        <v>4676</v>
      </c>
      <c r="R3174" s="2">
        <v>43875</v>
      </c>
      <c r="S3174" t="s">
        <v>4677</v>
      </c>
      <c r="T3174">
        <v>0.5</v>
      </c>
      <c r="U3174" t="s">
        <v>52</v>
      </c>
      <c r="V3174" t="s">
        <v>915</v>
      </c>
      <c r="W3174" t="s">
        <v>36</v>
      </c>
      <c r="X3174" t="s">
        <v>593</v>
      </c>
      <c r="Y3174" t="s">
        <v>850</v>
      </c>
      <c r="Z3174" t="s">
        <v>31</v>
      </c>
      <c r="AA3174">
        <v>3</v>
      </c>
      <c r="AB3174" t="s">
        <v>39</v>
      </c>
      <c r="AC3174">
        <v>1.19</v>
      </c>
      <c r="AD3174">
        <f t="shared" si="49"/>
        <v>0.69</v>
      </c>
    </row>
    <row r="3175" spans="1:30" x14ac:dyDescent="0.25">
      <c r="A3175" t="s">
        <v>29</v>
      </c>
      <c r="B3175" s="1">
        <v>307800000</v>
      </c>
      <c r="C3175" t="s">
        <v>30</v>
      </c>
      <c r="D3175" t="s">
        <v>31</v>
      </c>
      <c r="E3175">
        <v>3252</v>
      </c>
      <c r="F3175" s="1">
        <v>8548950000</v>
      </c>
      <c r="G3175" s="1">
        <v>2628828</v>
      </c>
      <c r="H3175" s="1">
        <v>2000000</v>
      </c>
      <c r="I3175">
        <v>3252</v>
      </c>
      <c r="J3175" s="1">
        <v>8548950000</v>
      </c>
      <c r="K3175" s="1">
        <v>2628828</v>
      </c>
      <c r="L3175" s="1">
        <v>2000000</v>
      </c>
      <c r="M3175">
        <v>3252</v>
      </c>
      <c r="N3175" t="s">
        <v>173</v>
      </c>
      <c r="O3175">
        <v>7657</v>
      </c>
      <c r="P3175" t="s">
        <v>172</v>
      </c>
      <c r="Q3175" t="s">
        <v>4678</v>
      </c>
      <c r="R3175" s="2">
        <v>43875</v>
      </c>
      <c r="S3175" t="s">
        <v>4679</v>
      </c>
      <c r="T3175">
        <v>0.25</v>
      </c>
      <c r="U3175" t="s">
        <v>62</v>
      </c>
      <c r="V3175" t="s">
        <v>915</v>
      </c>
      <c r="W3175" t="s">
        <v>36</v>
      </c>
      <c r="X3175" t="s">
        <v>60</v>
      </c>
      <c r="Y3175" t="s">
        <v>850</v>
      </c>
      <c r="Z3175" t="s">
        <v>31</v>
      </c>
      <c r="AA3175">
        <v>1</v>
      </c>
      <c r="AB3175" t="s">
        <v>39</v>
      </c>
      <c r="AC3175">
        <v>1.1000000000000001</v>
      </c>
      <c r="AD3175">
        <f t="shared" si="49"/>
        <v>0.85000000000000009</v>
      </c>
    </row>
    <row r="3176" spans="1:30" x14ac:dyDescent="0.25">
      <c r="A3176" t="s">
        <v>29</v>
      </c>
      <c r="B3176" s="1">
        <v>307800000</v>
      </c>
      <c r="C3176" t="s">
        <v>30</v>
      </c>
      <c r="D3176" t="s">
        <v>31</v>
      </c>
      <c r="E3176">
        <v>3252</v>
      </c>
      <c r="F3176" s="1">
        <v>8548950000</v>
      </c>
      <c r="G3176" s="1">
        <v>2628828</v>
      </c>
      <c r="H3176" s="1">
        <v>2000000</v>
      </c>
      <c r="I3176">
        <v>3252</v>
      </c>
      <c r="J3176" s="1">
        <v>8548950000</v>
      </c>
      <c r="K3176" s="1">
        <v>2628828</v>
      </c>
      <c r="L3176" s="1">
        <v>2000000</v>
      </c>
      <c r="M3176">
        <v>3252</v>
      </c>
      <c r="N3176" t="s">
        <v>173</v>
      </c>
      <c r="O3176">
        <v>7656</v>
      </c>
      <c r="P3176" t="s">
        <v>109</v>
      </c>
      <c r="Q3176" t="s">
        <v>913</v>
      </c>
      <c r="R3176" s="2">
        <v>43874</v>
      </c>
      <c r="S3176" t="s">
        <v>914</v>
      </c>
      <c r="T3176">
        <v>2</v>
      </c>
      <c r="U3176" s="1">
        <v>2000000</v>
      </c>
      <c r="V3176" t="s">
        <v>915</v>
      </c>
      <c r="W3176" t="s">
        <v>36</v>
      </c>
      <c r="X3176" t="s">
        <v>4680</v>
      </c>
      <c r="Y3176" t="s">
        <v>38</v>
      </c>
      <c r="Z3176" t="s">
        <v>31</v>
      </c>
      <c r="AA3176">
        <v>10</v>
      </c>
      <c r="AB3176" t="s">
        <v>39</v>
      </c>
      <c r="AC3176">
        <v>2.37</v>
      </c>
      <c r="AD3176">
        <f t="shared" si="49"/>
        <v>0.37000000000000011</v>
      </c>
    </row>
    <row r="3177" spans="1:30" x14ac:dyDescent="0.25">
      <c r="A3177" t="s">
        <v>29</v>
      </c>
      <c r="B3177" s="1">
        <v>307800000</v>
      </c>
      <c r="C3177" t="s">
        <v>30</v>
      </c>
      <c r="D3177" t="s">
        <v>31</v>
      </c>
      <c r="E3177">
        <v>3252</v>
      </c>
      <c r="F3177" s="1">
        <v>8548950000</v>
      </c>
      <c r="G3177" s="1">
        <v>2628828</v>
      </c>
      <c r="H3177" s="1">
        <v>2000000</v>
      </c>
      <c r="I3177">
        <v>3252</v>
      </c>
      <c r="J3177" s="1">
        <v>8548950000</v>
      </c>
      <c r="K3177" s="1">
        <v>2628828</v>
      </c>
      <c r="L3177" s="1">
        <v>2000000</v>
      </c>
      <c r="M3177">
        <v>3252</v>
      </c>
      <c r="N3177" t="s">
        <v>32</v>
      </c>
      <c r="O3177">
        <v>1722</v>
      </c>
      <c r="P3177" t="s">
        <v>741</v>
      </c>
      <c r="Q3177" t="s">
        <v>1187</v>
      </c>
      <c r="R3177" s="2">
        <v>43615</v>
      </c>
      <c r="S3177" t="s">
        <v>1188</v>
      </c>
      <c r="T3177">
        <v>8</v>
      </c>
      <c r="U3177" s="1">
        <v>8000000</v>
      </c>
      <c r="V3177" t="s">
        <v>187</v>
      </c>
      <c r="W3177" t="s">
        <v>36</v>
      </c>
      <c r="X3177" t="s">
        <v>4681</v>
      </c>
      <c r="Y3177" t="s">
        <v>42</v>
      </c>
      <c r="Z3177" t="s">
        <v>31</v>
      </c>
      <c r="AA3177">
        <v>5</v>
      </c>
      <c r="AB3177" t="s">
        <v>39</v>
      </c>
      <c r="AC3177">
        <v>5.49</v>
      </c>
      <c r="AD3177">
        <f t="shared" si="49"/>
        <v>2.5099999999999998</v>
      </c>
    </row>
    <row r="3178" spans="1:30" x14ac:dyDescent="0.25">
      <c r="A3178" t="s">
        <v>29</v>
      </c>
      <c r="B3178" s="1">
        <v>307800000</v>
      </c>
      <c r="C3178" t="s">
        <v>30</v>
      </c>
      <c r="D3178" t="s">
        <v>31</v>
      </c>
      <c r="E3178">
        <v>3252</v>
      </c>
      <c r="F3178" s="1">
        <v>8548950000</v>
      </c>
      <c r="G3178" s="1">
        <v>2628828</v>
      </c>
      <c r="H3178" s="1">
        <v>2000000</v>
      </c>
      <c r="I3178">
        <v>3252</v>
      </c>
      <c r="J3178" s="1">
        <v>8548950000</v>
      </c>
      <c r="K3178" s="1">
        <v>2628828</v>
      </c>
      <c r="L3178" s="1">
        <v>2000000</v>
      </c>
      <c r="M3178">
        <v>3252</v>
      </c>
      <c r="N3178" t="s">
        <v>173</v>
      </c>
      <c r="O3178">
        <v>7654</v>
      </c>
      <c r="P3178" t="s">
        <v>172</v>
      </c>
      <c r="Q3178" t="s">
        <v>4682</v>
      </c>
      <c r="R3178" s="2">
        <v>43875</v>
      </c>
      <c r="S3178" t="s">
        <v>4683</v>
      </c>
      <c r="T3178">
        <v>0.25</v>
      </c>
      <c r="U3178" t="s">
        <v>62</v>
      </c>
      <c r="V3178" t="s">
        <v>915</v>
      </c>
      <c r="W3178" t="s">
        <v>36</v>
      </c>
      <c r="X3178" t="s">
        <v>593</v>
      </c>
      <c r="Y3178" t="s">
        <v>850</v>
      </c>
      <c r="Z3178" t="s">
        <v>31</v>
      </c>
      <c r="AA3178">
        <v>3</v>
      </c>
      <c r="AB3178" t="s">
        <v>39</v>
      </c>
      <c r="AC3178">
        <v>1.19</v>
      </c>
      <c r="AD3178">
        <f t="shared" si="49"/>
        <v>0.94</v>
      </c>
    </row>
    <row r="3179" spans="1:30" x14ac:dyDescent="0.25">
      <c r="A3179" t="s">
        <v>29</v>
      </c>
      <c r="B3179" s="1">
        <v>307800000</v>
      </c>
      <c r="C3179" t="s">
        <v>30</v>
      </c>
      <c r="D3179" t="s">
        <v>31</v>
      </c>
      <c r="E3179">
        <v>3252</v>
      </c>
      <c r="F3179" s="1">
        <v>8548950000</v>
      </c>
      <c r="G3179" s="1">
        <v>2628828</v>
      </c>
      <c r="H3179" s="1">
        <v>2000000</v>
      </c>
      <c r="I3179">
        <v>3252</v>
      </c>
      <c r="J3179" s="1">
        <v>8548950000</v>
      </c>
      <c r="K3179" s="1">
        <v>2628828</v>
      </c>
      <c r="L3179" s="1">
        <v>2000000</v>
      </c>
      <c r="M3179">
        <v>3252</v>
      </c>
      <c r="N3179" t="s">
        <v>173</v>
      </c>
      <c r="O3179">
        <v>7653</v>
      </c>
      <c r="P3179" t="s">
        <v>172</v>
      </c>
      <c r="Q3179" t="s">
        <v>4684</v>
      </c>
      <c r="R3179" s="2">
        <v>43875</v>
      </c>
      <c r="S3179" t="s">
        <v>4685</v>
      </c>
      <c r="T3179">
        <v>0.25</v>
      </c>
      <c r="U3179" t="s">
        <v>62</v>
      </c>
      <c r="V3179" t="s">
        <v>915</v>
      </c>
      <c r="W3179" t="s">
        <v>36</v>
      </c>
      <c r="X3179" t="s">
        <v>593</v>
      </c>
      <c r="Y3179" t="s">
        <v>850</v>
      </c>
      <c r="Z3179" t="s">
        <v>31</v>
      </c>
      <c r="AA3179">
        <v>3</v>
      </c>
      <c r="AB3179" t="s">
        <v>48</v>
      </c>
      <c r="AC3179">
        <v>1.19</v>
      </c>
      <c r="AD3179">
        <f t="shared" si="49"/>
        <v>0.94</v>
      </c>
    </row>
    <row r="3180" spans="1:30" x14ac:dyDescent="0.25">
      <c r="A3180" t="s">
        <v>29</v>
      </c>
      <c r="B3180" s="1">
        <v>307800000</v>
      </c>
      <c r="C3180" t="s">
        <v>30</v>
      </c>
      <c r="D3180" t="s">
        <v>31</v>
      </c>
      <c r="E3180">
        <v>3252</v>
      </c>
      <c r="F3180" s="1">
        <v>8548950000</v>
      </c>
      <c r="G3180" s="1">
        <v>2628828</v>
      </c>
      <c r="H3180" s="1">
        <v>2000000</v>
      </c>
      <c r="I3180">
        <v>3252</v>
      </c>
      <c r="J3180" s="1">
        <v>8548950000</v>
      </c>
      <c r="K3180" s="1">
        <v>2628828</v>
      </c>
      <c r="L3180" s="1">
        <v>2000000</v>
      </c>
      <c r="M3180">
        <v>3252</v>
      </c>
      <c r="N3180" t="s">
        <v>173</v>
      </c>
      <c r="O3180">
        <v>7652</v>
      </c>
      <c r="P3180" t="s">
        <v>109</v>
      </c>
      <c r="Q3180" t="s">
        <v>1084</v>
      </c>
      <c r="R3180" s="2">
        <v>43875</v>
      </c>
      <c r="S3180" t="s">
        <v>1085</v>
      </c>
      <c r="T3180">
        <v>1</v>
      </c>
      <c r="U3180" s="1">
        <v>1000000</v>
      </c>
      <c r="V3180" t="s">
        <v>915</v>
      </c>
      <c r="W3180" t="s">
        <v>36</v>
      </c>
      <c r="X3180" t="s">
        <v>4686</v>
      </c>
      <c r="Y3180" t="s">
        <v>850</v>
      </c>
      <c r="Z3180" t="s">
        <v>31</v>
      </c>
      <c r="AA3180">
        <v>1</v>
      </c>
      <c r="AB3180" t="s">
        <v>39</v>
      </c>
      <c r="AC3180">
        <v>2.87</v>
      </c>
      <c r="AD3180">
        <f t="shared" si="49"/>
        <v>1.87</v>
      </c>
    </row>
    <row r="3181" spans="1:30" x14ac:dyDescent="0.25">
      <c r="A3181" t="s">
        <v>29</v>
      </c>
      <c r="B3181" s="1">
        <v>307800000</v>
      </c>
      <c r="C3181" t="s">
        <v>30</v>
      </c>
      <c r="D3181" t="s">
        <v>31</v>
      </c>
      <c r="E3181">
        <v>3252</v>
      </c>
      <c r="F3181" s="1">
        <v>8548950000</v>
      </c>
      <c r="G3181" s="1">
        <v>2628828</v>
      </c>
      <c r="H3181" s="1">
        <v>2000000</v>
      </c>
      <c r="I3181">
        <v>3252</v>
      </c>
      <c r="J3181" s="1">
        <v>8548950000</v>
      </c>
      <c r="K3181" s="1">
        <v>2628828</v>
      </c>
      <c r="L3181" s="1">
        <v>2000000</v>
      </c>
      <c r="M3181">
        <v>3252</v>
      </c>
      <c r="N3181" t="s">
        <v>173</v>
      </c>
      <c r="O3181">
        <v>7651</v>
      </c>
      <c r="P3181" t="s">
        <v>172</v>
      </c>
      <c r="Q3181" t="s">
        <v>4687</v>
      </c>
      <c r="R3181" s="2">
        <v>43875</v>
      </c>
      <c r="S3181" t="s">
        <v>4688</v>
      </c>
      <c r="T3181">
        <v>1</v>
      </c>
      <c r="U3181" s="1">
        <v>1000000</v>
      </c>
      <c r="V3181" t="s">
        <v>915</v>
      </c>
      <c r="W3181" t="s">
        <v>36</v>
      </c>
      <c r="X3181" t="s">
        <v>60</v>
      </c>
      <c r="Y3181" t="s">
        <v>850</v>
      </c>
      <c r="Z3181" t="s">
        <v>31</v>
      </c>
      <c r="AA3181">
        <v>1</v>
      </c>
      <c r="AB3181" t="s">
        <v>39</v>
      </c>
      <c r="AC3181">
        <v>1.1000000000000001</v>
      </c>
      <c r="AD3181">
        <f t="shared" si="49"/>
        <v>0.10000000000000009</v>
      </c>
    </row>
    <row r="3182" spans="1:30" x14ac:dyDescent="0.25">
      <c r="A3182" t="s">
        <v>29</v>
      </c>
      <c r="B3182" s="1">
        <v>307800000</v>
      </c>
      <c r="C3182" t="s">
        <v>30</v>
      </c>
      <c r="D3182" t="s">
        <v>31</v>
      </c>
      <c r="E3182">
        <v>3252</v>
      </c>
      <c r="F3182" s="1">
        <v>8548950000</v>
      </c>
      <c r="G3182" s="1">
        <v>2628828</v>
      </c>
      <c r="H3182" s="1">
        <v>2000000</v>
      </c>
      <c r="I3182">
        <v>3252</v>
      </c>
      <c r="J3182" s="1">
        <v>8548950000</v>
      </c>
      <c r="K3182" s="1">
        <v>2628828</v>
      </c>
      <c r="L3182" s="1">
        <v>2000000</v>
      </c>
      <c r="M3182">
        <v>3252</v>
      </c>
      <c r="N3182" t="s">
        <v>173</v>
      </c>
      <c r="O3182">
        <v>7650</v>
      </c>
      <c r="P3182" t="s">
        <v>172</v>
      </c>
      <c r="Q3182" t="s">
        <v>4689</v>
      </c>
      <c r="R3182" s="2">
        <v>43875</v>
      </c>
      <c r="S3182" t="s">
        <v>4690</v>
      </c>
      <c r="T3182">
        <v>0.25</v>
      </c>
      <c r="U3182" t="s">
        <v>62</v>
      </c>
      <c r="V3182" t="s">
        <v>915</v>
      </c>
      <c r="W3182" t="s">
        <v>36</v>
      </c>
      <c r="X3182" t="s">
        <v>60</v>
      </c>
      <c r="Y3182" t="s">
        <v>850</v>
      </c>
      <c r="Z3182" t="s">
        <v>31</v>
      </c>
      <c r="AA3182">
        <v>1</v>
      </c>
      <c r="AB3182" t="s">
        <v>39</v>
      </c>
      <c r="AC3182">
        <v>1.1000000000000001</v>
      </c>
      <c r="AD3182">
        <f t="shared" si="49"/>
        <v>0.85000000000000009</v>
      </c>
    </row>
    <row r="3183" spans="1:30" x14ac:dyDescent="0.25">
      <c r="A3183" t="s">
        <v>29</v>
      </c>
      <c r="B3183" s="1">
        <v>307800000</v>
      </c>
      <c r="C3183" t="s">
        <v>30</v>
      </c>
      <c r="D3183" t="s">
        <v>31</v>
      </c>
      <c r="E3183">
        <v>3252</v>
      </c>
      <c r="F3183" s="1">
        <v>8548950000</v>
      </c>
      <c r="G3183" s="1">
        <v>2628828</v>
      </c>
      <c r="H3183" s="1">
        <v>2000000</v>
      </c>
      <c r="I3183">
        <v>3252</v>
      </c>
      <c r="J3183" s="1">
        <v>8548950000</v>
      </c>
      <c r="K3183" s="1">
        <v>2628828</v>
      </c>
      <c r="L3183" s="1">
        <v>2000000</v>
      </c>
      <c r="M3183">
        <v>3252</v>
      </c>
      <c r="N3183" t="s">
        <v>173</v>
      </c>
      <c r="O3183">
        <v>7649</v>
      </c>
      <c r="P3183" t="s">
        <v>145</v>
      </c>
      <c r="Q3183" t="s">
        <v>1177</v>
      </c>
      <c r="R3183" s="2">
        <v>43875</v>
      </c>
      <c r="S3183" t="s">
        <v>1178</v>
      </c>
      <c r="T3183">
        <v>0.5</v>
      </c>
      <c r="U3183" t="s">
        <v>52</v>
      </c>
      <c r="V3183" t="s">
        <v>915</v>
      </c>
      <c r="W3183" t="s">
        <v>36</v>
      </c>
      <c r="X3183" t="s">
        <v>113</v>
      </c>
      <c r="Y3183" t="s">
        <v>850</v>
      </c>
      <c r="Z3183" t="s">
        <v>31</v>
      </c>
      <c r="AA3183">
        <v>1</v>
      </c>
      <c r="AB3183" t="s">
        <v>39</v>
      </c>
      <c r="AC3183">
        <v>0.6</v>
      </c>
      <c r="AD3183">
        <f t="shared" si="49"/>
        <v>9.9999999999999978E-2</v>
      </c>
    </row>
    <row r="3184" spans="1:30" x14ac:dyDescent="0.25">
      <c r="A3184" t="s">
        <v>29</v>
      </c>
      <c r="B3184" s="1">
        <v>307800000</v>
      </c>
      <c r="C3184" t="s">
        <v>30</v>
      </c>
      <c r="D3184" t="s">
        <v>31</v>
      </c>
      <c r="E3184">
        <v>3252</v>
      </c>
      <c r="F3184" s="1">
        <v>8548950000</v>
      </c>
      <c r="G3184" s="1">
        <v>2628828</v>
      </c>
      <c r="H3184" s="1">
        <v>2000000</v>
      </c>
      <c r="I3184">
        <v>3252</v>
      </c>
      <c r="J3184" s="1">
        <v>8548950000</v>
      </c>
      <c r="K3184" s="1">
        <v>2628828</v>
      </c>
      <c r="L3184" s="1">
        <v>2000000</v>
      </c>
      <c r="M3184">
        <v>3252</v>
      </c>
      <c r="N3184" t="s">
        <v>73</v>
      </c>
      <c r="O3184">
        <v>4404</v>
      </c>
      <c r="P3184" t="s">
        <v>193</v>
      </c>
      <c r="Q3184" t="s">
        <v>4691</v>
      </c>
      <c r="R3184" s="2">
        <v>43949</v>
      </c>
      <c r="S3184" t="s">
        <v>4692</v>
      </c>
      <c r="T3184">
        <v>6.5</v>
      </c>
      <c r="U3184" s="1">
        <v>6500000</v>
      </c>
      <c r="V3184" t="s">
        <v>152</v>
      </c>
      <c r="W3184" t="s">
        <v>138</v>
      </c>
      <c r="X3184" t="s">
        <v>4693</v>
      </c>
      <c r="Y3184" t="s">
        <v>328</v>
      </c>
      <c r="Z3184" t="s">
        <v>52</v>
      </c>
      <c r="AA3184">
        <v>1</v>
      </c>
      <c r="AB3184" t="s">
        <v>39</v>
      </c>
      <c r="AC3184">
        <v>6.4</v>
      </c>
      <c r="AD3184">
        <f t="shared" si="49"/>
        <v>9.9999999999999645E-2</v>
      </c>
    </row>
    <row r="3185" spans="1:30" x14ac:dyDescent="0.25">
      <c r="A3185" t="s">
        <v>29</v>
      </c>
      <c r="B3185" s="1">
        <v>307800000</v>
      </c>
      <c r="C3185" t="s">
        <v>30</v>
      </c>
      <c r="D3185" t="s">
        <v>31</v>
      </c>
      <c r="E3185">
        <v>3252</v>
      </c>
      <c r="F3185" s="1">
        <v>8548950000</v>
      </c>
      <c r="G3185" s="1">
        <v>2628828</v>
      </c>
      <c r="H3185" s="1">
        <v>2000000</v>
      </c>
      <c r="I3185">
        <v>3252</v>
      </c>
      <c r="J3185" s="1">
        <v>8548950000</v>
      </c>
      <c r="K3185" s="1">
        <v>2628828</v>
      </c>
      <c r="L3185" s="1">
        <v>2000000</v>
      </c>
      <c r="M3185">
        <v>3252</v>
      </c>
      <c r="N3185" t="s">
        <v>32</v>
      </c>
      <c r="O3185">
        <v>1721</v>
      </c>
      <c r="P3185" t="s">
        <v>741</v>
      </c>
      <c r="Q3185" t="s">
        <v>1187</v>
      </c>
      <c r="R3185" s="2">
        <v>43619</v>
      </c>
      <c r="S3185" t="s">
        <v>1188</v>
      </c>
      <c r="T3185">
        <v>8</v>
      </c>
      <c r="U3185" s="1">
        <v>8000000</v>
      </c>
      <c r="V3185" t="s">
        <v>187</v>
      </c>
      <c r="W3185" t="s">
        <v>36</v>
      </c>
      <c r="X3185" t="s">
        <v>4694</v>
      </c>
      <c r="Y3185" t="s">
        <v>42</v>
      </c>
      <c r="Z3185" t="s">
        <v>31</v>
      </c>
      <c r="AA3185">
        <v>8</v>
      </c>
      <c r="AB3185" t="s">
        <v>48</v>
      </c>
      <c r="AC3185">
        <v>5.63</v>
      </c>
      <c r="AD3185">
        <f t="shared" si="49"/>
        <v>2.37</v>
      </c>
    </row>
    <row r="3186" spans="1:30" x14ac:dyDescent="0.25">
      <c r="A3186" t="s">
        <v>29</v>
      </c>
      <c r="B3186" s="1">
        <v>307800000</v>
      </c>
      <c r="C3186" t="s">
        <v>30</v>
      </c>
      <c r="D3186" t="s">
        <v>31</v>
      </c>
      <c r="E3186">
        <v>3252</v>
      </c>
      <c r="F3186" s="1">
        <v>8548950000</v>
      </c>
      <c r="G3186" s="1">
        <v>2628828</v>
      </c>
      <c r="H3186" s="1">
        <v>2000000</v>
      </c>
      <c r="I3186">
        <v>3252</v>
      </c>
      <c r="J3186" s="1">
        <v>8548950000</v>
      </c>
      <c r="K3186" s="1">
        <v>2628828</v>
      </c>
      <c r="L3186" s="1">
        <v>2000000</v>
      </c>
      <c r="M3186">
        <v>3252</v>
      </c>
      <c r="N3186" t="s">
        <v>173</v>
      </c>
      <c r="O3186">
        <v>7646</v>
      </c>
      <c r="P3186" t="s">
        <v>172</v>
      </c>
      <c r="Q3186" t="s">
        <v>4695</v>
      </c>
      <c r="R3186" s="2">
        <v>43878</v>
      </c>
      <c r="S3186" t="s">
        <v>4696</v>
      </c>
      <c r="T3186">
        <v>3</v>
      </c>
      <c r="U3186" s="1">
        <v>3000000</v>
      </c>
      <c r="V3186" t="s">
        <v>915</v>
      </c>
      <c r="W3186" t="s">
        <v>36</v>
      </c>
      <c r="X3186" t="s">
        <v>4697</v>
      </c>
      <c r="Y3186" t="s">
        <v>850</v>
      </c>
      <c r="Z3186" t="s">
        <v>31</v>
      </c>
      <c r="AA3186">
        <v>11</v>
      </c>
      <c r="AB3186" t="s">
        <v>39</v>
      </c>
      <c r="AC3186">
        <v>1.57</v>
      </c>
      <c r="AD3186">
        <f t="shared" si="49"/>
        <v>1.43</v>
      </c>
    </row>
    <row r="3187" spans="1:30" x14ac:dyDescent="0.25">
      <c r="A3187" t="s">
        <v>29</v>
      </c>
      <c r="B3187" s="1">
        <v>307800000</v>
      </c>
      <c r="C3187" t="s">
        <v>30</v>
      </c>
      <c r="D3187" t="s">
        <v>31</v>
      </c>
      <c r="E3187">
        <v>3252</v>
      </c>
      <c r="F3187" s="1">
        <v>8548950000</v>
      </c>
      <c r="G3187" s="1">
        <v>2628828</v>
      </c>
      <c r="H3187" s="1">
        <v>2000000</v>
      </c>
      <c r="I3187">
        <v>3252</v>
      </c>
      <c r="J3187" s="1">
        <v>8548950000</v>
      </c>
      <c r="K3187" s="1">
        <v>2628828</v>
      </c>
      <c r="L3187" s="1">
        <v>2000000</v>
      </c>
      <c r="M3187">
        <v>3252</v>
      </c>
      <c r="N3187" t="s">
        <v>173</v>
      </c>
      <c r="O3187">
        <v>7645</v>
      </c>
      <c r="P3187" t="s">
        <v>172</v>
      </c>
      <c r="Q3187" t="s">
        <v>4698</v>
      </c>
      <c r="R3187" s="2">
        <v>43878</v>
      </c>
      <c r="S3187" t="s">
        <v>4699</v>
      </c>
      <c r="T3187">
        <v>1</v>
      </c>
      <c r="U3187" s="1">
        <v>1000000</v>
      </c>
      <c r="V3187" t="s">
        <v>915</v>
      </c>
      <c r="W3187" t="s">
        <v>36</v>
      </c>
      <c r="X3187" t="s">
        <v>219</v>
      </c>
      <c r="Y3187" t="s">
        <v>850</v>
      </c>
      <c r="Z3187" t="s">
        <v>31</v>
      </c>
      <c r="AA3187">
        <v>1</v>
      </c>
      <c r="AB3187" t="s">
        <v>39</v>
      </c>
      <c r="AC3187">
        <v>1.1000000000000001</v>
      </c>
      <c r="AD3187">
        <f t="shared" si="49"/>
        <v>0.10000000000000009</v>
      </c>
    </row>
    <row r="3188" spans="1:30" x14ac:dyDescent="0.25">
      <c r="A3188" t="s">
        <v>29</v>
      </c>
      <c r="B3188" s="1">
        <v>307800000</v>
      </c>
      <c r="C3188" t="s">
        <v>30</v>
      </c>
      <c r="D3188" t="s">
        <v>31</v>
      </c>
      <c r="E3188">
        <v>3252</v>
      </c>
      <c r="F3188" s="1">
        <v>8548950000</v>
      </c>
      <c r="G3188" s="1">
        <v>2628828</v>
      </c>
      <c r="H3188" s="1">
        <v>2000000</v>
      </c>
      <c r="I3188">
        <v>3252</v>
      </c>
      <c r="J3188" s="1">
        <v>8548950000</v>
      </c>
      <c r="K3188" s="1">
        <v>2628828</v>
      </c>
      <c r="L3188" s="1">
        <v>2000000</v>
      </c>
      <c r="M3188">
        <v>3252</v>
      </c>
      <c r="N3188" t="s">
        <v>173</v>
      </c>
      <c r="O3188">
        <v>7644</v>
      </c>
      <c r="P3188" t="s">
        <v>172</v>
      </c>
      <c r="Q3188" t="s">
        <v>1624</v>
      </c>
      <c r="R3188" s="2">
        <v>43878</v>
      </c>
      <c r="S3188" t="s">
        <v>1625</v>
      </c>
      <c r="T3188">
        <v>0.5</v>
      </c>
      <c r="U3188" t="s">
        <v>52</v>
      </c>
      <c r="V3188" t="s">
        <v>915</v>
      </c>
      <c r="W3188" t="s">
        <v>36</v>
      </c>
      <c r="X3188" t="s">
        <v>535</v>
      </c>
      <c r="Y3188" t="s">
        <v>850</v>
      </c>
      <c r="Z3188" t="s">
        <v>31</v>
      </c>
      <c r="AA3188">
        <v>3</v>
      </c>
      <c r="AB3188" t="s">
        <v>39</v>
      </c>
      <c r="AC3188">
        <v>1.19</v>
      </c>
      <c r="AD3188">
        <f t="shared" si="49"/>
        <v>0.69</v>
      </c>
    </row>
    <row r="3189" spans="1:30" x14ac:dyDescent="0.25">
      <c r="A3189" t="s">
        <v>29</v>
      </c>
      <c r="B3189" s="1">
        <v>307800000</v>
      </c>
      <c r="C3189" t="s">
        <v>30</v>
      </c>
      <c r="D3189" t="s">
        <v>31</v>
      </c>
      <c r="E3189">
        <v>3252</v>
      </c>
      <c r="F3189" s="1">
        <v>8548950000</v>
      </c>
      <c r="G3189" s="1">
        <v>2628828</v>
      </c>
      <c r="H3189" s="1">
        <v>2000000</v>
      </c>
      <c r="I3189">
        <v>3252</v>
      </c>
      <c r="J3189" s="1">
        <v>8548950000</v>
      </c>
      <c r="K3189" s="1">
        <v>2628828</v>
      </c>
      <c r="L3189" s="1">
        <v>2000000</v>
      </c>
      <c r="M3189">
        <v>3252</v>
      </c>
      <c r="N3189" t="s">
        <v>173</v>
      </c>
      <c r="O3189">
        <v>7643</v>
      </c>
      <c r="P3189" t="s">
        <v>160</v>
      </c>
      <c r="Q3189" t="s">
        <v>4700</v>
      </c>
      <c r="R3189" s="2">
        <v>43878</v>
      </c>
      <c r="S3189" t="s">
        <v>4701</v>
      </c>
      <c r="T3189">
        <v>1</v>
      </c>
      <c r="U3189" s="1">
        <v>1000000</v>
      </c>
      <c r="V3189" t="s">
        <v>915</v>
      </c>
      <c r="W3189" t="s">
        <v>36</v>
      </c>
      <c r="X3189" t="s">
        <v>4702</v>
      </c>
      <c r="Y3189" t="s">
        <v>850</v>
      </c>
      <c r="Z3189" t="s">
        <v>31</v>
      </c>
      <c r="AA3189">
        <v>3</v>
      </c>
      <c r="AB3189" t="s">
        <v>39</v>
      </c>
      <c r="AC3189">
        <v>1.35</v>
      </c>
      <c r="AD3189">
        <f t="shared" si="49"/>
        <v>0.35000000000000009</v>
      </c>
    </row>
    <row r="3190" spans="1:30" x14ac:dyDescent="0.25">
      <c r="A3190" t="s">
        <v>29</v>
      </c>
      <c r="B3190" s="1">
        <v>307800000</v>
      </c>
      <c r="C3190" t="s">
        <v>30</v>
      </c>
      <c r="D3190" t="s">
        <v>31</v>
      </c>
      <c r="E3190">
        <v>3252</v>
      </c>
      <c r="F3190" s="1">
        <v>8548950000</v>
      </c>
      <c r="G3190" s="1">
        <v>2628828</v>
      </c>
      <c r="H3190" s="1">
        <v>2000000</v>
      </c>
      <c r="I3190">
        <v>3252</v>
      </c>
      <c r="J3190" s="1">
        <v>8548950000</v>
      </c>
      <c r="K3190" s="1">
        <v>2628828</v>
      </c>
      <c r="L3190" s="1">
        <v>2000000</v>
      </c>
      <c r="M3190">
        <v>3252</v>
      </c>
      <c r="N3190" t="s">
        <v>173</v>
      </c>
      <c r="O3190">
        <v>7642</v>
      </c>
      <c r="P3190" t="s">
        <v>172</v>
      </c>
      <c r="Q3190" t="s">
        <v>4700</v>
      </c>
      <c r="R3190" s="2">
        <v>43878</v>
      </c>
      <c r="S3190" t="s">
        <v>4701</v>
      </c>
      <c r="T3190">
        <v>0.5</v>
      </c>
      <c r="U3190" t="s">
        <v>52</v>
      </c>
      <c r="V3190" t="s">
        <v>915</v>
      </c>
      <c r="W3190" t="s">
        <v>36</v>
      </c>
      <c r="X3190" t="s">
        <v>4703</v>
      </c>
      <c r="Y3190" t="s">
        <v>850</v>
      </c>
      <c r="Z3190" t="s">
        <v>31</v>
      </c>
      <c r="AA3190">
        <v>4</v>
      </c>
      <c r="AB3190" t="s">
        <v>39</v>
      </c>
      <c r="AC3190">
        <v>1.24</v>
      </c>
      <c r="AD3190">
        <f t="shared" si="49"/>
        <v>0.74</v>
      </c>
    </row>
    <row r="3191" spans="1:30" x14ac:dyDescent="0.25">
      <c r="A3191" t="s">
        <v>29</v>
      </c>
      <c r="B3191" s="1">
        <v>307800000</v>
      </c>
      <c r="C3191" t="s">
        <v>30</v>
      </c>
      <c r="D3191" t="s">
        <v>31</v>
      </c>
      <c r="E3191">
        <v>3252</v>
      </c>
      <c r="F3191" s="1">
        <v>8548950000</v>
      </c>
      <c r="G3191" s="1">
        <v>2628828</v>
      </c>
      <c r="H3191" s="1">
        <v>2000000</v>
      </c>
      <c r="I3191">
        <v>3252</v>
      </c>
      <c r="J3191" s="1">
        <v>8548950000</v>
      </c>
      <c r="K3191" s="1">
        <v>2628828</v>
      </c>
      <c r="L3191" s="1">
        <v>2000000</v>
      </c>
      <c r="M3191">
        <v>3252</v>
      </c>
      <c r="N3191" t="s">
        <v>73</v>
      </c>
      <c r="O3191">
        <v>3857</v>
      </c>
      <c r="P3191" t="s">
        <v>109</v>
      </c>
      <c r="Q3191" t="s">
        <v>256</v>
      </c>
      <c r="R3191" s="2">
        <v>43880</v>
      </c>
      <c r="S3191" t="s">
        <v>257</v>
      </c>
      <c r="T3191">
        <v>4</v>
      </c>
      <c r="U3191" s="1">
        <v>4000000</v>
      </c>
      <c r="V3191" t="s">
        <v>258</v>
      </c>
      <c r="W3191" t="s">
        <v>77</v>
      </c>
      <c r="X3191" t="s">
        <v>4704</v>
      </c>
      <c r="Y3191" t="s">
        <v>33</v>
      </c>
      <c r="Z3191" t="s">
        <v>31</v>
      </c>
      <c r="AA3191">
        <v>5</v>
      </c>
      <c r="AB3191" t="s">
        <v>39</v>
      </c>
      <c r="AC3191">
        <v>2.17</v>
      </c>
      <c r="AD3191">
        <f t="shared" si="49"/>
        <v>1.83</v>
      </c>
    </row>
    <row r="3192" spans="1:30" x14ac:dyDescent="0.25">
      <c r="A3192" t="s">
        <v>29</v>
      </c>
      <c r="B3192" s="1">
        <v>307800000</v>
      </c>
      <c r="C3192" t="s">
        <v>30</v>
      </c>
      <c r="D3192" t="s">
        <v>31</v>
      </c>
      <c r="E3192">
        <v>3252</v>
      </c>
      <c r="F3192" s="1">
        <v>8548950000</v>
      </c>
      <c r="G3192" s="1">
        <v>2628828</v>
      </c>
      <c r="H3192" s="1">
        <v>2000000</v>
      </c>
      <c r="I3192">
        <v>3252</v>
      </c>
      <c r="J3192" s="1">
        <v>8548950000</v>
      </c>
      <c r="K3192" s="1">
        <v>2628828</v>
      </c>
      <c r="L3192" s="1">
        <v>2000000</v>
      </c>
      <c r="M3192">
        <v>3252</v>
      </c>
      <c r="N3192" t="s">
        <v>32</v>
      </c>
      <c r="O3192">
        <v>1713</v>
      </c>
      <c r="P3192" t="s">
        <v>64</v>
      </c>
      <c r="Q3192" t="s">
        <v>1528</v>
      </c>
      <c r="R3192" s="2">
        <v>43601</v>
      </c>
      <c r="S3192" t="s">
        <v>1529</v>
      </c>
      <c r="T3192">
        <v>4</v>
      </c>
      <c r="U3192" s="1">
        <v>4000000</v>
      </c>
      <c r="V3192" t="s">
        <v>32</v>
      </c>
      <c r="W3192" t="s">
        <v>36</v>
      </c>
      <c r="X3192" t="s">
        <v>252</v>
      </c>
      <c r="Y3192" t="s">
        <v>54</v>
      </c>
      <c r="Z3192" t="s">
        <v>31</v>
      </c>
      <c r="AA3192">
        <v>1</v>
      </c>
      <c r="AB3192" t="s">
        <v>39</v>
      </c>
      <c r="AC3192">
        <v>1.9</v>
      </c>
      <c r="AD3192">
        <f t="shared" si="49"/>
        <v>2.1</v>
      </c>
    </row>
    <row r="3193" spans="1:30" x14ac:dyDescent="0.25">
      <c r="A3193" t="s">
        <v>29</v>
      </c>
      <c r="B3193" s="1">
        <v>307800000</v>
      </c>
      <c r="C3193" t="s">
        <v>30</v>
      </c>
      <c r="D3193" t="s">
        <v>31</v>
      </c>
      <c r="E3193">
        <v>3252</v>
      </c>
      <c r="F3193" s="1">
        <v>8548950000</v>
      </c>
      <c r="G3193" s="1">
        <v>2628828</v>
      </c>
      <c r="H3193" s="1">
        <v>2000000</v>
      </c>
      <c r="I3193">
        <v>3252</v>
      </c>
      <c r="J3193" s="1">
        <v>8548950000</v>
      </c>
      <c r="K3193" s="1">
        <v>2628828</v>
      </c>
      <c r="L3193" s="1">
        <v>2000000</v>
      </c>
      <c r="M3193">
        <v>3252</v>
      </c>
      <c r="N3193" t="s">
        <v>32</v>
      </c>
      <c r="O3193">
        <v>2750</v>
      </c>
      <c r="P3193" t="s">
        <v>42</v>
      </c>
      <c r="Q3193" t="s">
        <v>804</v>
      </c>
      <c r="R3193" s="2">
        <v>43776</v>
      </c>
      <c r="S3193" t="s">
        <v>805</v>
      </c>
      <c r="T3193">
        <v>2.75</v>
      </c>
      <c r="U3193" s="1">
        <v>2750000</v>
      </c>
      <c r="V3193" t="s">
        <v>32</v>
      </c>
      <c r="W3193" t="s">
        <v>36</v>
      </c>
      <c r="X3193" t="s">
        <v>4705</v>
      </c>
      <c r="Y3193" t="s">
        <v>235</v>
      </c>
      <c r="Z3193" t="s">
        <v>31</v>
      </c>
      <c r="AA3193">
        <v>2</v>
      </c>
      <c r="AB3193" t="s">
        <v>39</v>
      </c>
      <c r="AC3193">
        <v>2.33</v>
      </c>
      <c r="AD3193">
        <f t="shared" si="49"/>
        <v>0.41999999999999993</v>
      </c>
    </row>
    <row r="3194" spans="1:30" x14ac:dyDescent="0.25">
      <c r="A3194" t="s">
        <v>29</v>
      </c>
      <c r="B3194" s="1">
        <v>307800000</v>
      </c>
      <c r="C3194" t="s">
        <v>30</v>
      </c>
      <c r="D3194" t="s">
        <v>31</v>
      </c>
      <c r="E3194">
        <v>3252</v>
      </c>
      <c r="F3194" s="1">
        <v>8548950000</v>
      </c>
      <c r="G3194" s="1">
        <v>2628828</v>
      </c>
      <c r="H3194" s="1">
        <v>2000000</v>
      </c>
      <c r="I3194">
        <v>3252</v>
      </c>
      <c r="J3194" s="1">
        <v>8548950000</v>
      </c>
      <c r="K3194" s="1">
        <v>2628828</v>
      </c>
      <c r="L3194" s="1">
        <v>2000000</v>
      </c>
      <c r="M3194">
        <v>3252</v>
      </c>
      <c r="N3194" t="s">
        <v>32</v>
      </c>
      <c r="O3194">
        <v>1712</v>
      </c>
      <c r="P3194" t="s">
        <v>64</v>
      </c>
      <c r="Q3194" t="s">
        <v>1582</v>
      </c>
      <c r="R3194" s="2">
        <v>43605</v>
      </c>
      <c r="S3194" t="s">
        <v>1583</v>
      </c>
      <c r="T3194">
        <v>8</v>
      </c>
      <c r="U3194" s="1">
        <v>8000000</v>
      </c>
      <c r="V3194" t="s">
        <v>32</v>
      </c>
      <c r="W3194" t="s">
        <v>36</v>
      </c>
      <c r="X3194" t="s">
        <v>252</v>
      </c>
      <c r="Y3194" t="s">
        <v>167</v>
      </c>
      <c r="Z3194" t="s">
        <v>31</v>
      </c>
      <c r="AA3194">
        <v>1</v>
      </c>
      <c r="AB3194" t="s">
        <v>39</v>
      </c>
      <c r="AC3194">
        <v>2.39</v>
      </c>
      <c r="AD3194">
        <f t="shared" si="49"/>
        <v>5.6099999999999994</v>
      </c>
    </row>
    <row r="3195" spans="1:30" x14ac:dyDescent="0.25">
      <c r="A3195" t="s">
        <v>29</v>
      </c>
      <c r="B3195" s="1">
        <v>307800000</v>
      </c>
      <c r="C3195" t="s">
        <v>30</v>
      </c>
      <c r="D3195" t="s">
        <v>31</v>
      </c>
      <c r="E3195">
        <v>3252</v>
      </c>
      <c r="F3195" s="1">
        <v>8548950000</v>
      </c>
      <c r="G3195" s="1">
        <v>2628828</v>
      </c>
      <c r="H3195" s="1">
        <v>2000000</v>
      </c>
      <c r="I3195">
        <v>3252</v>
      </c>
      <c r="J3195" s="1">
        <v>8548950000</v>
      </c>
      <c r="K3195" s="1">
        <v>2628828</v>
      </c>
      <c r="L3195" s="1">
        <v>2000000</v>
      </c>
      <c r="M3195">
        <v>3252</v>
      </c>
      <c r="N3195" t="s">
        <v>173</v>
      </c>
      <c r="O3195">
        <v>7637</v>
      </c>
      <c r="P3195" t="s">
        <v>160</v>
      </c>
      <c r="Q3195" t="s">
        <v>4698</v>
      </c>
      <c r="R3195" s="2">
        <v>43878</v>
      </c>
      <c r="S3195" t="s">
        <v>4699</v>
      </c>
      <c r="T3195">
        <v>1.5</v>
      </c>
      <c r="U3195" s="1">
        <v>1500000</v>
      </c>
      <c r="V3195" t="s">
        <v>915</v>
      </c>
      <c r="W3195" t="s">
        <v>36</v>
      </c>
      <c r="X3195" t="s">
        <v>4706</v>
      </c>
      <c r="Y3195" t="s">
        <v>850</v>
      </c>
      <c r="Z3195" t="s">
        <v>31</v>
      </c>
      <c r="AA3195">
        <v>9</v>
      </c>
      <c r="AB3195" t="s">
        <v>39</v>
      </c>
      <c r="AC3195">
        <v>1.6</v>
      </c>
      <c r="AD3195">
        <f t="shared" si="49"/>
        <v>0.10000000000000009</v>
      </c>
    </row>
    <row r="3196" spans="1:30" x14ac:dyDescent="0.25">
      <c r="A3196" t="s">
        <v>29</v>
      </c>
      <c r="B3196" s="1">
        <v>307800000</v>
      </c>
      <c r="C3196" t="s">
        <v>30</v>
      </c>
      <c r="D3196" t="s">
        <v>31</v>
      </c>
      <c r="E3196">
        <v>3252</v>
      </c>
      <c r="F3196" s="1">
        <v>8548950000</v>
      </c>
      <c r="G3196" s="1">
        <v>2628828</v>
      </c>
      <c r="H3196" s="1">
        <v>2000000</v>
      </c>
      <c r="I3196">
        <v>3252</v>
      </c>
      <c r="J3196" s="1">
        <v>8548950000</v>
      </c>
      <c r="K3196" s="1">
        <v>2628828</v>
      </c>
      <c r="L3196" s="1">
        <v>2000000</v>
      </c>
      <c r="M3196">
        <v>3252</v>
      </c>
      <c r="N3196" t="s">
        <v>32</v>
      </c>
      <c r="O3196">
        <v>2472</v>
      </c>
      <c r="P3196" t="s">
        <v>64</v>
      </c>
      <c r="Q3196" t="s">
        <v>4501</v>
      </c>
      <c r="R3196" s="2">
        <v>43762</v>
      </c>
      <c r="S3196" t="s">
        <v>4502</v>
      </c>
      <c r="T3196">
        <v>4</v>
      </c>
      <c r="U3196" s="1">
        <v>4000000</v>
      </c>
      <c r="V3196" t="s">
        <v>32</v>
      </c>
      <c r="W3196" t="s">
        <v>36</v>
      </c>
      <c r="X3196" t="s">
        <v>2922</v>
      </c>
      <c r="Y3196" t="s">
        <v>239</v>
      </c>
      <c r="Z3196" t="s">
        <v>31</v>
      </c>
      <c r="AA3196">
        <v>3</v>
      </c>
      <c r="AB3196" t="s">
        <v>39</v>
      </c>
      <c r="AC3196">
        <v>2.9</v>
      </c>
      <c r="AD3196">
        <f t="shared" si="49"/>
        <v>1.1000000000000001</v>
      </c>
    </row>
    <row r="3197" spans="1:30" x14ac:dyDescent="0.25">
      <c r="A3197" t="s">
        <v>29</v>
      </c>
      <c r="B3197" s="1">
        <v>307800000</v>
      </c>
      <c r="C3197" t="s">
        <v>30</v>
      </c>
      <c r="D3197" t="s">
        <v>31</v>
      </c>
      <c r="E3197">
        <v>3252</v>
      </c>
      <c r="F3197" s="1">
        <v>8548950000</v>
      </c>
      <c r="G3197" s="1">
        <v>2628828</v>
      </c>
      <c r="H3197" s="1">
        <v>2000000</v>
      </c>
      <c r="I3197">
        <v>3252</v>
      </c>
      <c r="J3197" s="1">
        <v>8548950000</v>
      </c>
      <c r="K3197" s="1">
        <v>2628828</v>
      </c>
      <c r="L3197" s="1">
        <v>2000000</v>
      </c>
      <c r="M3197">
        <v>3252</v>
      </c>
      <c r="N3197" t="s">
        <v>32</v>
      </c>
      <c r="O3197">
        <v>1711</v>
      </c>
      <c r="P3197" t="s">
        <v>64</v>
      </c>
      <c r="Q3197" t="s">
        <v>4707</v>
      </c>
      <c r="R3197" s="2">
        <v>43606</v>
      </c>
      <c r="S3197" t="s">
        <v>4708</v>
      </c>
      <c r="T3197">
        <v>5</v>
      </c>
      <c r="U3197" s="1">
        <v>5000000</v>
      </c>
      <c r="V3197" t="s">
        <v>32</v>
      </c>
      <c r="W3197" t="s">
        <v>36</v>
      </c>
      <c r="X3197" t="s">
        <v>252</v>
      </c>
      <c r="Y3197" t="s">
        <v>46</v>
      </c>
      <c r="Z3197" t="s">
        <v>31</v>
      </c>
      <c r="AA3197">
        <v>1</v>
      </c>
      <c r="AB3197" t="s">
        <v>48</v>
      </c>
      <c r="AC3197">
        <v>2.4700000000000002</v>
      </c>
      <c r="AD3197">
        <f t="shared" si="49"/>
        <v>2.5299999999999998</v>
      </c>
    </row>
    <row r="3198" spans="1:30" x14ac:dyDescent="0.25">
      <c r="A3198" t="s">
        <v>29</v>
      </c>
      <c r="B3198" s="1">
        <v>307800000</v>
      </c>
      <c r="C3198" t="s">
        <v>30</v>
      </c>
      <c r="D3198" t="s">
        <v>31</v>
      </c>
      <c r="E3198">
        <v>3252</v>
      </c>
      <c r="F3198" s="1">
        <v>8548950000</v>
      </c>
      <c r="G3198" s="1">
        <v>2628828</v>
      </c>
      <c r="H3198" s="1">
        <v>2000000</v>
      </c>
      <c r="I3198">
        <v>3252</v>
      </c>
      <c r="J3198" s="1">
        <v>8548950000</v>
      </c>
      <c r="K3198" s="1">
        <v>2628828</v>
      </c>
      <c r="L3198" s="1">
        <v>2000000</v>
      </c>
      <c r="M3198">
        <v>3252</v>
      </c>
      <c r="N3198" t="s">
        <v>55</v>
      </c>
      <c r="O3198">
        <v>5030</v>
      </c>
      <c r="P3198" t="s">
        <v>81</v>
      </c>
      <c r="Q3198" t="s">
        <v>4709</v>
      </c>
      <c r="R3198" s="2">
        <v>43678</v>
      </c>
      <c r="S3198" t="s">
        <v>4710</v>
      </c>
      <c r="T3198">
        <v>0.5</v>
      </c>
      <c r="U3198" t="s">
        <v>52</v>
      </c>
      <c r="V3198" t="s">
        <v>59</v>
      </c>
      <c r="W3198" t="s">
        <v>36</v>
      </c>
      <c r="X3198" t="s">
        <v>96</v>
      </c>
      <c r="Y3198" t="s">
        <v>61</v>
      </c>
      <c r="Z3198" t="s">
        <v>31</v>
      </c>
      <c r="AA3198">
        <v>1</v>
      </c>
      <c r="AB3198" t="s">
        <v>48</v>
      </c>
      <c r="AC3198">
        <v>0.84</v>
      </c>
      <c r="AD3198">
        <f t="shared" si="49"/>
        <v>0.33999999999999997</v>
      </c>
    </row>
    <row r="3199" spans="1:30" x14ac:dyDescent="0.25">
      <c r="A3199" t="s">
        <v>29</v>
      </c>
      <c r="B3199" s="1">
        <v>307800000</v>
      </c>
      <c r="C3199" t="s">
        <v>30</v>
      </c>
      <c r="D3199" t="s">
        <v>31</v>
      </c>
      <c r="E3199">
        <v>3252</v>
      </c>
      <c r="F3199" s="1">
        <v>8548950000</v>
      </c>
      <c r="G3199" s="1">
        <v>2628828</v>
      </c>
      <c r="H3199" s="1">
        <v>2000000</v>
      </c>
      <c r="I3199">
        <v>3252</v>
      </c>
      <c r="J3199" s="1">
        <v>8548950000</v>
      </c>
      <c r="K3199" s="1">
        <v>2628828</v>
      </c>
      <c r="L3199" s="1">
        <v>2000000</v>
      </c>
      <c r="M3199">
        <v>3252</v>
      </c>
      <c r="N3199" t="s">
        <v>173</v>
      </c>
      <c r="O3199">
        <v>7633</v>
      </c>
      <c r="P3199" t="s">
        <v>160</v>
      </c>
      <c r="Q3199" t="s">
        <v>4698</v>
      </c>
      <c r="R3199" s="2">
        <v>43879</v>
      </c>
      <c r="S3199" t="s">
        <v>4699</v>
      </c>
      <c r="T3199">
        <v>5</v>
      </c>
      <c r="U3199" s="1">
        <v>5000000</v>
      </c>
      <c r="V3199" t="s">
        <v>915</v>
      </c>
      <c r="W3199" t="s">
        <v>36</v>
      </c>
      <c r="X3199" t="s">
        <v>4711</v>
      </c>
      <c r="Y3199" t="s">
        <v>850</v>
      </c>
      <c r="Z3199" t="s">
        <v>31</v>
      </c>
      <c r="AA3199">
        <v>3</v>
      </c>
      <c r="AB3199" t="s">
        <v>48</v>
      </c>
      <c r="AC3199">
        <v>1.35</v>
      </c>
      <c r="AD3199">
        <f t="shared" si="49"/>
        <v>3.65</v>
      </c>
    </row>
    <row r="3200" spans="1:30" x14ac:dyDescent="0.25">
      <c r="A3200" t="s">
        <v>29</v>
      </c>
      <c r="B3200" s="1">
        <v>307800000</v>
      </c>
      <c r="C3200" t="s">
        <v>30</v>
      </c>
      <c r="D3200" t="s">
        <v>31</v>
      </c>
      <c r="E3200">
        <v>3252</v>
      </c>
      <c r="F3200" s="1">
        <v>8548950000</v>
      </c>
      <c r="G3200" s="1">
        <v>2628828</v>
      </c>
      <c r="H3200" s="1">
        <v>2000000</v>
      </c>
      <c r="I3200">
        <v>3252</v>
      </c>
      <c r="J3200" s="1">
        <v>8548950000</v>
      </c>
      <c r="K3200" s="1">
        <v>2628828</v>
      </c>
      <c r="L3200" s="1">
        <v>2000000</v>
      </c>
      <c r="M3200">
        <v>3252</v>
      </c>
      <c r="N3200" t="s">
        <v>173</v>
      </c>
      <c r="O3200">
        <v>7632</v>
      </c>
      <c r="P3200" t="s">
        <v>56</v>
      </c>
      <c r="Q3200" t="s">
        <v>4678</v>
      </c>
      <c r="R3200" s="2">
        <v>43879</v>
      </c>
      <c r="S3200" t="s">
        <v>4679</v>
      </c>
      <c r="T3200">
        <v>1</v>
      </c>
      <c r="U3200" s="1">
        <v>1000000</v>
      </c>
      <c r="V3200" t="s">
        <v>915</v>
      </c>
      <c r="W3200" t="s">
        <v>36</v>
      </c>
      <c r="X3200" t="s">
        <v>60</v>
      </c>
      <c r="Y3200" t="s">
        <v>850</v>
      </c>
      <c r="Z3200" t="s">
        <v>31</v>
      </c>
      <c r="AA3200">
        <v>1</v>
      </c>
      <c r="AB3200" t="s">
        <v>48</v>
      </c>
      <c r="AC3200">
        <v>2.1</v>
      </c>
      <c r="AD3200">
        <f t="shared" si="49"/>
        <v>1.1000000000000001</v>
      </c>
    </row>
    <row r="3201" spans="1:30" x14ac:dyDescent="0.25">
      <c r="A3201" t="s">
        <v>29</v>
      </c>
      <c r="B3201" s="1">
        <v>307800000</v>
      </c>
      <c r="C3201" t="s">
        <v>30</v>
      </c>
      <c r="D3201" t="s">
        <v>31</v>
      </c>
      <c r="E3201">
        <v>3252</v>
      </c>
      <c r="F3201" s="1">
        <v>8548950000</v>
      </c>
      <c r="G3201" s="1">
        <v>2628828</v>
      </c>
      <c r="H3201" s="1">
        <v>2000000</v>
      </c>
      <c r="I3201">
        <v>3252</v>
      </c>
      <c r="J3201" s="1">
        <v>8548950000</v>
      </c>
      <c r="K3201" s="1">
        <v>2628828</v>
      </c>
      <c r="L3201" s="1">
        <v>2000000</v>
      </c>
      <c r="M3201">
        <v>3252</v>
      </c>
      <c r="N3201" t="s">
        <v>173</v>
      </c>
      <c r="O3201">
        <v>7631</v>
      </c>
      <c r="P3201" t="s">
        <v>172</v>
      </c>
      <c r="Q3201" t="s">
        <v>1634</v>
      </c>
      <c r="R3201" s="2">
        <v>43879</v>
      </c>
      <c r="S3201" t="s">
        <v>1635</v>
      </c>
      <c r="T3201">
        <v>0.5</v>
      </c>
      <c r="U3201" t="s">
        <v>52</v>
      </c>
      <c r="V3201" t="s">
        <v>915</v>
      </c>
      <c r="W3201" t="s">
        <v>36</v>
      </c>
      <c r="X3201" t="s">
        <v>582</v>
      </c>
      <c r="Y3201" t="s">
        <v>850</v>
      </c>
      <c r="Z3201" s="1">
        <v>1000000</v>
      </c>
      <c r="AA3201">
        <v>2</v>
      </c>
      <c r="AB3201" t="s">
        <v>39</v>
      </c>
      <c r="AC3201">
        <v>1.41</v>
      </c>
      <c r="AD3201">
        <f t="shared" si="49"/>
        <v>0.90999999999999992</v>
      </c>
    </row>
    <row r="3202" spans="1:30" x14ac:dyDescent="0.25">
      <c r="A3202" t="s">
        <v>29</v>
      </c>
      <c r="B3202" s="1">
        <v>307800000</v>
      </c>
      <c r="C3202" t="s">
        <v>30</v>
      </c>
      <c r="D3202" t="s">
        <v>31</v>
      </c>
      <c r="E3202">
        <v>3252</v>
      </c>
      <c r="F3202" s="1">
        <v>8548950000</v>
      </c>
      <c r="G3202" s="1">
        <v>2628828</v>
      </c>
      <c r="H3202" s="1">
        <v>2000000</v>
      </c>
      <c r="I3202">
        <v>3252</v>
      </c>
      <c r="J3202" s="1">
        <v>8548950000</v>
      </c>
      <c r="K3202" s="1">
        <v>2628828</v>
      </c>
      <c r="L3202" s="1">
        <v>2000000</v>
      </c>
      <c r="M3202">
        <v>3252</v>
      </c>
      <c r="N3202" t="s">
        <v>173</v>
      </c>
      <c r="O3202">
        <v>7630</v>
      </c>
      <c r="P3202" t="s">
        <v>172</v>
      </c>
      <c r="Q3202" t="s">
        <v>4698</v>
      </c>
      <c r="R3202" s="2">
        <v>43879</v>
      </c>
      <c r="S3202" t="s">
        <v>4699</v>
      </c>
      <c r="T3202">
        <v>1.5</v>
      </c>
      <c r="U3202" s="1">
        <v>1500000</v>
      </c>
      <c r="V3202" t="s">
        <v>915</v>
      </c>
      <c r="W3202" t="s">
        <v>36</v>
      </c>
      <c r="X3202" t="s">
        <v>449</v>
      </c>
      <c r="Y3202" t="s">
        <v>850</v>
      </c>
      <c r="Z3202" t="s">
        <v>31</v>
      </c>
      <c r="AA3202">
        <v>4</v>
      </c>
      <c r="AB3202" t="s">
        <v>48</v>
      </c>
      <c r="AC3202">
        <v>1.24</v>
      </c>
      <c r="AD3202">
        <f t="shared" si="49"/>
        <v>0.26</v>
      </c>
    </row>
    <row r="3203" spans="1:30" x14ac:dyDescent="0.25">
      <c r="A3203" t="s">
        <v>29</v>
      </c>
      <c r="B3203" s="1">
        <v>307800000</v>
      </c>
      <c r="C3203" t="s">
        <v>30</v>
      </c>
      <c r="D3203" t="s">
        <v>31</v>
      </c>
      <c r="E3203">
        <v>3252</v>
      </c>
      <c r="F3203" s="1">
        <v>8548950000</v>
      </c>
      <c r="G3203" s="1">
        <v>2628828</v>
      </c>
      <c r="H3203" s="1">
        <v>2000000</v>
      </c>
      <c r="I3203">
        <v>3252</v>
      </c>
      <c r="J3203" s="1">
        <v>8548950000</v>
      </c>
      <c r="K3203" s="1">
        <v>2628828</v>
      </c>
      <c r="L3203" s="1">
        <v>2000000</v>
      </c>
      <c r="M3203">
        <v>3252</v>
      </c>
      <c r="N3203" t="s">
        <v>173</v>
      </c>
      <c r="O3203">
        <v>7629</v>
      </c>
      <c r="P3203" t="s">
        <v>56</v>
      </c>
      <c r="Q3203" t="s">
        <v>4712</v>
      </c>
      <c r="R3203" s="2">
        <v>43879</v>
      </c>
      <c r="S3203" t="s">
        <v>4713</v>
      </c>
      <c r="T3203">
        <v>2</v>
      </c>
      <c r="U3203" s="1">
        <v>2000000</v>
      </c>
      <c r="V3203" t="s">
        <v>915</v>
      </c>
      <c r="W3203" t="s">
        <v>36</v>
      </c>
      <c r="X3203" t="s">
        <v>60</v>
      </c>
      <c r="Y3203" t="s">
        <v>850</v>
      </c>
      <c r="Z3203" t="s">
        <v>31</v>
      </c>
      <c r="AA3203">
        <v>1</v>
      </c>
      <c r="AB3203" t="s">
        <v>48</v>
      </c>
      <c r="AC3203">
        <v>2.1</v>
      </c>
      <c r="AD3203">
        <f t="shared" si="49"/>
        <v>0.10000000000000009</v>
      </c>
    </row>
    <row r="3204" spans="1:30" x14ac:dyDescent="0.25">
      <c r="A3204" t="s">
        <v>29</v>
      </c>
      <c r="B3204" s="1">
        <v>307800000</v>
      </c>
      <c r="C3204" t="s">
        <v>30</v>
      </c>
      <c r="D3204" t="s">
        <v>31</v>
      </c>
      <c r="E3204">
        <v>3252</v>
      </c>
      <c r="F3204" s="1">
        <v>8548950000</v>
      </c>
      <c r="G3204" s="1">
        <v>2628828</v>
      </c>
      <c r="H3204" s="1">
        <v>2000000</v>
      </c>
      <c r="I3204">
        <v>3252</v>
      </c>
      <c r="J3204" s="1">
        <v>8548950000</v>
      </c>
      <c r="K3204" s="1">
        <v>2628828</v>
      </c>
      <c r="L3204" s="1">
        <v>2000000</v>
      </c>
      <c r="M3204">
        <v>3252</v>
      </c>
      <c r="N3204" t="s">
        <v>173</v>
      </c>
      <c r="O3204">
        <v>7628</v>
      </c>
      <c r="P3204" t="s">
        <v>56</v>
      </c>
      <c r="Q3204" t="s">
        <v>4714</v>
      </c>
      <c r="R3204" s="2">
        <v>43879</v>
      </c>
      <c r="S3204" t="s">
        <v>4715</v>
      </c>
      <c r="T3204">
        <v>0.5</v>
      </c>
      <c r="U3204" t="s">
        <v>52</v>
      </c>
      <c r="V3204" t="s">
        <v>915</v>
      </c>
      <c r="W3204" t="s">
        <v>36</v>
      </c>
      <c r="X3204" t="s">
        <v>60</v>
      </c>
      <c r="Y3204" t="s">
        <v>850</v>
      </c>
      <c r="Z3204" t="s">
        <v>31</v>
      </c>
      <c r="AA3204">
        <v>1</v>
      </c>
      <c r="AB3204" t="s">
        <v>39</v>
      </c>
      <c r="AC3204">
        <v>2.1</v>
      </c>
      <c r="AD3204">
        <f t="shared" si="49"/>
        <v>1.6</v>
      </c>
    </row>
    <row r="3205" spans="1:30" x14ac:dyDescent="0.25">
      <c r="A3205" t="s">
        <v>29</v>
      </c>
      <c r="B3205" s="1">
        <v>307800000</v>
      </c>
      <c r="C3205" t="s">
        <v>30</v>
      </c>
      <c r="D3205" t="s">
        <v>31</v>
      </c>
      <c r="E3205">
        <v>3252</v>
      </c>
      <c r="F3205" s="1">
        <v>8548950000</v>
      </c>
      <c r="G3205" s="1">
        <v>2628828</v>
      </c>
      <c r="H3205" s="1">
        <v>2000000</v>
      </c>
      <c r="I3205">
        <v>3252</v>
      </c>
      <c r="J3205" s="1">
        <v>8548950000</v>
      </c>
      <c r="K3205" s="1">
        <v>2628828</v>
      </c>
      <c r="L3205" s="1">
        <v>2000000</v>
      </c>
      <c r="M3205">
        <v>3252</v>
      </c>
      <c r="N3205" t="s">
        <v>173</v>
      </c>
      <c r="O3205">
        <v>7627</v>
      </c>
      <c r="P3205" t="s">
        <v>172</v>
      </c>
      <c r="Q3205" t="s">
        <v>4716</v>
      </c>
      <c r="R3205" s="2">
        <v>43879</v>
      </c>
      <c r="S3205" t="s">
        <v>4717</v>
      </c>
      <c r="T3205">
        <v>1</v>
      </c>
      <c r="U3205" s="1">
        <v>1000000</v>
      </c>
      <c r="V3205" t="s">
        <v>915</v>
      </c>
      <c r="W3205" t="s">
        <v>36</v>
      </c>
      <c r="X3205" t="s">
        <v>449</v>
      </c>
      <c r="Y3205" t="s">
        <v>850</v>
      </c>
      <c r="Z3205" t="s">
        <v>31</v>
      </c>
      <c r="AA3205">
        <v>4</v>
      </c>
      <c r="AB3205" t="s">
        <v>39</v>
      </c>
      <c r="AC3205">
        <v>1.24</v>
      </c>
      <c r="AD3205">
        <f t="shared" si="49"/>
        <v>0.24</v>
      </c>
    </row>
    <row r="3206" spans="1:30" x14ac:dyDescent="0.25">
      <c r="A3206" t="s">
        <v>29</v>
      </c>
      <c r="B3206" s="1">
        <v>307800000</v>
      </c>
      <c r="C3206" t="s">
        <v>30</v>
      </c>
      <c r="D3206" t="s">
        <v>31</v>
      </c>
      <c r="E3206">
        <v>3252</v>
      </c>
      <c r="F3206" s="1">
        <v>8548950000</v>
      </c>
      <c r="G3206" s="1">
        <v>2628828</v>
      </c>
      <c r="H3206" s="1">
        <v>2000000</v>
      </c>
      <c r="I3206">
        <v>3252</v>
      </c>
      <c r="J3206" s="1">
        <v>8548950000</v>
      </c>
      <c r="K3206" s="1">
        <v>2628828</v>
      </c>
      <c r="L3206" s="1">
        <v>2000000</v>
      </c>
      <c r="M3206">
        <v>3252</v>
      </c>
      <c r="N3206" t="s">
        <v>173</v>
      </c>
      <c r="O3206">
        <v>7626</v>
      </c>
      <c r="P3206" t="s">
        <v>109</v>
      </c>
      <c r="Q3206" t="s">
        <v>1459</v>
      </c>
      <c r="R3206" s="2">
        <v>43878</v>
      </c>
      <c r="S3206" t="s">
        <v>1460</v>
      </c>
      <c r="T3206">
        <v>2</v>
      </c>
      <c r="U3206" s="1">
        <v>2000000</v>
      </c>
      <c r="V3206" t="s">
        <v>1461</v>
      </c>
      <c r="W3206" t="s">
        <v>77</v>
      </c>
      <c r="X3206" t="s">
        <v>4718</v>
      </c>
      <c r="Y3206" t="s">
        <v>850</v>
      </c>
      <c r="Z3206" t="s">
        <v>31</v>
      </c>
      <c r="AA3206">
        <v>4</v>
      </c>
      <c r="AB3206" t="s">
        <v>39</v>
      </c>
      <c r="AC3206">
        <v>5.52</v>
      </c>
      <c r="AD3206">
        <f t="shared" si="49"/>
        <v>3.5199999999999996</v>
      </c>
    </row>
    <row r="3207" spans="1:30" x14ac:dyDescent="0.25">
      <c r="A3207" t="s">
        <v>29</v>
      </c>
      <c r="B3207" s="1">
        <v>307800000</v>
      </c>
      <c r="C3207" t="s">
        <v>30</v>
      </c>
      <c r="D3207" t="s">
        <v>31</v>
      </c>
      <c r="E3207">
        <v>3252</v>
      </c>
      <c r="F3207" s="1">
        <v>8548950000</v>
      </c>
      <c r="G3207" s="1">
        <v>2628828</v>
      </c>
      <c r="H3207" s="1">
        <v>2000000</v>
      </c>
      <c r="I3207">
        <v>3252</v>
      </c>
      <c r="J3207" s="1">
        <v>8548950000</v>
      </c>
      <c r="K3207" s="1">
        <v>2628828</v>
      </c>
      <c r="L3207" s="1">
        <v>2000000</v>
      </c>
      <c r="M3207">
        <v>3252</v>
      </c>
      <c r="N3207" t="s">
        <v>173</v>
      </c>
      <c r="O3207">
        <v>7625</v>
      </c>
      <c r="P3207" t="s">
        <v>109</v>
      </c>
      <c r="Q3207" t="s">
        <v>4625</v>
      </c>
      <c r="R3207" s="2">
        <v>43878</v>
      </c>
      <c r="S3207" t="s">
        <v>4626</v>
      </c>
      <c r="T3207">
        <v>3</v>
      </c>
      <c r="U3207" s="1">
        <v>3000000</v>
      </c>
      <c r="V3207" t="s">
        <v>915</v>
      </c>
      <c r="W3207" t="s">
        <v>36</v>
      </c>
      <c r="X3207" t="s">
        <v>4719</v>
      </c>
      <c r="Y3207" t="s">
        <v>850</v>
      </c>
      <c r="Z3207" t="s">
        <v>31</v>
      </c>
      <c r="AA3207">
        <v>2</v>
      </c>
      <c r="AB3207" t="s">
        <v>39</v>
      </c>
      <c r="AC3207">
        <v>2.91</v>
      </c>
      <c r="AD3207">
        <f t="shared" ref="AD3207:AD3253" si="50">ABS(T3207-AC3207)</f>
        <v>8.9999999999999858E-2</v>
      </c>
    </row>
    <row r="3208" spans="1:30" x14ac:dyDescent="0.25">
      <c r="A3208" t="s">
        <v>29</v>
      </c>
      <c r="B3208" s="1">
        <v>307800000</v>
      </c>
      <c r="C3208" t="s">
        <v>30</v>
      </c>
      <c r="D3208" t="s">
        <v>31</v>
      </c>
      <c r="E3208">
        <v>3252</v>
      </c>
      <c r="F3208" s="1">
        <v>8548950000</v>
      </c>
      <c r="G3208" s="1">
        <v>2628828</v>
      </c>
      <c r="H3208" s="1">
        <v>2000000</v>
      </c>
      <c r="I3208">
        <v>3252</v>
      </c>
      <c r="J3208" s="1">
        <v>8548950000</v>
      </c>
      <c r="K3208" s="1">
        <v>2628828</v>
      </c>
      <c r="L3208" s="1">
        <v>2000000</v>
      </c>
      <c r="M3208">
        <v>3252</v>
      </c>
      <c r="N3208" t="s">
        <v>173</v>
      </c>
      <c r="O3208">
        <v>7624</v>
      </c>
      <c r="P3208" t="s">
        <v>109</v>
      </c>
      <c r="Q3208" t="s">
        <v>1464</v>
      </c>
      <c r="R3208" s="2">
        <v>43879</v>
      </c>
      <c r="S3208" t="s">
        <v>1465</v>
      </c>
      <c r="T3208">
        <v>3</v>
      </c>
      <c r="U3208" s="1">
        <v>3000000</v>
      </c>
      <c r="V3208" t="s">
        <v>915</v>
      </c>
      <c r="W3208" t="s">
        <v>36</v>
      </c>
      <c r="X3208" t="s">
        <v>4720</v>
      </c>
      <c r="Y3208" t="s">
        <v>850</v>
      </c>
      <c r="Z3208" t="s">
        <v>31</v>
      </c>
      <c r="AA3208">
        <v>4</v>
      </c>
      <c r="AB3208" t="s">
        <v>39</v>
      </c>
      <c r="AC3208">
        <v>2.98</v>
      </c>
      <c r="AD3208">
        <f t="shared" si="50"/>
        <v>2.0000000000000018E-2</v>
      </c>
    </row>
    <row r="3209" spans="1:30" x14ac:dyDescent="0.25">
      <c r="A3209" t="s">
        <v>29</v>
      </c>
      <c r="B3209" s="1">
        <v>307800000</v>
      </c>
      <c r="C3209" t="s">
        <v>30</v>
      </c>
      <c r="D3209" t="s">
        <v>31</v>
      </c>
      <c r="E3209">
        <v>3252</v>
      </c>
      <c r="F3209" s="1">
        <v>8548950000</v>
      </c>
      <c r="G3209" s="1">
        <v>2628828</v>
      </c>
      <c r="H3209" s="1">
        <v>2000000</v>
      </c>
      <c r="I3209">
        <v>3252</v>
      </c>
      <c r="J3209" s="1">
        <v>8548950000</v>
      </c>
      <c r="K3209" s="1">
        <v>2628828</v>
      </c>
      <c r="L3209" s="1">
        <v>2000000</v>
      </c>
      <c r="M3209">
        <v>3252</v>
      </c>
      <c r="N3209" t="s">
        <v>173</v>
      </c>
      <c r="O3209">
        <v>7623</v>
      </c>
      <c r="P3209" t="s">
        <v>56</v>
      </c>
      <c r="Q3209" t="s">
        <v>4721</v>
      </c>
      <c r="R3209" s="2">
        <v>43879</v>
      </c>
      <c r="S3209" t="s">
        <v>4722</v>
      </c>
      <c r="T3209">
        <v>1</v>
      </c>
      <c r="U3209" s="1">
        <v>1000000</v>
      </c>
      <c r="V3209" t="s">
        <v>915</v>
      </c>
      <c r="W3209" t="s">
        <v>36</v>
      </c>
      <c r="X3209" t="s">
        <v>60</v>
      </c>
      <c r="Y3209" t="s">
        <v>850</v>
      </c>
      <c r="Z3209" t="s">
        <v>31</v>
      </c>
      <c r="AA3209">
        <v>1</v>
      </c>
      <c r="AB3209" t="s">
        <v>39</v>
      </c>
      <c r="AC3209">
        <v>2.1</v>
      </c>
      <c r="AD3209">
        <f t="shared" si="50"/>
        <v>1.1000000000000001</v>
      </c>
    </row>
    <row r="3210" spans="1:30" x14ac:dyDescent="0.25">
      <c r="A3210" t="s">
        <v>29</v>
      </c>
      <c r="B3210" s="1">
        <v>307800000</v>
      </c>
      <c r="C3210" t="s">
        <v>30</v>
      </c>
      <c r="D3210" t="s">
        <v>31</v>
      </c>
      <c r="E3210">
        <v>3252</v>
      </c>
      <c r="F3210" s="1">
        <v>8548950000</v>
      </c>
      <c r="G3210" s="1">
        <v>2628828</v>
      </c>
      <c r="H3210" s="1">
        <v>2000000</v>
      </c>
      <c r="I3210">
        <v>3252</v>
      </c>
      <c r="J3210" s="1">
        <v>8548950000</v>
      </c>
      <c r="K3210" s="1">
        <v>2628828</v>
      </c>
      <c r="L3210" s="1">
        <v>2000000</v>
      </c>
      <c r="M3210">
        <v>3252</v>
      </c>
      <c r="N3210" t="s">
        <v>32</v>
      </c>
      <c r="O3210">
        <v>3112</v>
      </c>
      <c r="P3210" t="s">
        <v>81</v>
      </c>
      <c r="Q3210" t="s">
        <v>176</v>
      </c>
      <c r="R3210" s="2">
        <v>43901</v>
      </c>
      <c r="S3210" t="s">
        <v>177</v>
      </c>
      <c r="T3210">
        <v>4</v>
      </c>
      <c r="U3210" s="1">
        <v>4000000</v>
      </c>
      <c r="V3210" t="s">
        <v>85</v>
      </c>
      <c r="W3210" t="s">
        <v>178</v>
      </c>
      <c r="X3210" t="s">
        <v>423</v>
      </c>
      <c r="Y3210" t="s">
        <v>54</v>
      </c>
      <c r="Z3210" s="1">
        <v>1000000</v>
      </c>
      <c r="AA3210">
        <v>2</v>
      </c>
      <c r="AB3210" t="s">
        <v>39</v>
      </c>
      <c r="AC3210">
        <v>3.9</v>
      </c>
      <c r="AD3210">
        <f t="shared" si="50"/>
        <v>0.10000000000000009</v>
      </c>
    </row>
    <row r="3211" spans="1:30" x14ac:dyDescent="0.25">
      <c r="A3211" t="s">
        <v>29</v>
      </c>
      <c r="B3211" s="1">
        <v>307800000</v>
      </c>
      <c r="C3211" t="s">
        <v>30</v>
      </c>
      <c r="D3211" t="s">
        <v>31</v>
      </c>
      <c r="E3211">
        <v>3252</v>
      </c>
      <c r="F3211" s="1">
        <v>8548950000</v>
      </c>
      <c r="G3211" s="1">
        <v>2628828</v>
      </c>
      <c r="H3211" s="1">
        <v>2000000</v>
      </c>
      <c r="I3211">
        <v>3252</v>
      </c>
      <c r="J3211" s="1">
        <v>8548950000</v>
      </c>
      <c r="K3211" s="1">
        <v>2628828</v>
      </c>
      <c r="L3211" s="1">
        <v>2000000</v>
      </c>
      <c r="M3211">
        <v>3252</v>
      </c>
      <c r="N3211" t="s">
        <v>55</v>
      </c>
      <c r="O3211">
        <v>5031</v>
      </c>
      <c r="P3211" t="s">
        <v>81</v>
      </c>
      <c r="Q3211" t="s">
        <v>4723</v>
      </c>
      <c r="R3211" s="2">
        <v>43678</v>
      </c>
      <c r="S3211" t="s">
        <v>4724</v>
      </c>
      <c r="T3211">
        <v>1</v>
      </c>
      <c r="U3211" s="1">
        <v>1000000</v>
      </c>
      <c r="V3211" t="s">
        <v>59</v>
      </c>
      <c r="W3211" t="s">
        <v>36</v>
      </c>
      <c r="X3211" t="s">
        <v>883</v>
      </c>
      <c r="Y3211" t="s">
        <v>38</v>
      </c>
      <c r="Z3211" t="s">
        <v>31</v>
      </c>
      <c r="AA3211">
        <v>3</v>
      </c>
      <c r="AB3211" t="s">
        <v>39</v>
      </c>
      <c r="AC3211">
        <v>1.17</v>
      </c>
      <c r="AD3211">
        <f t="shared" si="50"/>
        <v>0.16999999999999993</v>
      </c>
    </row>
    <row r="3212" spans="1:30" x14ac:dyDescent="0.25">
      <c r="A3212" t="s">
        <v>29</v>
      </c>
      <c r="B3212" s="1">
        <v>307800000</v>
      </c>
      <c r="C3212" t="s">
        <v>30</v>
      </c>
      <c r="D3212" t="s">
        <v>31</v>
      </c>
      <c r="E3212">
        <v>3252</v>
      </c>
      <c r="F3212" s="1">
        <v>8548950000</v>
      </c>
      <c r="G3212" s="1">
        <v>2628828</v>
      </c>
      <c r="H3212" s="1">
        <v>2000000</v>
      </c>
      <c r="I3212">
        <v>3252</v>
      </c>
      <c r="J3212" s="1">
        <v>8548950000</v>
      </c>
      <c r="K3212" s="1">
        <v>2628828</v>
      </c>
      <c r="L3212" s="1">
        <v>2000000</v>
      </c>
      <c r="M3212">
        <v>3252</v>
      </c>
      <c r="N3212" t="s">
        <v>32</v>
      </c>
      <c r="O3212">
        <v>2749</v>
      </c>
      <c r="P3212" t="s">
        <v>172</v>
      </c>
      <c r="Q3212" t="s">
        <v>286</v>
      </c>
      <c r="R3212" s="2">
        <v>43776</v>
      </c>
      <c r="S3212" t="s">
        <v>287</v>
      </c>
      <c r="T3212">
        <v>4</v>
      </c>
      <c r="U3212" s="1">
        <v>4000000</v>
      </c>
      <c r="V3212" t="s">
        <v>32</v>
      </c>
      <c r="W3212" t="s">
        <v>36</v>
      </c>
      <c r="X3212" t="s">
        <v>4725</v>
      </c>
      <c r="Y3212" t="s">
        <v>235</v>
      </c>
      <c r="Z3212" t="s">
        <v>31</v>
      </c>
      <c r="AA3212">
        <v>4</v>
      </c>
      <c r="AB3212" t="s">
        <v>39</v>
      </c>
      <c r="AC3212">
        <v>1.08</v>
      </c>
      <c r="AD3212">
        <f t="shared" si="50"/>
        <v>2.92</v>
      </c>
    </row>
    <row r="3213" spans="1:30" x14ac:dyDescent="0.25">
      <c r="A3213" t="s">
        <v>29</v>
      </c>
      <c r="B3213" s="1">
        <v>307800000</v>
      </c>
      <c r="C3213" t="s">
        <v>30</v>
      </c>
      <c r="D3213" t="s">
        <v>31</v>
      </c>
      <c r="E3213">
        <v>3252</v>
      </c>
      <c r="F3213" s="1">
        <v>8548950000</v>
      </c>
      <c r="G3213" s="1">
        <v>2628828</v>
      </c>
      <c r="H3213" s="1">
        <v>2000000</v>
      </c>
      <c r="I3213">
        <v>3252</v>
      </c>
      <c r="J3213" s="1">
        <v>8548950000</v>
      </c>
      <c r="K3213" s="1">
        <v>2628828</v>
      </c>
      <c r="L3213" s="1">
        <v>2000000</v>
      </c>
      <c r="M3213">
        <v>3252</v>
      </c>
      <c r="N3213" t="s">
        <v>32</v>
      </c>
      <c r="O3213">
        <v>1704</v>
      </c>
      <c r="P3213" t="s">
        <v>741</v>
      </c>
      <c r="Q3213" t="s">
        <v>1187</v>
      </c>
      <c r="R3213" s="2">
        <v>43620</v>
      </c>
      <c r="S3213" t="s">
        <v>1188</v>
      </c>
      <c r="T3213">
        <v>8</v>
      </c>
      <c r="U3213" s="1">
        <v>8000000</v>
      </c>
      <c r="V3213" t="s">
        <v>187</v>
      </c>
      <c r="W3213" t="s">
        <v>36</v>
      </c>
      <c r="X3213" t="s">
        <v>4726</v>
      </c>
      <c r="Y3213" t="s">
        <v>42</v>
      </c>
      <c r="Z3213" t="s">
        <v>31</v>
      </c>
      <c r="AA3213">
        <v>3</v>
      </c>
      <c r="AB3213" t="s">
        <v>48</v>
      </c>
      <c r="AC3213">
        <v>5.39</v>
      </c>
      <c r="AD3213">
        <f t="shared" si="50"/>
        <v>2.6100000000000003</v>
      </c>
    </row>
    <row r="3214" spans="1:30" x14ac:dyDescent="0.25">
      <c r="A3214" t="s">
        <v>29</v>
      </c>
      <c r="B3214" s="1">
        <v>307800000</v>
      </c>
      <c r="C3214" t="s">
        <v>30</v>
      </c>
      <c r="D3214" t="s">
        <v>31</v>
      </c>
      <c r="E3214">
        <v>3252</v>
      </c>
      <c r="F3214" s="1">
        <v>8548950000</v>
      </c>
      <c r="G3214" s="1">
        <v>2628828</v>
      </c>
      <c r="H3214" s="1">
        <v>2000000</v>
      </c>
      <c r="I3214">
        <v>3252</v>
      </c>
      <c r="J3214" s="1">
        <v>8548950000</v>
      </c>
      <c r="K3214" s="1">
        <v>2628828</v>
      </c>
      <c r="L3214" s="1">
        <v>2000000</v>
      </c>
      <c r="M3214">
        <v>3252</v>
      </c>
      <c r="N3214" t="s">
        <v>173</v>
      </c>
      <c r="O3214">
        <v>7618</v>
      </c>
      <c r="P3214" t="s">
        <v>172</v>
      </c>
      <c r="Q3214" t="s">
        <v>1884</v>
      </c>
      <c r="R3214" s="2">
        <v>43880</v>
      </c>
      <c r="S3214" t="s">
        <v>1885</v>
      </c>
      <c r="T3214">
        <v>0.5</v>
      </c>
      <c r="U3214" t="s">
        <v>52</v>
      </c>
      <c r="V3214" t="s">
        <v>915</v>
      </c>
      <c r="W3214" t="s">
        <v>36</v>
      </c>
      <c r="X3214" t="s">
        <v>4727</v>
      </c>
      <c r="Y3214" t="s">
        <v>850</v>
      </c>
      <c r="Z3214" t="s">
        <v>31</v>
      </c>
      <c r="AA3214">
        <v>3</v>
      </c>
      <c r="AB3214" t="s">
        <v>39</v>
      </c>
      <c r="AC3214">
        <v>1.19</v>
      </c>
      <c r="AD3214">
        <f t="shared" si="50"/>
        <v>0.69</v>
      </c>
    </row>
    <row r="3215" spans="1:30" x14ac:dyDescent="0.25">
      <c r="A3215" t="s">
        <v>29</v>
      </c>
      <c r="B3215" s="1">
        <v>307800000</v>
      </c>
      <c r="C3215" t="s">
        <v>30</v>
      </c>
      <c r="D3215" t="s">
        <v>31</v>
      </c>
      <c r="E3215">
        <v>3252</v>
      </c>
      <c r="F3215" s="1">
        <v>8548950000</v>
      </c>
      <c r="G3215" s="1">
        <v>2628828</v>
      </c>
      <c r="H3215" s="1">
        <v>2000000</v>
      </c>
      <c r="I3215">
        <v>3252</v>
      </c>
      <c r="J3215" s="1">
        <v>8548950000</v>
      </c>
      <c r="K3215" s="1">
        <v>2628828</v>
      </c>
      <c r="L3215" s="1">
        <v>2000000</v>
      </c>
      <c r="M3215">
        <v>3252</v>
      </c>
      <c r="N3215" t="s">
        <v>173</v>
      </c>
      <c r="O3215">
        <v>7617</v>
      </c>
      <c r="P3215" t="s">
        <v>109</v>
      </c>
      <c r="Q3215" t="s">
        <v>913</v>
      </c>
      <c r="R3215" s="2">
        <v>43880</v>
      </c>
      <c r="S3215" t="s">
        <v>914</v>
      </c>
      <c r="T3215">
        <v>2</v>
      </c>
      <c r="U3215" s="1">
        <v>2000000</v>
      </c>
      <c r="V3215" t="s">
        <v>915</v>
      </c>
      <c r="W3215" t="s">
        <v>36</v>
      </c>
      <c r="X3215" t="s">
        <v>4728</v>
      </c>
      <c r="Y3215" t="s">
        <v>38</v>
      </c>
      <c r="Z3215" t="s">
        <v>31</v>
      </c>
      <c r="AA3215">
        <v>3</v>
      </c>
      <c r="AB3215" t="s">
        <v>39</v>
      </c>
      <c r="AC3215">
        <v>2.0499999999999998</v>
      </c>
      <c r="AD3215">
        <f t="shared" si="50"/>
        <v>4.9999999999999822E-2</v>
      </c>
    </row>
    <row r="3216" spans="1:30" x14ac:dyDescent="0.25">
      <c r="A3216" t="s">
        <v>29</v>
      </c>
      <c r="B3216" s="1">
        <v>307800000</v>
      </c>
      <c r="C3216" t="s">
        <v>30</v>
      </c>
      <c r="D3216" t="s">
        <v>31</v>
      </c>
      <c r="E3216">
        <v>3252</v>
      </c>
      <c r="F3216" s="1">
        <v>8548950000</v>
      </c>
      <c r="G3216" s="1">
        <v>2628828</v>
      </c>
      <c r="H3216" s="1">
        <v>2000000</v>
      </c>
      <c r="I3216">
        <v>3252</v>
      </c>
      <c r="J3216" s="1">
        <v>8548950000</v>
      </c>
      <c r="K3216" s="1">
        <v>2628828</v>
      </c>
      <c r="L3216" s="1">
        <v>2000000</v>
      </c>
      <c r="M3216">
        <v>3252</v>
      </c>
      <c r="N3216" t="s">
        <v>173</v>
      </c>
      <c r="O3216">
        <v>7616</v>
      </c>
      <c r="P3216" t="s">
        <v>56</v>
      </c>
      <c r="Q3216" t="s">
        <v>4721</v>
      </c>
      <c r="R3216" s="2">
        <v>43880</v>
      </c>
      <c r="S3216" t="s">
        <v>4722</v>
      </c>
      <c r="T3216">
        <v>4</v>
      </c>
      <c r="U3216" s="1">
        <v>4000000</v>
      </c>
      <c r="V3216" t="s">
        <v>915</v>
      </c>
      <c r="W3216" t="s">
        <v>36</v>
      </c>
      <c r="X3216" t="s">
        <v>60</v>
      </c>
      <c r="Y3216" t="s">
        <v>850</v>
      </c>
      <c r="Z3216" t="s">
        <v>31</v>
      </c>
      <c r="AA3216">
        <v>1</v>
      </c>
      <c r="AB3216" t="s">
        <v>39</v>
      </c>
      <c r="AC3216">
        <v>2.1</v>
      </c>
      <c r="AD3216">
        <f t="shared" si="50"/>
        <v>1.9</v>
      </c>
    </row>
    <row r="3217" spans="1:30" x14ac:dyDescent="0.25">
      <c r="A3217" t="s">
        <v>29</v>
      </c>
      <c r="B3217" s="1">
        <v>307800000</v>
      </c>
      <c r="C3217" t="s">
        <v>30</v>
      </c>
      <c r="D3217" t="s">
        <v>31</v>
      </c>
      <c r="E3217">
        <v>3252</v>
      </c>
      <c r="F3217" s="1">
        <v>8548950000</v>
      </c>
      <c r="G3217" s="1">
        <v>2628828</v>
      </c>
      <c r="H3217" s="1">
        <v>2000000</v>
      </c>
      <c r="I3217">
        <v>3252</v>
      </c>
      <c r="J3217" s="1">
        <v>8548950000</v>
      </c>
      <c r="K3217" s="1">
        <v>2628828</v>
      </c>
      <c r="L3217" s="1">
        <v>2000000</v>
      </c>
      <c r="M3217">
        <v>3252</v>
      </c>
      <c r="N3217" t="s">
        <v>32</v>
      </c>
      <c r="O3217">
        <v>3111</v>
      </c>
      <c r="P3217" t="s">
        <v>81</v>
      </c>
      <c r="Q3217" t="s">
        <v>4729</v>
      </c>
      <c r="R3217" s="2">
        <v>43901</v>
      </c>
      <c r="S3217" t="s">
        <v>4730</v>
      </c>
      <c r="T3217">
        <v>1</v>
      </c>
      <c r="U3217" s="1">
        <v>1000000</v>
      </c>
      <c r="V3217" t="s">
        <v>200</v>
      </c>
      <c r="W3217" t="s">
        <v>77</v>
      </c>
      <c r="X3217" t="s">
        <v>779</v>
      </c>
      <c r="Y3217" t="s">
        <v>239</v>
      </c>
      <c r="Z3217" t="s">
        <v>31</v>
      </c>
      <c r="AA3217">
        <v>1</v>
      </c>
      <c r="AB3217" t="s">
        <v>48</v>
      </c>
      <c r="AC3217">
        <v>1.6</v>
      </c>
      <c r="AD3217">
        <f t="shared" si="50"/>
        <v>0.60000000000000009</v>
      </c>
    </row>
    <row r="3218" spans="1:30" x14ac:dyDescent="0.25">
      <c r="A3218" t="s">
        <v>29</v>
      </c>
      <c r="B3218" s="1">
        <v>307800000</v>
      </c>
      <c r="C3218" t="s">
        <v>30</v>
      </c>
      <c r="D3218" t="s">
        <v>31</v>
      </c>
      <c r="E3218">
        <v>3252</v>
      </c>
      <c r="F3218" s="1">
        <v>8548950000</v>
      </c>
      <c r="G3218" s="1">
        <v>2628828</v>
      </c>
      <c r="H3218" s="1">
        <v>2000000</v>
      </c>
      <c r="I3218">
        <v>3252</v>
      </c>
      <c r="J3218" s="1">
        <v>8548950000</v>
      </c>
      <c r="K3218" s="1">
        <v>2628828</v>
      </c>
      <c r="L3218" s="1">
        <v>2000000</v>
      </c>
      <c r="M3218">
        <v>3252</v>
      </c>
      <c r="N3218" t="s">
        <v>173</v>
      </c>
      <c r="O3218">
        <v>7614</v>
      </c>
      <c r="P3218" t="s">
        <v>168</v>
      </c>
      <c r="Q3218" t="s">
        <v>1624</v>
      </c>
      <c r="R3218" s="2">
        <v>43878</v>
      </c>
      <c r="S3218" t="s">
        <v>1625</v>
      </c>
      <c r="T3218">
        <v>1</v>
      </c>
      <c r="U3218" s="1">
        <v>1000000</v>
      </c>
      <c r="V3218" t="s">
        <v>915</v>
      </c>
      <c r="W3218" t="s">
        <v>36</v>
      </c>
      <c r="X3218" t="s">
        <v>1180</v>
      </c>
      <c r="Y3218" t="s">
        <v>850</v>
      </c>
      <c r="Z3218" t="s">
        <v>31</v>
      </c>
      <c r="AA3218">
        <v>1</v>
      </c>
      <c r="AB3218" t="s">
        <v>39</v>
      </c>
      <c r="AC3218">
        <v>2.25</v>
      </c>
      <c r="AD3218">
        <f t="shared" si="50"/>
        <v>1.25</v>
      </c>
    </row>
    <row r="3219" spans="1:30" x14ac:dyDescent="0.25">
      <c r="A3219" t="s">
        <v>29</v>
      </c>
      <c r="B3219" s="1">
        <v>307800000</v>
      </c>
      <c r="C3219" t="s">
        <v>30</v>
      </c>
      <c r="D3219" t="s">
        <v>31</v>
      </c>
      <c r="E3219">
        <v>3252</v>
      </c>
      <c r="F3219" s="1">
        <v>8548950000</v>
      </c>
      <c r="G3219" s="1">
        <v>2628828</v>
      </c>
      <c r="H3219" s="1">
        <v>2000000</v>
      </c>
      <c r="I3219">
        <v>3252</v>
      </c>
      <c r="J3219" s="1">
        <v>8548950000</v>
      </c>
      <c r="K3219" s="1">
        <v>2628828</v>
      </c>
      <c r="L3219" s="1">
        <v>2000000</v>
      </c>
      <c r="M3219">
        <v>3252</v>
      </c>
      <c r="N3219" t="s">
        <v>173</v>
      </c>
      <c r="O3219">
        <v>7613</v>
      </c>
      <c r="P3219" t="s">
        <v>168</v>
      </c>
      <c r="Q3219" t="s">
        <v>1624</v>
      </c>
      <c r="R3219" s="2">
        <v>43880</v>
      </c>
      <c r="S3219" t="s">
        <v>1625</v>
      </c>
      <c r="T3219">
        <v>4</v>
      </c>
      <c r="U3219" s="1">
        <v>4000000</v>
      </c>
      <c r="V3219" t="s">
        <v>915</v>
      </c>
      <c r="W3219" t="s">
        <v>36</v>
      </c>
      <c r="X3219" t="s">
        <v>726</v>
      </c>
      <c r="Y3219" t="s">
        <v>850</v>
      </c>
      <c r="Z3219" t="s">
        <v>31</v>
      </c>
      <c r="AA3219">
        <v>1</v>
      </c>
      <c r="AB3219" t="s">
        <v>48</v>
      </c>
      <c r="AC3219">
        <v>2.25</v>
      </c>
      <c r="AD3219">
        <f t="shared" si="50"/>
        <v>1.75</v>
      </c>
    </row>
    <row r="3220" spans="1:30" x14ac:dyDescent="0.25">
      <c r="A3220" t="s">
        <v>29</v>
      </c>
      <c r="B3220" s="1">
        <v>307800000</v>
      </c>
      <c r="C3220" t="s">
        <v>30</v>
      </c>
      <c r="D3220" t="s">
        <v>31</v>
      </c>
      <c r="E3220">
        <v>3252</v>
      </c>
      <c r="F3220" s="1">
        <v>8548950000</v>
      </c>
      <c r="G3220" s="1">
        <v>2628828</v>
      </c>
      <c r="H3220" s="1">
        <v>2000000</v>
      </c>
      <c r="I3220">
        <v>3252</v>
      </c>
      <c r="J3220" s="1">
        <v>8548950000</v>
      </c>
      <c r="K3220" s="1">
        <v>2628828</v>
      </c>
      <c r="L3220" s="1">
        <v>2000000</v>
      </c>
      <c r="M3220">
        <v>3252</v>
      </c>
      <c r="N3220" t="s">
        <v>173</v>
      </c>
      <c r="O3220">
        <v>7612</v>
      </c>
      <c r="P3220" t="s">
        <v>168</v>
      </c>
      <c r="Q3220" t="s">
        <v>1624</v>
      </c>
      <c r="R3220" s="2">
        <v>43879</v>
      </c>
      <c r="S3220" t="s">
        <v>1625</v>
      </c>
      <c r="T3220">
        <v>1</v>
      </c>
      <c r="U3220" s="1">
        <v>1000000</v>
      </c>
      <c r="V3220" t="s">
        <v>915</v>
      </c>
      <c r="W3220" t="s">
        <v>36</v>
      </c>
      <c r="X3220" t="s">
        <v>726</v>
      </c>
      <c r="Y3220" t="s">
        <v>850</v>
      </c>
      <c r="Z3220" t="s">
        <v>31</v>
      </c>
      <c r="AA3220">
        <v>1</v>
      </c>
      <c r="AB3220" t="s">
        <v>48</v>
      </c>
      <c r="AC3220">
        <v>2.25</v>
      </c>
      <c r="AD3220">
        <f t="shared" si="50"/>
        <v>1.25</v>
      </c>
    </row>
    <row r="3221" spans="1:30" x14ac:dyDescent="0.25">
      <c r="A3221" t="s">
        <v>29</v>
      </c>
      <c r="B3221" s="1">
        <v>307800000</v>
      </c>
      <c r="C3221" t="s">
        <v>30</v>
      </c>
      <c r="D3221" t="s">
        <v>31</v>
      </c>
      <c r="E3221">
        <v>3252</v>
      </c>
      <c r="F3221" s="1">
        <v>8548950000</v>
      </c>
      <c r="G3221" s="1">
        <v>2628828</v>
      </c>
      <c r="H3221" s="1">
        <v>2000000</v>
      </c>
      <c r="I3221">
        <v>3252</v>
      </c>
      <c r="J3221" s="1">
        <v>8548950000</v>
      </c>
      <c r="K3221" s="1">
        <v>2628828</v>
      </c>
      <c r="L3221" s="1">
        <v>2000000</v>
      </c>
      <c r="M3221">
        <v>3252</v>
      </c>
      <c r="N3221" t="s">
        <v>55</v>
      </c>
      <c r="O3221">
        <v>5040</v>
      </c>
      <c r="P3221" t="s">
        <v>120</v>
      </c>
      <c r="Q3221" t="s">
        <v>505</v>
      </c>
      <c r="R3221" s="2">
        <v>43677</v>
      </c>
      <c r="S3221" t="s">
        <v>506</v>
      </c>
      <c r="T3221">
        <v>1</v>
      </c>
      <c r="U3221" s="1">
        <v>1000000</v>
      </c>
      <c r="V3221" t="s">
        <v>59</v>
      </c>
      <c r="W3221" t="s">
        <v>36</v>
      </c>
      <c r="X3221" t="s">
        <v>4731</v>
      </c>
      <c r="Y3221" t="s">
        <v>61</v>
      </c>
      <c r="Z3221" t="s">
        <v>31</v>
      </c>
      <c r="AA3221">
        <v>13</v>
      </c>
      <c r="AB3221" t="s">
        <v>48</v>
      </c>
      <c r="AC3221">
        <v>3.37</v>
      </c>
      <c r="AD3221">
        <f t="shared" si="50"/>
        <v>2.37</v>
      </c>
    </row>
    <row r="3222" spans="1:30" x14ac:dyDescent="0.25">
      <c r="A3222" t="s">
        <v>29</v>
      </c>
      <c r="B3222" s="1">
        <v>307800000</v>
      </c>
      <c r="C3222" t="s">
        <v>30</v>
      </c>
      <c r="D3222" t="s">
        <v>31</v>
      </c>
      <c r="E3222">
        <v>3252</v>
      </c>
      <c r="F3222" s="1">
        <v>8548950000</v>
      </c>
      <c r="G3222" s="1">
        <v>2628828</v>
      </c>
      <c r="H3222" s="1">
        <v>2000000</v>
      </c>
      <c r="I3222">
        <v>3252</v>
      </c>
      <c r="J3222" s="1">
        <v>8548950000</v>
      </c>
      <c r="K3222" s="1">
        <v>2628828</v>
      </c>
      <c r="L3222" s="1">
        <v>2000000</v>
      </c>
      <c r="M3222">
        <v>3252</v>
      </c>
      <c r="N3222" t="s">
        <v>173</v>
      </c>
      <c r="O3222">
        <v>7610</v>
      </c>
      <c r="P3222" t="s">
        <v>56</v>
      </c>
      <c r="Q3222" t="s">
        <v>4732</v>
      </c>
      <c r="R3222" s="2">
        <v>43880</v>
      </c>
      <c r="S3222" t="s">
        <v>4733</v>
      </c>
      <c r="T3222">
        <v>1.5</v>
      </c>
      <c r="U3222" s="1">
        <v>1500000</v>
      </c>
      <c r="V3222" t="s">
        <v>915</v>
      </c>
      <c r="W3222" t="s">
        <v>36</v>
      </c>
      <c r="X3222" t="s">
        <v>60</v>
      </c>
      <c r="Y3222" t="s">
        <v>850</v>
      </c>
      <c r="Z3222" t="s">
        <v>31</v>
      </c>
      <c r="AA3222">
        <v>1</v>
      </c>
      <c r="AB3222" t="s">
        <v>39</v>
      </c>
      <c r="AC3222">
        <v>2.1</v>
      </c>
      <c r="AD3222">
        <f t="shared" si="50"/>
        <v>0.60000000000000009</v>
      </c>
    </row>
    <row r="3223" spans="1:30" x14ac:dyDescent="0.25">
      <c r="A3223" t="s">
        <v>29</v>
      </c>
      <c r="B3223" s="1">
        <v>307800000</v>
      </c>
      <c r="C3223" t="s">
        <v>30</v>
      </c>
      <c r="D3223" t="s">
        <v>31</v>
      </c>
      <c r="E3223">
        <v>3252</v>
      </c>
      <c r="F3223" s="1">
        <v>8548950000</v>
      </c>
      <c r="G3223" s="1">
        <v>2628828</v>
      </c>
      <c r="H3223" s="1">
        <v>2000000</v>
      </c>
      <c r="I3223">
        <v>3252</v>
      </c>
      <c r="J3223" s="1">
        <v>8548950000</v>
      </c>
      <c r="K3223" s="1">
        <v>2628828</v>
      </c>
      <c r="L3223" s="1">
        <v>2000000</v>
      </c>
      <c r="M3223">
        <v>3252</v>
      </c>
      <c r="N3223" t="s">
        <v>173</v>
      </c>
      <c r="O3223">
        <v>7609</v>
      </c>
      <c r="P3223" t="s">
        <v>160</v>
      </c>
      <c r="Q3223" t="s">
        <v>1884</v>
      </c>
      <c r="R3223" s="2">
        <v>43880</v>
      </c>
      <c r="S3223" t="s">
        <v>1885</v>
      </c>
      <c r="T3223">
        <v>0.5</v>
      </c>
      <c r="U3223" t="s">
        <v>52</v>
      </c>
      <c r="V3223" t="s">
        <v>915</v>
      </c>
      <c r="W3223" t="s">
        <v>36</v>
      </c>
      <c r="X3223" t="s">
        <v>1226</v>
      </c>
      <c r="Y3223" t="s">
        <v>850</v>
      </c>
      <c r="Z3223" t="s">
        <v>31</v>
      </c>
      <c r="AA3223">
        <v>4</v>
      </c>
      <c r="AB3223" t="s">
        <v>39</v>
      </c>
      <c r="AC3223">
        <v>1.39</v>
      </c>
      <c r="AD3223">
        <f t="shared" si="50"/>
        <v>0.8899999999999999</v>
      </c>
    </row>
    <row r="3224" spans="1:30" x14ac:dyDescent="0.25">
      <c r="A3224" t="s">
        <v>29</v>
      </c>
      <c r="B3224" s="1">
        <v>307800000</v>
      </c>
      <c r="C3224" t="s">
        <v>30</v>
      </c>
      <c r="D3224" t="s">
        <v>31</v>
      </c>
      <c r="E3224">
        <v>3252</v>
      </c>
      <c r="F3224" s="1">
        <v>8548950000</v>
      </c>
      <c r="G3224" s="1">
        <v>2628828</v>
      </c>
      <c r="H3224" s="1">
        <v>2000000</v>
      </c>
      <c r="I3224">
        <v>3252</v>
      </c>
      <c r="J3224" s="1">
        <v>8548950000</v>
      </c>
      <c r="K3224" s="1">
        <v>2628828</v>
      </c>
      <c r="L3224" s="1">
        <v>2000000</v>
      </c>
      <c r="M3224">
        <v>3252</v>
      </c>
      <c r="N3224" t="s">
        <v>173</v>
      </c>
      <c r="O3224">
        <v>7608</v>
      </c>
      <c r="P3224" t="s">
        <v>56</v>
      </c>
      <c r="Q3224" t="s">
        <v>1619</v>
      </c>
      <c r="R3224" s="2">
        <v>43880</v>
      </c>
      <c r="S3224" t="s">
        <v>1620</v>
      </c>
      <c r="T3224">
        <v>1.5</v>
      </c>
      <c r="U3224" s="1">
        <v>1500000</v>
      </c>
      <c r="V3224" t="s">
        <v>915</v>
      </c>
      <c r="W3224" t="s">
        <v>36</v>
      </c>
      <c r="X3224" t="s">
        <v>60</v>
      </c>
      <c r="Y3224" t="s">
        <v>850</v>
      </c>
      <c r="Z3224" t="s">
        <v>31</v>
      </c>
      <c r="AA3224">
        <v>1</v>
      </c>
      <c r="AB3224" t="s">
        <v>39</v>
      </c>
      <c r="AC3224">
        <v>2.1</v>
      </c>
      <c r="AD3224">
        <f t="shared" si="50"/>
        <v>0.60000000000000009</v>
      </c>
    </row>
    <row r="3225" spans="1:30" x14ac:dyDescent="0.25">
      <c r="A3225" t="s">
        <v>29</v>
      </c>
      <c r="B3225" s="1">
        <v>307800000</v>
      </c>
      <c r="C3225" t="s">
        <v>30</v>
      </c>
      <c r="D3225" t="s">
        <v>31</v>
      </c>
      <c r="E3225">
        <v>3252</v>
      </c>
      <c r="F3225" s="1">
        <v>8548950000</v>
      </c>
      <c r="G3225" s="1">
        <v>2628828</v>
      </c>
      <c r="H3225" s="1">
        <v>2000000</v>
      </c>
      <c r="I3225">
        <v>3252</v>
      </c>
      <c r="J3225" s="1">
        <v>8548950000</v>
      </c>
      <c r="K3225" s="1">
        <v>2628828</v>
      </c>
      <c r="L3225" s="1">
        <v>2000000</v>
      </c>
      <c r="M3225">
        <v>3252</v>
      </c>
      <c r="N3225" t="s">
        <v>173</v>
      </c>
      <c r="O3225">
        <v>7607</v>
      </c>
      <c r="P3225" t="s">
        <v>109</v>
      </c>
      <c r="Q3225" t="s">
        <v>1634</v>
      </c>
      <c r="R3225" s="2">
        <v>43880</v>
      </c>
      <c r="S3225" t="s">
        <v>1635</v>
      </c>
      <c r="T3225">
        <v>2</v>
      </c>
      <c r="U3225" s="1">
        <v>2000000</v>
      </c>
      <c r="V3225" t="s">
        <v>915</v>
      </c>
      <c r="W3225" t="s">
        <v>36</v>
      </c>
      <c r="X3225" t="s">
        <v>4734</v>
      </c>
      <c r="Y3225" t="s">
        <v>850</v>
      </c>
      <c r="Z3225" s="1">
        <v>1000000</v>
      </c>
      <c r="AA3225">
        <v>4</v>
      </c>
      <c r="AB3225" t="s">
        <v>39</v>
      </c>
      <c r="AC3225">
        <v>3.25</v>
      </c>
      <c r="AD3225">
        <f t="shared" si="50"/>
        <v>1.25</v>
      </c>
    </row>
    <row r="3226" spans="1:30" x14ac:dyDescent="0.25">
      <c r="A3226" t="s">
        <v>29</v>
      </c>
      <c r="B3226" s="1">
        <v>307800000</v>
      </c>
      <c r="C3226" t="s">
        <v>30</v>
      </c>
      <c r="D3226" t="s">
        <v>31</v>
      </c>
      <c r="E3226">
        <v>3252</v>
      </c>
      <c r="F3226" s="1">
        <v>8548950000</v>
      </c>
      <c r="G3226" s="1">
        <v>2628828</v>
      </c>
      <c r="H3226" s="1">
        <v>2000000</v>
      </c>
      <c r="I3226">
        <v>3252</v>
      </c>
      <c r="J3226" s="1">
        <v>8548950000</v>
      </c>
      <c r="K3226" s="1">
        <v>2628828</v>
      </c>
      <c r="L3226" s="1">
        <v>2000000</v>
      </c>
      <c r="M3226">
        <v>3252</v>
      </c>
      <c r="N3226" t="s">
        <v>55</v>
      </c>
      <c r="O3226">
        <v>6426</v>
      </c>
      <c r="P3226" t="s">
        <v>81</v>
      </c>
      <c r="Q3226" t="s">
        <v>4735</v>
      </c>
      <c r="R3226" s="2">
        <v>43929</v>
      </c>
      <c r="S3226" t="s">
        <v>4736</v>
      </c>
      <c r="T3226">
        <v>2.5</v>
      </c>
      <c r="U3226" s="1">
        <v>2500000</v>
      </c>
      <c r="V3226" t="s">
        <v>512</v>
      </c>
      <c r="W3226" t="s">
        <v>77</v>
      </c>
      <c r="X3226" t="s">
        <v>82</v>
      </c>
      <c r="Y3226" t="s">
        <v>38</v>
      </c>
      <c r="Z3226" t="s">
        <v>31</v>
      </c>
      <c r="AA3226">
        <v>2</v>
      </c>
      <c r="AB3226" t="s">
        <v>48</v>
      </c>
      <c r="AC3226">
        <v>2.44</v>
      </c>
      <c r="AD3226">
        <f t="shared" si="50"/>
        <v>6.0000000000000053E-2</v>
      </c>
    </row>
    <row r="3227" spans="1:30" x14ac:dyDescent="0.25">
      <c r="A3227" t="s">
        <v>29</v>
      </c>
      <c r="B3227" s="1">
        <v>307800000</v>
      </c>
      <c r="C3227" t="s">
        <v>30</v>
      </c>
      <c r="D3227" t="s">
        <v>31</v>
      </c>
      <c r="E3227">
        <v>3252</v>
      </c>
      <c r="F3227" s="1">
        <v>8548950000</v>
      </c>
      <c r="G3227" s="1">
        <v>2628828</v>
      </c>
      <c r="H3227" s="1">
        <v>2000000</v>
      </c>
      <c r="I3227">
        <v>3252</v>
      </c>
      <c r="J3227" s="1">
        <v>8548950000</v>
      </c>
      <c r="K3227" s="1">
        <v>2628828</v>
      </c>
      <c r="L3227" s="1">
        <v>2000000</v>
      </c>
      <c r="M3227">
        <v>3252</v>
      </c>
      <c r="N3227" t="s">
        <v>173</v>
      </c>
      <c r="O3227">
        <v>6549</v>
      </c>
      <c r="P3227" t="s">
        <v>193</v>
      </c>
      <c r="Q3227" t="s">
        <v>4737</v>
      </c>
      <c r="R3227" s="2">
        <v>43496</v>
      </c>
      <c r="S3227" t="s">
        <v>4738</v>
      </c>
      <c r="T3227">
        <v>8</v>
      </c>
      <c r="U3227" s="1">
        <v>8000000</v>
      </c>
      <c r="V3227" t="s">
        <v>196</v>
      </c>
      <c r="W3227" t="s">
        <v>36</v>
      </c>
      <c r="X3227" t="s">
        <v>331</v>
      </c>
      <c r="Y3227" t="s">
        <v>193</v>
      </c>
      <c r="Z3227" t="s">
        <v>31</v>
      </c>
      <c r="AA3227">
        <v>1</v>
      </c>
      <c r="AB3227" t="s">
        <v>39</v>
      </c>
      <c r="AC3227">
        <v>4.0999999999999996</v>
      </c>
      <c r="AD3227">
        <f t="shared" si="50"/>
        <v>3.9000000000000004</v>
      </c>
    </row>
    <row r="3228" spans="1:30" x14ac:dyDescent="0.25">
      <c r="A3228" t="s">
        <v>29</v>
      </c>
      <c r="B3228" s="1">
        <v>307800000</v>
      </c>
      <c r="C3228" t="s">
        <v>30</v>
      </c>
      <c r="D3228" t="s">
        <v>31</v>
      </c>
      <c r="E3228">
        <v>3252</v>
      </c>
      <c r="F3228" s="1">
        <v>8548950000</v>
      </c>
      <c r="G3228" s="1">
        <v>2628828</v>
      </c>
      <c r="H3228" s="1">
        <v>2000000</v>
      </c>
      <c r="I3228">
        <v>3252</v>
      </c>
      <c r="J3228" s="1">
        <v>8548950000</v>
      </c>
      <c r="K3228" s="1">
        <v>2628828</v>
      </c>
      <c r="L3228" s="1">
        <v>2000000</v>
      </c>
      <c r="M3228">
        <v>3252</v>
      </c>
      <c r="N3228" t="s">
        <v>173</v>
      </c>
      <c r="O3228">
        <v>6550</v>
      </c>
      <c r="P3228" t="s">
        <v>193</v>
      </c>
      <c r="Q3228" t="s">
        <v>369</v>
      </c>
      <c r="R3228" s="2">
        <v>43495</v>
      </c>
      <c r="S3228" t="s">
        <v>370</v>
      </c>
      <c r="T3228">
        <v>4</v>
      </c>
      <c r="U3228" s="1">
        <v>4000000</v>
      </c>
      <c r="V3228" t="s">
        <v>196</v>
      </c>
      <c r="W3228" t="s">
        <v>36</v>
      </c>
      <c r="X3228" t="s">
        <v>331</v>
      </c>
      <c r="Y3228" t="s">
        <v>193</v>
      </c>
      <c r="Z3228" t="s">
        <v>31</v>
      </c>
      <c r="AA3228">
        <v>1</v>
      </c>
      <c r="AB3228" t="s">
        <v>39</v>
      </c>
      <c r="AC3228">
        <v>4.0999999999999996</v>
      </c>
      <c r="AD3228">
        <f t="shared" si="50"/>
        <v>9.9999999999999645E-2</v>
      </c>
    </row>
    <row r="3229" spans="1:30" x14ac:dyDescent="0.25">
      <c r="A3229" t="s">
        <v>29</v>
      </c>
      <c r="B3229" s="1">
        <v>307800000</v>
      </c>
      <c r="C3229" t="s">
        <v>30</v>
      </c>
      <c r="D3229" t="s">
        <v>31</v>
      </c>
      <c r="E3229">
        <v>3252</v>
      </c>
      <c r="F3229" s="1">
        <v>8548950000</v>
      </c>
      <c r="G3229" s="1">
        <v>2628828</v>
      </c>
      <c r="H3229" s="1">
        <v>2000000</v>
      </c>
      <c r="I3229">
        <v>3252</v>
      </c>
      <c r="J3229" s="1">
        <v>8548950000</v>
      </c>
      <c r="K3229" s="1">
        <v>2628828</v>
      </c>
      <c r="L3229" s="1">
        <v>2000000</v>
      </c>
      <c r="M3229">
        <v>3252</v>
      </c>
      <c r="N3229" t="s">
        <v>173</v>
      </c>
      <c r="O3229">
        <v>6551</v>
      </c>
      <c r="P3229" t="s">
        <v>193</v>
      </c>
      <c r="Q3229" t="s">
        <v>4739</v>
      </c>
      <c r="R3229" s="2">
        <v>43495</v>
      </c>
      <c r="S3229" t="s">
        <v>4740</v>
      </c>
      <c r="T3229">
        <v>4</v>
      </c>
      <c r="U3229" s="1">
        <v>4000000</v>
      </c>
      <c r="V3229" t="s">
        <v>196</v>
      </c>
      <c r="W3229" t="s">
        <v>36</v>
      </c>
      <c r="X3229" t="s">
        <v>331</v>
      </c>
      <c r="Y3229" t="s">
        <v>193</v>
      </c>
      <c r="Z3229" t="s">
        <v>31</v>
      </c>
      <c r="AA3229">
        <v>1</v>
      </c>
      <c r="AB3229" t="s">
        <v>39</v>
      </c>
      <c r="AC3229">
        <v>4.0999999999999996</v>
      </c>
      <c r="AD3229">
        <f t="shared" si="50"/>
        <v>9.9999999999999645E-2</v>
      </c>
    </row>
    <row r="3230" spans="1:30" x14ac:dyDescent="0.25">
      <c r="A3230" t="s">
        <v>29</v>
      </c>
      <c r="B3230" s="1">
        <v>307800000</v>
      </c>
      <c r="C3230" t="s">
        <v>30</v>
      </c>
      <c r="D3230" t="s">
        <v>31</v>
      </c>
      <c r="E3230">
        <v>3252</v>
      </c>
      <c r="F3230" s="1">
        <v>8548950000</v>
      </c>
      <c r="G3230" s="1">
        <v>2628828</v>
      </c>
      <c r="H3230" s="1">
        <v>2000000</v>
      </c>
      <c r="I3230">
        <v>3252</v>
      </c>
      <c r="J3230" s="1">
        <v>8548950000</v>
      </c>
      <c r="K3230" s="1">
        <v>2628828</v>
      </c>
      <c r="L3230" s="1">
        <v>2000000</v>
      </c>
      <c r="M3230">
        <v>3252</v>
      </c>
      <c r="N3230" t="s">
        <v>173</v>
      </c>
      <c r="O3230">
        <v>6552</v>
      </c>
      <c r="P3230" t="s">
        <v>193</v>
      </c>
      <c r="Q3230" t="s">
        <v>4741</v>
      </c>
      <c r="R3230" s="2">
        <v>43494</v>
      </c>
      <c r="S3230" t="s">
        <v>4742</v>
      </c>
      <c r="T3230">
        <v>8</v>
      </c>
      <c r="U3230" s="1">
        <v>8000000</v>
      </c>
      <c r="V3230" t="s">
        <v>196</v>
      </c>
      <c r="W3230" t="s">
        <v>36</v>
      </c>
      <c r="X3230" t="s">
        <v>331</v>
      </c>
      <c r="Y3230" t="s">
        <v>193</v>
      </c>
      <c r="Z3230" t="s">
        <v>31</v>
      </c>
      <c r="AA3230">
        <v>1</v>
      </c>
      <c r="AB3230" t="s">
        <v>48</v>
      </c>
      <c r="AC3230">
        <v>4.0999999999999996</v>
      </c>
      <c r="AD3230">
        <f t="shared" si="50"/>
        <v>3.9000000000000004</v>
      </c>
    </row>
    <row r="3231" spans="1:30" x14ac:dyDescent="0.25">
      <c r="A3231" t="s">
        <v>29</v>
      </c>
      <c r="B3231" s="1">
        <v>307800000</v>
      </c>
      <c r="C3231" t="s">
        <v>30</v>
      </c>
      <c r="D3231" t="s">
        <v>31</v>
      </c>
      <c r="E3231">
        <v>3252</v>
      </c>
      <c r="F3231" s="1">
        <v>8548950000</v>
      </c>
      <c r="G3231" s="1">
        <v>2628828</v>
      </c>
      <c r="H3231" s="1">
        <v>2000000</v>
      </c>
      <c r="I3231">
        <v>3252</v>
      </c>
      <c r="J3231" s="1">
        <v>8548950000</v>
      </c>
      <c r="K3231" s="1">
        <v>2628828</v>
      </c>
      <c r="L3231" s="1">
        <v>2000000</v>
      </c>
      <c r="M3231">
        <v>3252</v>
      </c>
      <c r="N3231" t="s">
        <v>173</v>
      </c>
      <c r="O3231">
        <v>6553</v>
      </c>
      <c r="P3231" t="s">
        <v>193</v>
      </c>
      <c r="Q3231" t="s">
        <v>4741</v>
      </c>
      <c r="R3231" s="2">
        <v>43493</v>
      </c>
      <c r="S3231" t="s">
        <v>4742</v>
      </c>
      <c r="T3231">
        <v>4</v>
      </c>
      <c r="U3231" s="1">
        <v>4000000</v>
      </c>
      <c r="V3231" t="s">
        <v>196</v>
      </c>
      <c r="W3231" t="s">
        <v>36</v>
      </c>
      <c r="X3231" t="s">
        <v>331</v>
      </c>
      <c r="Y3231" t="s">
        <v>193</v>
      </c>
      <c r="Z3231" t="s">
        <v>31</v>
      </c>
      <c r="AA3231">
        <v>1</v>
      </c>
      <c r="AB3231" t="s">
        <v>48</v>
      </c>
      <c r="AC3231">
        <v>4.0999999999999996</v>
      </c>
      <c r="AD3231">
        <f t="shared" si="50"/>
        <v>9.9999999999999645E-2</v>
      </c>
    </row>
    <row r="3232" spans="1:30" x14ac:dyDescent="0.25">
      <c r="A3232" t="s">
        <v>29</v>
      </c>
      <c r="B3232" s="1">
        <v>307800000</v>
      </c>
      <c r="C3232" t="s">
        <v>30</v>
      </c>
      <c r="D3232" t="s">
        <v>31</v>
      </c>
      <c r="E3232">
        <v>3252</v>
      </c>
      <c r="F3232" s="1">
        <v>8548950000</v>
      </c>
      <c r="G3232" s="1">
        <v>2628828</v>
      </c>
      <c r="H3232" s="1">
        <v>2000000</v>
      </c>
      <c r="I3232">
        <v>3252</v>
      </c>
      <c r="J3232" s="1">
        <v>8548950000</v>
      </c>
      <c r="K3232" s="1">
        <v>2628828</v>
      </c>
      <c r="L3232" s="1">
        <v>2000000</v>
      </c>
      <c r="M3232">
        <v>3252</v>
      </c>
      <c r="N3232" t="s">
        <v>32</v>
      </c>
      <c r="O3232">
        <v>1699</v>
      </c>
      <c r="P3232" t="s">
        <v>128</v>
      </c>
      <c r="Q3232" t="s">
        <v>169</v>
      </c>
      <c r="R3232" s="2">
        <v>43559</v>
      </c>
      <c r="S3232" t="s">
        <v>170</v>
      </c>
      <c r="T3232">
        <v>1</v>
      </c>
      <c r="U3232" s="1">
        <v>1000000</v>
      </c>
      <c r="V3232" t="s">
        <v>32</v>
      </c>
      <c r="W3232" t="s">
        <v>36</v>
      </c>
      <c r="Y3232" t="s">
        <v>172</v>
      </c>
      <c r="Z3232" t="s">
        <v>31</v>
      </c>
      <c r="AA3232">
        <v>1</v>
      </c>
      <c r="AB3232" t="s">
        <v>48</v>
      </c>
      <c r="AC3232">
        <v>1.31</v>
      </c>
      <c r="AD3232">
        <f t="shared" si="50"/>
        <v>0.31000000000000005</v>
      </c>
    </row>
    <row r="3233" spans="1:30" x14ac:dyDescent="0.25">
      <c r="A3233" t="s">
        <v>29</v>
      </c>
      <c r="B3233" s="1">
        <v>307800000</v>
      </c>
      <c r="C3233" t="s">
        <v>30</v>
      </c>
      <c r="D3233" t="s">
        <v>31</v>
      </c>
      <c r="E3233">
        <v>3252</v>
      </c>
      <c r="F3233" s="1">
        <v>8548950000</v>
      </c>
      <c r="G3233" s="1">
        <v>2628828</v>
      </c>
      <c r="H3233" s="1">
        <v>2000000</v>
      </c>
      <c r="I3233">
        <v>3252</v>
      </c>
      <c r="J3233" s="1">
        <v>8548950000</v>
      </c>
      <c r="K3233" s="1">
        <v>2628828</v>
      </c>
      <c r="L3233" s="1">
        <v>2000000</v>
      </c>
      <c r="M3233">
        <v>3252</v>
      </c>
      <c r="N3233" t="s">
        <v>55</v>
      </c>
      <c r="O3233">
        <v>6427</v>
      </c>
      <c r="P3233" t="s">
        <v>81</v>
      </c>
      <c r="Q3233" t="s">
        <v>4735</v>
      </c>
      <c r="R3233" s="2">
        <v>43928</v>
      </c>
      <c r="S3233" t="s">
        <v>4736</v>
      </c>
      <c r="T3233">
        <v>1.5</v>
      </c>
      <c r="U3233" s="1">
        <v>1500000</v>
      </c>
      <c r="V3233" t="s">
        <v>512</v>
      </c>
      <c r="W3233" t="s">
        <v>77</v>
      </c>
      <c r="X3233" t="s">
        <v>82</v>
      </c>
      <c r="Y3233" t="s">
        <v>38</v>
      </c>
      <c r="Z3233" t="s">
        <v>31</v>
      </c>
      <c r="AA3233">
        <v>2</v>
      </c>
      <c r="AB3233" t="s">
        <v>39</v>
      </c>
      <c r="AC3233">
        <v>2.44</v>
      </c>
      <c r="AD3233">
        <f t="shared" si="50"/>
        <v>0.94</v>
      </c>
    </row>
    <row r="3234" spans="1:30" x14ac:dyDescent="0.25">
      <c r="A3234" t="s">
        <v>29</v>
      </c>
      <c r="B3234" s="1">
        <v>307800000</v>
      </c>
      <c r="C3234" t="s">
        <v>30</v>
      </c>
      <c r="D3234" t="s">
        <v>31</v>
      </c>
      <c r="E3234">
        <v>3252</v>
      </c>
      <c r="F3234" s="1">
        <v>8548950000</v>
      </c>
      <c r="G3234" s="1">
        <v>2628828</v>
      </c>
      <c r="H3234" s="1">
        <v>2000000</v>
      </c>
      <c r="I3234">
        <v>3252</v>
      </c>
      <c r="J3234" s="1">
        <v>8548950000</v>
      </c>
      <c r="K3234" s="1">
        <v>2628828</v>
      </c>
      <c r="L3234" s="1">
        <v>2000000</v>
      </c>
      <c r="M3234">
        <v>3252</v>
      </c>
      <c r="N3234" t="s">
        <v>32</v>
      </c>
      <c r="O3234">
        <v>1697</v>
      </c>
      <c r="P3234" t="s">
        <v>42</v>
      </c>
      <c r="Q3234" t="s">
        <v>464</v>
      </c>
      <c r="R3234" s="2">
        <v>43559</v>
      </c>
      <c r="S3234" t="s">
        <v>181</v>
      </c>
      <c r="T3234">
        <v>3</v>
      </c>
      <c r="U3234" s="1">
        <v>3000000</v>
      </c>
      <c r="V3234" t="s">
        <v>182</v>
      </c>
      <c r="W3234" t="s">
        <v>77</v>
      </c>
      <c r="X3234" t="s">
        <v>433</v>
      </c>
      <c r="Y3234" t="s">
        <v>167</v>
      </c>
      <c r="Z3234" t="s">
        <v>31</v>
      </c>
      <c r="AA3234">
        <v>5</v>
      </c>
      <c r="AB3234" t="s">
        <v>39</v>
      </c>
      <c r="AC3234">
        <v>3.76</v>
      </c>
      <c r="AD3234">
        <f t="shared" si="50"/>
        <v>0.75999999999999979</v>
      </c>
    </row>
    <row r="3235" spans="1:30" x14ac:dyDescent="0.25">
      <c r="A3235" t="s">
        <v>29</v>
      </c>
      <c r="B3235" s="1">
        <v>307800000</v>
      </c>
      <c r="C3235" t="s">
        <v>30</v>
      </c>
      <c r="D3235" t="s">
        <v>31</v>
      </c>
      <c r="E3235">
        <v>3252</v>
      </c>
      <c r="F3235" s="1">
        <v>8548950000</v>
      </c>
      <c r="G3235" s="1">
        <v>2628828</v>
      </c>
      <c r="H3235" s="1">
        <v>2000000</v>
      </c>
      <c r="I3235">
        <v>3252</v>
      </c>
      <c r="J3235" s="1">
        <v>8548950000</v>
      </c>
      <c r="K3235" s="1">
        <v>2628828</v>
      </c>
      <c r="L3235" s="1">
        <v>2000000</v>
      </c>
      <c r="M3235">
        <v>3252</v>
      </c>
      <c r="N3235" t="s">
        <v>32</v>
      </c>
      <c r="O3235">
        <v>1696</v>
      </c>
      <c r="P3235" t="s">
        <v>42</v>
      </c>
      <c r="Q3235" t="s">
        <v>4743</v>
      </c>
      <c r="R3235" s="2">
        <v>43559</v>
      </c>
      <c r="S3235" t="s">
        <v>4744</v>
      </c>
      <c r="T3235">
        <v>2</v>
      </c>
      <c r="U3235" s="1">
        <v>2000000</v>
      </c>
      <c r="V3235" t="s">
        <v>32</v>
      </c>
      <c r="W3235" t="s">
        <v>36</v>
      </c>
      <c r="X3235" t="s">
        <v>373</v>
      </c>
      <c r="Y3235" t="s">
        <v>167</v>
      </c>
      <c r="Z3235" t="s">
        <v>31</v>
      </c>
      <c r="AA3235">
        <v>5</v>
      </c>
      <c r="AB3235" t="s">
        <v>39</v>
      </c>
      <c r="AC3235">
        <v>3.1</v>
      </c>
      <c r="AD3235">
        <f t="shared" si="50"/>
        <v>1.1000000000000001</v>
      </c>
    </row>
    <row r="3236" spans="1:30" x14ac:dyDescent="0.25">
      <c r="A3236" t="s">
        <v>29</v>
      </c>
      <c r="B3236" s="1">
        <v>307800000</v>
      </c>
      <c r="C3236" t="s">
        <v>30</v>
      </c>
      <c r="D3236" t="s">
        <v>31</v>
      </c>
      <c r="E3236">
        <v>3252</v>
      </c>
      <c r="F3236" s="1">
        <v>8548950000</v>
      </c>
      <c r="G3236" s="1">
        <v>2628828</v>
      </c>
      <c r="H3236" s="1">
        <v>2000000</v>
      </c>
      <c r="I3236">
        <v>3252</v>
      </c>
      <c r="J3236" s="1">
        <v>8548950000</v>
      </c>
      <c r="K3236" s="1">
        <v>2628828</v>
      </c>
      <c r="L3236" s="1">
        <v>2000000</v>
      </c>
      <c r="M3236">
        <v>3252</v>
      </c>
      <c r="N3236" t="s">
        <v>32</v>
      </c>
      <c r="O3236">
        <v>3104</v>
      </c>
      <c r="P3236" t="s">
        <v>81</v>
      </c>
      <c r="Q3236" t="s">
        <v>4729</v>
      </c>
      <c r="R3236" s="2">
        <v>43901</v>
      </c>
      <c r="S3236" t="s">
        <v>4730</v>
      </c>
      <c r="T3236">
        <v>1.5</v>
      </c>
      <c r="U3236" s="1">
        <v>1500000</v>
      </c>
      <c r="V3236" t="s">
        <v>200</v>
      </c>
      <c r="W3236" t="s">
        <v>77</v>
      </c>
      <c r="X3236" t="s">
        <v>115</v>
      </c>
      <c r="Y3236" t="s">
        <v>239</v>
      </c>
      <c r="Z3236" t="s">
        <v>31</v>
      </c>
      <c r="AA3236">
        <v>1</v>
      </c>
      <c r="AB3236" t="s">
        <v>39</v>
      </c>
      <c r="AC3236">
        <v>1.6</v>
      </c>
      <c r="AD3236">
        <f t="shared" si="50"/>
        <v>0.10000000000000009</v>
      </c>
    </row>
    <row r="3237" spans="1:30" x14ac:dyDescent="0.25">
      <c r="A3237" t="s">
        <v>29</v>
      </c>
      <c r="B3237" s="1">
        <v>307800000</v>
      </c>
      <c r="C3237" t="s">
        <v>30</v>
      </c>
      <c r="D3237" t="s">
        <v>31</v>
      </c>
      <c r="E3237">
        <v>3252</v>
      </c>
      <c r="F3237" s="1">
        <v>8548950000</v>
      </c>
      <c r="G3237" s="1">
        <v>2628828</v>
      </c>
      <c r="H3237" s="1">
        <v>2000000</v>
      </c>
      <c r="I3237">
        <v>3252</v>
      </c>
      <c r="J3237" s="1">
        <v>8548950000</v>
      </c>
      <c r="K3237" s="1">
        <v>2628828</v>
      </c>
      <c r="L3237" s="1">
        <v>2000000</v>
      </c>
      <c r="M3237">
        <v>3252</v>
      </c>
      <c r="N3237" t="s">
        <v>32</v>
      </c>
      <c r="O3237">
        <v>1688</v>
      </c>
      <c r="P3237" t="s">
        <v>149</v>
      </c>
      <c r="Q3237" t="s">
        <v>4745</v>
      </c>
      <c r="R3237" s="2">
        <v>43559</v>
      </c>
      <c r="S3237" t="s">
        <v>4746</v>
      </c>
      <c r="T3237">
        <v>2.75</v>
      </c>
      <c r="U3237" s="1">
        <v>2750000</v>
      </c>
      <c r="V3237" t="s">
        <v>32</v>
      </c>
      <c r="W3237" t="s">
        <v>36</v>
      </c>
      <c r="X3237" t="s">
        <v>582</v>
      </c>
      <c r="Y3237" t="s">
        <v>54</v>
      </c>
      <c r="Z3237" t="s">
        <v>31</v>
      </c>
      <c r="AA3237">
        <v>2</v>
      </c>
      <c r="AB3237" t="s">
        <v>39</v>
      </c>
      <c r="AC3237">
        <v>2.6</v>
      </c>
      <c r="AD3237">
        <f t="shared" si="50"/>
        <v>0.14999999999999991</v>
      </c>
    </row>
    <row r="3238" spans="1:30" x14ac:dyDescent="0.25">
      <c r="A3238" t="s">
        <v>29</v>
      </c>
      <c r="B3238" s="1">
        <v>307800000</v>
      </c>
      <c r="C3238" t="s">
        <v>30</v>
      </c>
      <c r="D3238" t="s">
        <v>31</v>
      </c>
      <c r="E3238">
        <v>3252</v>
      </c>
      <c r="F3238" s="1">
        <v>8548950000</v>
      </c>
      <c r="G3238" s="1">
        <v>2628828</v>
      </c>
      <c r="H3238" s="1">
        <v>2000000</v>
      </c>
      <c r="I3238">
        <v>3252</v>
      </c>
      <c r="J3238" s="1">
        <v>8548950000</v>
      </c>
      <c r="K3238" s="1">
        <v>2628828</v>
      </c>
      <c r="L3238" s="1">
        <v>2000000</v>
      </c>
      <c r="M3238">
        <v>3252</v>
      </c>
      <c r="N3238" t="s">
        <v>32</v>
      </c>
      <c r="O3238">
        <v>2463</v>
      </c>
      <c r="P3238" t="s">
        <v>172</v>
      </c>
      <c r="Q3238" t="s">
        <v>4747</v>
      </c>
      <c r="R3238" s="2">
        <v>43763</v>
      </c>
      <c r="S3238" t="s">
        <v>4748</v>
      </c>
      <c r="T3238">
        <v>1</v>
      </c>
      <c r="U3238" s="1">
        <v>1000000</v>
      </c>
      <c r="V3238" t="s">
        <v>32</v>
      </c>
      <c r="W3238" t="s">
        <v>36</v>
      </c>
      <c r="X3238" t="s">
        <v>4749</v>
      </c>
      <c r="Y3238" t="s">
        <v>235</v>
      </c>
      <c r="Z3238" t="s">
        <v>31</v>
      </c>
      <c r="AA3238">
        <v>8</v>
      </c>
      <c r="AB3238" t="s">
        <v>48</v>
      </c>
      <c r="AC3238">
        <v>1.31</v>
      </c>
      <c r="AD3238">
        <f t="shared" si="50"/>
        <v>0.31000000000000005</v>
      </c>
    </row>
    <row r="3239" spans="1:30" x14ac:dyDescent="0.25">
      <c r="A3239" t="s">
        <v>29</v>
      </c>
      <c r="B3239" s="1">
        <v>307800000</v>
      </c>
      <c r="C3239" t="s">
        <v>30</v>
      </c>
      <c r="D3239" t="s">
        <v>31</v>
      </c>
      <c r="E3239">
        <v>3252</v>
      </c>
      <c r="F3239" s="1">
        <v>8548950000</v>
      </c>
      <c r="G3239" s="1">
        <v>2628828</v>
      </c>
      <c r="H3239" s="1">
        <v>2000000</v>
      </c>
      <c r="I3239">
        <v>3252</v>
      </c>
      <c r="J3239" s="1">
        <v>8548950000</v>
      </c>
      <c r="K3239" s="1">
        <v>2628828</v>
      </c>
      <c r="L3239" s="1">
        <v>2000000</v>
      </c>
      <c r="M3239">
        <v>3252</v>
      </c>
      <c r="N3239" t="s">
        <v>55</v>
      </c>
      <c r="O3239">
        <v>6431</v>
      </c>
      <c r="P3239" t="s">
        <v>40</v>
      </c>
      <c r="Q3239" t="s">
        <v>4750</v>
      </c>
      <c r="R3239" s="2">
        <v>43927</v>
      </c>
      <c r="S3239" t="s">
        <v>4751</v>
      </c>
      <c r="T3239">
        <v>2.5</v>
      </c>
      <c r="U3239" s="1">
        <v>2500000</v>
      </c>
      <c r="V3239" t="s">
        <v>512</v>
      </c>
      <c r="W3239" t="s">
        <v>77</v>
      </c>
      <c r="X3239" t="s">
        <v>4752</v>
      </c>
      <c r="Y3239" t="s">
        <v>850</v>
      </c>
      <c r="Z3239" t="s">
        <v>31</v>
      </c>
      <c r="AA3239">
        <v>17</v>
      </c>
      <c r="AB3239" t="s">
        <v>48</v>
      </c>
      <c r="AC3239">
        <v>3.21</v>
      </c>
      <c r="AD3239">
        <f t="shared" si="50"/>
        <v>0.71</v>
      </c>
    </row>
    <row r="3240" spans="1:30" x14ac:dyDescent="0.25">
      <c r="A3240" t="s">
        <v>29</v>
      </c>
      <c r="B3240" s="1">
        <v>307800000</v>
      </c>
      <c r="C3240" t="s">
        <v>30</v>
      </c>
      <c r="D3240" t="s">
        <v>31</v>
      </c>
      <c r="E3240">
        <v>3252</v>
      </c>
      <c r="F3240" s="1">
        <v>8548950000</v>
      </c>
      <c r="G3240" s="1">
        <v>2628828</v>
      </c>
      <c r="H3240" s="1">
        <v>2000000</v>
      </c>
      <c r="I3240">
        <v>3252</v>
      </c>
      <c r="J3240" s="1">
        <v>8548950000</v>
      </c>
      <c r="K3240" s="1">
        <v>2628828</v>
      </c>
      <c r="L3240" s="1">
        <v>2000000</v>
      </c>
      <c r="M3240">
        <v>3252</v>
      </c>
      <c r="N3240" t="s">
        <v>32</v>
      </c>
      <c r="O3240">
        <v>2462</v>
      </c>
      <c r="P3240" t="s">
        <v>144</v>
      </c>
      <c r="Q3240" t="s">
        <v>4753</v>
      </c>
      <c r="R3240" s="2">
        <v>43766</v>
      </c>
      <c r="S3240" t="s">
        <v>4754</v>
      </c>
      <c r="T3240">
        <v>0.5</v>
      </c>
      <c r="U3240" t="s">
        <v>52</v>
      </c>
      <c r="V3240" t="s">
        <v>32</v>
      </c>
      <c r="W3240" t="s">
        <v>36</v>
      </c>
      <c r="X3240" t="s">
        <v>4755</v>
      </c>
      <c r="Y3240" t="s">
        <v>167</v>
      </c>
      <c r="Z3240" t="s">
        <v>31</v>
      </c>
      <c r="AA3240">
        <v>4</v>
      </c>
      <c r="AB3240" t="s">
        <v>39</v>
      </c>
      <c r="AC3240">
        <v>0.6</v>
      </c>
      <c r="AD3240">
        <f t="shared" si="50"/>
        <v>9.9999999999999978E-2</v>
      </c>
    </row>
    <row r="3241" spans="1:30" x14ac:dyDescent="0.25">
      <c r="A3241" t="s">
        <v>29</v>
      </c>
      <c r="B3241" s="1">
        <v>307800000</v>
      </c>
      <c r="C3241" t="s">
        <v>30</v>
      </c>
      <c r="D3241" t="s">
        <v>31</v>
      </c>
      <c r="E3241">
        <v>3252</v>
      </c>
      <c r="F3241" s="1">
        <v>8548950000</v>
      </c>
      <c r="G3241" s="1">
        <v>2628828</v>
      </c>
      <c r="H3241" s="1">
        <v>2000000</v>
      </c>
      <c r="I3241">
        <v>3252</v>
      </c>
      <c r="J3241" s="1">
        <v>8548950000</v>
      </c>
      <c r="K3241" s="1">
        <v>2628828</v>
      </c>
      <c r="L3241" s="1">
        <v>2000000</v>
      </c>
      <c r="M3241">
        <v>3252</v>
      </c>
      <c r="N3241" t="s">
        <v>32</v>
      </c>
      <c r="O3241">
        <v>3103</v>
      </c>
      <c r="P3241" t="s">
        <v>42</v>
      </c>
      <c r="Q3241" t="s">
        <v>180</v>
      </c>
      <c r="R3241" s="2">
        <v>43901</v>
      </c>
      <c r="S3241" t="s">
        <v>181</v>
      </c>
      <c r="T3241">
        <v>7.5</v>
      </c>
      <c r="U3241" s="1">
        <v>7500000</v>
      </c>
      <c r="V3241" t="s">
        <v>182</v>
      </c>
      <c r="W3241" t="s">
        <v>77</v>
      </c>
      <c r="X3241" t="s">
        <v>45</v>
      </c>
      <c r="Y3241" t="s">
        <v>167</v>
      </c>
      <c r="Z3241" t="s">
        <v>31</v>
      </c>
      <c r="AA3241">
        <v>2</v>
      </c>
      <c r="AB3241" t="s">
        <v>48</v>
      </c>
      <c r="AC3241">
        <v>3.6</v>
      </c>
      <c r="AD3241">
        <f t="shared" si="50"/>
        <v>3.9</v>
      </c>
    </row>
    <row r="3242" spans="1:30" x14ac:dyDescent="0.25">
      <c r="A3242" t="s">
        <v>29</v>
      </c>
      <c r="B3242" s="1">
        <v>307800000</v>
      </c>
      <c r="C3242" t="s">
        <v>30</v>
      </c>
      <c r="D3242" t="s">
        <v>31</v>
      </c>
      <c r="E3242">
        <v>3252</v>
      </c>
      <c r="F3242" s="1">
        <v>8548950000</v>
      </c>
      <c r="G3242" s="1">
        <v>2628828</v>
      </c>
      <c r="H3242" s="1">
        <v>2000000</v>
      </c>
      <c r="I3242">
        <v>3252</v>
      </c>
      <c r="J3242" s="1">
        <v>8548950000</v>
      </c>
      <c r="K3242" s="1">
        <v>2628828</v>
      </c>
      <c r="L3242" s="1">
        <v>2000000</v>
      </c>
      <c r="M3242">
        <v>3252</v>
      </c>
      <c r="N3242" t="s">
        <v>32</v>
      </c>
      <c r="O3242">
        <v>1679</v>
      </c>
      <c r="P3242" t="s">
        <v>42</v>
      </c>
      <c r="Q3242" t="s">
        <v>473</v>
      </c>
      <c r="R3242" s="2">
        <v>43560</v>
      </c>
      <c r="S3242" t="s">
        <v>474</v>
      </c>
      <c r="T3242">
        <v>3</v>
      </c>
      <c r="U3242" s="1">
        <v>3000000</v>
      </c>
      <c r="V3242" t="s">
        <v>32</v>
      </c>
      <c r="W3242" t="s">
        <v>36</v>
      </c>
      <c r="X3242" t="s">
        <v>373</v>
      </c>
      <c r="Y3242" t="s">
        <v>167</v>
      </c>
      <c r="Z3242" t="s">
        <v>31</v>
      </c>
      <c r="AA3242">
        <v>5</v>
      </c>
      <c r="AB3242" t="s">
        <v>39</v>
      </c>
      <c r="AC3242">
        <v>3.1</v>
      </c>
      <c r="AD3242">
        <f t="shared" si="50"/>
        <v>0.10000000000000009</v>
      </c>
    </row>
    <row r="3243" spans="1:30" x14ac:dyDescent="0.25">
      <c r="A3243" t="s">
        <v>29</v>
      </c>
      <c r="B3243" s="1">
        <v>307800000</v>
      </c>
      <c r="C3243" t="s">
        <v>30</v>
      </c>
      <c r="D3243" t="s">
        <v>31</v>
      </c>
      <c r="E3243">
        <v>3252</v>
      </c>
      <c r="F3243" s="1">
        <v>8548950000</v>
      </c>
      <c r="G3243" s="1">
        <v>2628828</v>
      </c>
      <c r="H3243" s="1">
        <v>2000000</v>
      </c>
      <c r="I3243">
        <v>3252</v>
      </c>
      <c r="J3243" s="1">
        <v>8548950000</v>
      </c>
      <c r="K3243" s="1">
        <v>2628828</v>
      </c>
      <c r="L3243" s="1">
        <v>2000000</v>
      </c>
      <c r="M3243">
        <v>3252</v>
      </c>
      <c r="N3243" t="s">
        <v>55</v>
      </c>
      <c r="O3243">
        <v>5064</v>
      </c>
      <c r="P3243" t="s">
        <v>56</v>
      </c>
      <c r="Q3243" t="s">
        <v>4756</v>
      </c>
      <c r="R3243" s="2">
        <v>43675</v>
      </c>
      <c r="S3243" t="s">
        <v>4757</v>
      </c>
      <c r="T3243">
        <v>2</v>
      </c>
      <c r="U3243" s="1">
        <v>2000000</v>
      </c>
      <c r="V3243" t="s">
        <v>59</v>
      </c>
      <c r="W3243" t="s">
        <v>36</v>
      </c>
      <c r="X3243" t="s">
        <v>60</v>
      </c>
      <c r="Y3243" t="s">
        <v>61</v>
      </c>
      <c r="Z3243" s="1">
        <v>1000000</v>
      </c>
      <c r="AA3243">
        <v>1</v>
      </c>
      <c r="AB3243" t="s">
        <v>39</v>
      </c>
      <c r="AC3243">
        <v>2.08</v>
      </c>
      <c r="AD3243">
        <f t="shared" si="50"/>
        <v>8.0000000000000071E-2</v>
      </c>
    </row>
    <row r="3244" spans="1:30" x14ac:dyDescent="0.25">
      <c r="A3244" t="s">
        <v>29</v>
      </c>
      <c r="B3244" s="1">
        <v>307800000</v>
      </c>
      <c r="C3244" t="s">
        <v>30</v>
      </c>
      <c r="D3244" t="s">
        <v>31</v>
      </c>
      <c r="E3244">
        <v>3252</v>
      </c>
      <c r="F3244" s="1">
        <v>8548950000</v>
      </c>
      <c r="G3244" s="1">
        <v>2628828</v>
      </c>
      <c r="H3244" s="1">
        <v>2000000</v>
      </c>
      <c r="I3244">
        <v>3252</v>
      </c>
      <c r="J3244" s="1">
        <v>8548950000</v>
      </c>
      <c r="K3244" s="1">
        <v>2628828</v>
      </c>
      <c r="L3244" s="1">
        <v>2000000</v>
      </c>
      <c r="M3244">
        <v>3252</v>
      </c>
      <c r="N3244" t="s">
        <v>55</v>
      </c>
      <c r="O3244">
        <v>6434</v>
      </c>
      <c r="P3244" t="s">
        <v>81</v>
      </c>
      <c r="Q3244" t="s">
        <v>4758</v>
      </c>
      <c r="R3244" s="2">
        <v>43927</v>
      </c>
      <c r="S3244" t="s">
        <v>4759</v>
      </c>
      <c r="T3244">
        <v>1</v>
      </c>
      <c r="U3244" s="1">
        <v>1000000</v>
      </c>
      <c r="V3244" t="s">
        <v>4760</v>
      </c>
      <c r="W3244" t="s">
        <v>825</v>
      </c>
      <c r="X3244" t="s">
        <v>96</v>
      </c>
      <c r="Y3244" t="s">
        <v>38</v>
      </c>
      <c r="Z3244" t="s">
        <v>31</v>
      </c>
      <c r="AA3244">
        <v>1</v>
      </c>
      <c r="AB3244" t="s">
        <v>48</v>
      </c>
      <c r="AC3244">
        <v>2.39</v>
      </c>
      <c r="AD3244">
        <f t="shared" si="50"/>
        <v>1.3900000000000001</v>
      </c>
    </row>
    <row r="3245" spans="1:30" x14ac:dyDescent="0.25">
      <c r="A3245" t="s">
        <v>29</v>
      </c>
      <c r="B3245" s="1">
        <v>307800000</v>
      </c>
      <c r="C3245" t="s">
        <v>30</v>
      </c>
      <c r="D3245" t="s">
        <v>31</v>
      </c>
      <c r="E3245">
        <v>3252</v>
      </c>
      <c r="F3245" s="1">
        <v>8548950000</v>
      </c>
      <c r="G3245" s="1">
        <v>2628828</v>
      </c>
      <c r="H3245" s="1">
        <v>2000000</v>
      </c>
      <c r="I3245">
        <v>3252</v>
      </c>
      <c r="J3245" s="1">
        <v>8548950000</v>
      </c>
      <c r="K3245" s="1">
        <v>2628828</v>
      </c>
      <c r="L3245" s="1">
        <v>2000000</v>
      </c>
      <c r="M3245">
        <v>3252</v>
      </c>
      <c r="N3245" t="s">
        <v>32</v>
      </c>
      <c r="O3245">
        <v>3102</v>
      </c>
      <c r="P3245" t="s">
        <v>184</v>
      </c>
      <c r="Q3245" t="s">
        <v>198</v>
      </c>
      <c r="R3245" s="2">
        <v>43901</v>
      </c>
      <c r="S3245" t="s">
        <v>199</v>
      </c>
      <c r="T3245">
        <v>2</v>
      </c>
      <c r="U3245" s="1">
        <v>2000000</v>
      </c>
      <c r="V3245" t="s">
        <v>200</v>
      </c>
      <c r="W3245" t="s">
        <v>77</v>
      </c>
      <c r="X3245" t="s">
        <v>198</v>
      </c>
      <c r="Y3245" t="s">
        <v>38</v>
      </c>
      <c r="Z3245" t="s">
        <v>31</v>
      </c>
      <c r="AA3245">
        <v>1</v>
      </c>
      <c r="AB3245" t="s">
        <v>39</v>
      </c>
      <c r="AC3245">
        <v>2.1</v>
      </c>
      <c r="AD3245">
        <f t="shared" si="50"/>
        <v>0.10000000000000009</v>
      </c>
    </row>
    <row r="3246" spans="1:30" x14ac:dyDescent="0.25">
      <c r="A3246" t="s">
        <v>29</v>
      </c>
      <c r="B3246" s="1">
        <v>307800000</v>
      </c>
      <c r="C3246" t="s">
        <v>30</v>
      </c>
      <c r="D3246" t="s">
        <v>31</v>
      </c>
      <c r="E3246">
        <v>3252</v>
      </c>
      <c r="F3246" s="1">
        <v>8548950000</v>
      </c>
      <c r="G3246" s="1">
        <v>2628828</v>
      </c>
      <c r="H3246" s="1">
        <v>2000000</v>
      </c>
      <c r="I3246">
        <v>3252</v>
      </c>
      <c r="J3246" s="1">
        <v>8548950000</v>
      </c>
      <c r="K3246" s="1">
        <v>2628828</v>
      </c>
      <c r="L3246" s="1">
        <v>2000000</v>
      </c>
      <c r="M3246">
        <v>3252</v>
      </c>
      <c r="N3246" t="s">
        <v>32</v>
      </c>
      <c r="O3246">
        <v>2918</v>
      </c>
      <c r="P3246" t="s">
        <v>144</v>
      </c>
      <c r="Q3246" t="s">
        <v>905</v>
      </c>
      <c r="R3246" s="2">
        <v>43894</v>
      </c>
      <c r="S3246" t="s">
        <v>906</v>
      </c>
      <c r="T3246">
        <v>3.5</v>
      </c>
      <c r="U3246" s="1">
        <v>3500000</v>
      </c>
      <c r="V3246" t="s">
        <v>200</v>
      </c>
      <c r="W3246" t="s">
        <v>77</v>
      </c>
      <c r="Y3246" t="s">
        <v>144</v>
      </c>
      <c r="Z3246" t="s">
        <v>31</v>
      </c>
      <c r="AA3246">
        <v>1</v>
      </c>
      <c r="AB3246" t="s">
        <v>39</v>
      </c>
      <c r="AC3246">
        <v>1.33</v>
      </c>
      <c r="AD3246">
        <f t="shared" si="50"/>
        <v>2.17</v>
      </c>
    </row>
    <row r="3247" spans="1:30" x14ac:dyDescent="0.25">
      <c r="A3247" t="s">
        <v>29</v>
      </c>
      <c r="B3247" s="1">
        <v>307800000</v>
      </c>
      <c r="C3247" t="s">
        <v>30</v>
      </c>
      <c r="D3247" t="s">
        <v>31</v>
      </c>
      <c r="E3247">
        <v>3252</v>
      </c>
      <c r="F3247" s="1">
        <v>8548950000</v>
      </c>
      <c r="G3247" s="1">
        <v>2628828</v>
      </c>
      <c r="H3247" s="1">
        <v>2000000</v>
      </c>
      <c r="I3247">
        <v>3252</v>
      </c>
      <c r="J3247" s="1">
        <v>8548950000</v>
      </c>
      <c r="K3247" s="1">
        <v>2628828</v>
      </c>
      <c r="L3247" s="1">
        <v>2000000</v>
      </c>
      <c r="M3247">
        <v>3252</v>
      </c>
      <c r="N3247" t="s">
        <v>32</v>
      </c>
      <c r="O3247">
        <v>3100</v>
      </c>
      <c r="P3247" t="s">
        <v>33</v>
      </c>
      <c r="Q3247" t="s">
        <v>198</v>
      </c>
      <c r="R3247" s="2">
        <v>43901</v>
      </c>
      <c r="S3247" t="s">
        <v>199</v>
      </c>
      <c r="T3247">
        <v>7.5</v>
      </c>
      <c r="U3247" s="1">
        <v>7500000</v>
      </c>
      <c r="V3247" t="s">
        <v>200</v>
      </c>
      <c r="W3247" t="s">
        <v>77</v>
      </c>
      <c r="X3247" t="s">
        <v>530</v>
      </c>
      <c r="Y3247" t="s">
        <v>38</v>
      </c>
      <c r="Z3247" t="s">
        <v>31</v>
      </c>
      <c r="AA3247">
        <v>1</v>
      </c>
      <c r="AB3247" t="s">
        <v>48</v>
      </c>
      <c r="AC3247">
        <v>2.97</v>
      </c>
      <c r="AD3247">
        <f t="shared" si="50"/>
        <v>4.5299999999999994</v>
      </c>
    </row>
    <row r="3248" spans="1:30" x14ac:dyDescent="0.25">
      <c r="A3248" t="s">
        <v>29</v>
      </c>
      <c r="B3248" s="1">
        <v>307800000</v>
      </c>
      <c r="C3248" t="s">
        <v>30</v>
      </c>
      <c r="D3248" t="s">
        <v>31</v>
      </c>
      <c r="E3248">
        <v>3252</v>
      </c>
      <c r="F3248" s="1">
        <v>8548950000</v>
      </c>
      <c r="G3248" s="1">
        <v>2628828</v>
      </c>
      <c r="H3248" s="1">
        <v>2000000</v>
      </c>
      <c r="I3248">
        <v>3252</v>
      </c>
      <c r="J3248" s="1">
        <v>8548950000</v>
      </c>
      <c r="K3248" s="1">
        <v>2628828</v>
      </c>
      <c r="L3248" s="1">
        <v>2000000</v>
      </c>
      <c r="M3248">
        <v>3252</v>
      </c>
      <c r="N3248" t="s">
        <v>32</v>
      </c>
      <c r="O3248">
        <v>3098</v>
      </c>
      <c r="P3248" t="s">
        <v>49</v>
      </c>
      <c r="Q3248" t="s">
        <v>176</v>
      </c>
      <c r="R3248" s="2">
        <v>43901</v>
      </c>
      <c r="S3248" t="s">
        <v>177</v>
      </c>
      <c r="T3248">
        <v>4</v>
      </c>
      <c r="U3248" s="1">
        <v>4000000</v>
      </c>
      <c r="V3248" t="s">
        <v>85</v>
      </c>
      <c r="W3248" t="s">
        <v>178</v>
      </c>
      <c r="X3248" t="s">
        <v>230</v>
      </c>
      <c r="Y3248" t="s">
        <v>54</v>
      </c>
      <c r="Z3248" s="1">
        <v>1000000</v>
      </c>
      <c r="AA3248">
        <v>3</v>
      </c>
      <c r="AB3248" t="s">
        <v>39</v>
      </c>
      <c r="AC3248">
        <v>3.72</v>
      </c>
      <c r="AD3248">
        <f t="shared" si="50"/>
        <v>0.2799999999999998</v>
      </c>
    </row>
    <row r="3249" spans="1:30" x14ac:dyDescent="0.25">
      <c r="A3249" t="s">
        <v>29</v>
      </c>
      <c r="B3249" s="1">
        <v>307800000</v>
      </c>
      <c r="C3249" t="s">
        <v>30</v>
      </c>
      <c r="D3249" t="s">
        <v>31</v>
      </c>
      <c r="E3249">
        <v>3252</v>
      </c>
      <c r="F3249" s="1">
        <v>8548950000</v>
      </c>
      <c r="G3249" s="1">
        <v>2628828</v>
      </c>
      <c r="H3249" s="1">
        <v>2000000</v>
      </c>
      <c r="I3249">
        <v>3252</v>
      </c>
      <c r="J3249" s="1">
        <v>8548950000</v>
      </c>
      <c r="K3249" s="1">
        <v>2628828</v>
      </c>
      <c r="L3249" s="1">
        <v>2000000</v>
      </c>
      <c r="M3249">
        <v>3252</v>
      </c>
      <c r="N3249" t="s">
        <v>32</v>
      </c>
      <c r="O3249">
        <v>3095</v>
      </c>
      <c r="P3249" t="s">
        <v>81</v>
      </c>
      <c r="Q3249" t="s">
        <v>4729</v>
      </c>
      <c r="R3249" s="2">
        <v>43902</v>
      </c>
      <c r="S3249" t="s">
        <v>4730</v>
      </c>
      <c r="T3249">
        <v>1</v>
      </c>
      <c r="U3249" s="1">
        <v>1000000</v>
      </c>
      <c r="V3249" t="s">
        <v>200</v>
      </c>
      <c r="W3249" t="s">
        <v>77</v>
      </c>
      <c r="X3249" t="s">
        <v>82</v>
      </c>
      <c r="Y3249" t="s">
        <v>239</v>
      </c>
      <c r="Z3249" t="s">
        <v>31</v>
      </c>
      <c r="AA3249">
        <v>2</v>
      </c>
      <c r="AB3249" t="s">
        <v>39</v>
      </c>
      <c r="AC3249">
        <v>1.66</v>
      </c>
      <c r="AD3249">
        <f t="shared" si="50"/>
        <v>0.65999999999999992</v>
      </c>
    </row>
    <row r="3250" spans="1:30" x14ac:dyDescent="0.25">
      <c r="A3250" t="s">
        <v>29</v>
      </c>
      <c r="B3250" s="1">
        <v>307800000</v>
      </c>
      <c r="C3250" t="s">
        <v>30</v>
      </c>
      <c r="D3250" t="s">
        <v>31</v>
      </c>
      <c r="E3250">
        <v>3252</v>
      </c>
      <c r="F3250" s="1">
        <v>8548950000</v>
      </c>
      <c r="G3250" s="1">
        <v>2628828</v>
      </c>
      <c r="H3250" s="1">
        <v>2000000</v>
      </c>
      <c r="I3250">
        <v>3252</v>
      </c>
      <c r="J3250" s="1">
        <v>8548950000</v>
      </c>
      <c r="K3250" s="1">
        <v>2628828</v>
      </c>
      <c r="L3250" s="1">
        <v>2000000</v>
      </c>
      <c r="M3250">
        <v>3252</v>
      </c>
      <c r="N3250" t="s">
        <v>55</v>
      </c>
      <c r="O3250">
        <v>5067</v>
      </c>
      <c r="P3250" t="s">
        <v>120</v>
      </c>
      <c r="Q3250" t="s">
        <v>1228</v>
      </c>
      <c r="R3250" s="2">
        <v>43672</v>
      </c>
      <c r="S3250" t="s">
        <v>1229</v>
      </c>
      <c r="T3250">
        <v>5</v>
      </c>
      <c r="U3250" s="1">
        <v>5000000</v>
      </c>
      <c r="V3250" t="s">
        <v>59</v>
      </c>
      <c r="W3250" t="s">
        <v>36</v>
      </c>
      <c r="X3250" t="s">
        <v>4761</v>
      </c>
      <c r="Y3250" t="s">
        <v>61</v>
      </c>
      <c r="Z3250" t="s">
        <v>31</v>
      </c>
      <c r="AA3250">
        <v>4</v>
      </c>
      <c r="AB3250" t="s">
        <v>39</v>
      </c>
      <c r="AC3250">
        <v>2.87</v>
      </c>
      <c r="AD3250">
        <f t="shared" si="50"/>
        <v>2.13</v>
      </c>
    </row>
    <row r="3251" spans="1:30" x14ac:dyDescent="0.25">
      <c r="A3251" t="s">
        <v>29</v>
      </c>
      <c r="B3251" s="1">
        <v>307800000</v>
      </c>
      <c r="C3251" t="s">
        <v>30</v>
      </c>
      <c r="D3251" t="s">
        <v>31</v>
      </c>
      <c r="E3251">
        <v>3252</v>
      </c>
      <c r="F3251" s="1">
        <v>8548950000</v>
      </c>
      <c r="G3251" s="1">
        <v>2628828</v>
      </c>
      <c r="H3251" s="1">
        <v>2000000</v>
      </c>
      <c r="I3251">
        <v>3252</v>
      </c>
      <c r="J3251" s="1">
        <v>8548950000</v>
      </c>
      <c r="K3251" s="1">
        <v>2628828</v>
      </c>
      <c r="L3251" s="1">
        <v>2000000</v>
      </c>
      <c r="M3251">
        <v>3252</v>
      </c>
      <c r="N3251" t="s">
        <v>55</v>
      </c>
      <c r="O3251">
        <v>6436</v>
      </c>
      <c r="P3251" t="s">
        <v>81</v>
      </c>
      <c r="Q3251" t="s">
        <v>4735</v>
      </c>
      <c r="R3251" s="2">
        <v>43927</v>
      </c>
      <c r="S3251" t="s">
        <v>4736</v>
      </c>
      <c r="T3251">
        <v>3.5</v>
      </c>
      <c r="U3251" s="1">
        <v>3500000</v>
      </c>
      <c r="V3251" t="s">
        <v>512</v>
      </c>
      <c r="W3251" t="s">
        <v>77</v>
      </c>
      <c r="X3251" t="s">
        <v>883</v>
      </c>
      <c r="Y3251" t="s">
        <v>38</v>
      </c>
      <c r="Z3251" t="s">
        <v>31</v>
      </c>
      <c r="AA3251">
        <v>3</v>
      </c>
      <c r="AB3251" t="s">
        <v>39</v>
      </c>
      <c r="AC3251">
        <v>2.5099999999999998</v>
      </c>
      <c r="AD3251">
        <f t="shared" si="50"/>
        <v>0.99000000000000021</v>
      </c>
    </row>
    <row r="3252" spans="1:30" x14ac:dyDescent="0.25">
      <c r="A3252" t="s">
        <v>29</v>
      </c>
      <c r="B3252" s="1">
        <v>307800000</v>
      </c>
      <c r="C3252" t="s">
        <v>30</v>
      </c>
      <c r="D3252" t="s">
        <v>31</v>
      </c>
      <c r="E3252">
        <v>3252</v>
      </c>
      <c r="F3252" s="1">
        <v>8548950000</v>
      </c>
      <c r="G3252" s="1">
        <v>2628828</v>
      </c>
      <c r="H3252" s="1">
        <v>2000000</v>
      </c>
      <c r="I3252">
        <v>3252</v>
      </c>
      <c r="J3252" s="1">
        <v>8548950000</v>
      </c>
      <c r="K3252" s="1">
        <v>2628828</v>
      </c>
      <c r="L3252" s="1">
        <v>2000000</v>
      </c>
      <c r="M3252">
        <v>3252</v>
      </c>
      <c r="N3252" t="s">
        <v>32</v>
      </c>
      <c r="O3252">
        <v>2458</v>
      </c>
      <c r="P3252" t="s">
        <v>172</v>
      </c>
      <c r="Q3252" t="s">
        <v>4747</v>
      </c>
      <c r="R3252" s="2">
        <v>43766</v>
      </c>
      <c r="S3252" t="s">
        <v>4748</v>
      </c>
      <c r="T3252">
        <v>0.5</v>
      </c>
      <c r="U3252" t="s">
        <v>52</v>
      </c>
      <c r="V3252" t="s">
        <v>32</v>
      </c>
      <c r="W3252" t="s">
        <v>36</v>
      </c>
      <c r="X3252" t="s">
        <v>60</v>
      </c>
      <c r="Y3252" t="s">
        <v>235</v>
      </c>
      <c r="Z3252" t="s">
        <v>31</v>
      </c>
      <c r="AA3252">
        <v>1</v>
      </c>
      <c r="AB3252" t="s">
        <v>39</v>
      </c>
      <c r="AC3252">
        <v>0.91</v>
      </c>
      <c r="AD3252">
        <f t="shared" si="50"/>
        <v>0.41000000000000003</v>
      </c>
    </row>
    <row r="3253" spans="1:30" x14ac:dyDescent="0.25">
      <c r="A3253" t="s">
        <v>29</v>
      </c>
      <c r="B3253" s="1">
        <v>307800000</v>
      </c>
      <c r="C3253" t="s">
        <v>30</v>
      </c>
      <c r="D3253" t="s">
        <v>31</v>
      </c>
      <c r="E3253">
        <v>3252</v>
      </c>
      <c r="F3253" s="1">
        <v>8548950000</v>
      </c>
      <c r="G3253" s="1">
        <v>2628828</v>
      </c>
      <c r="H3253" s="1">
        <v>2000000</v>
      </c>
      <c r="I3253">
        <v>3252</v>
      </c>
      <c r="J3253" s="1">
        <v>8548950000</v>
      </c>
      <c r="K3253" s="1">
        <v>2628828</v>
      </c>
      <c r="L3253" s="1">
        <v>2000000</v>
      </c>
      <c r="M3253">
        <v>3252</v>
      </c>
      <c r="N3253" t="s">
        <v>55</v>
      </c>
      <c r="O3253">
        <v>5068</v>
      </c>
      <c r="P3253" t="s">
        <v>120</v>
      </c>
      <c r="Q3253" t="s">
        <v>4762</v>
      </c>
      <c r="R3253" s="2">
        <v>43671</v>
      </c>
      <c r="S3253" t="s">
        <v>4763</v>
      </c>
      <c r="T3253">
        <v>4</v>
      </c>
      <c r="U3253" s="1">
        <v>4000000</v>
      </c>
      <c r="V3253" t="s">
        <v>59</v>
      </c>
      <c r="W3253" t="s">
        <v>36</v>
      </c>
      <c r="X3253" t="s">
        <v>4764</v>
      </c>
      <c r="Y3253" t="s">
        <v>61</v>
      </c>
      <c r="Z3253" t="s">
        <v>31</v>
      </c>
      <c r="AA3253">
        <v>5</v>
      </c>
      <c r="AB3253" t="s">
        <v>39</v>
      </c>
      <c r="AC3253">
        <v>2.93</v>
      </c>
      <c r="AD3253">
        <f t="shared" si="50"/>
        <v>1.0699999999999998</v>
      </c>
    </row>
    <row r="3254" spans="1:30" x14ac:dyDescent="0.25">
      <c r="T3254">
        <f>MIN(T2:T3253)</f>
        <v>0.02</v>
      </c>
      <c r="AD3254">
        <f>AVERAGE(AD2:AD3253)</f>
        <v>1.166872693726928</v>
      </c>
    </row>
    <row r="3255" spans="1:30" x14ac:dyDescent="0.25">
      <c r="T3255">
        <f>MAX(T2:T3253)</f>
        <v>12.5</v>
      </c>
    </row>
    <row r="3256" spans="1:30" x14ac:dyDescent="0.25">
      <c r="T3256">
        <f>AVERAGE(T2:T3253)</f>
        <v>2.6293540449092596</v>
      </c>
      <c r="U3256" s="3">
        <v>1.17</v>
      </c>
    </row>
    <row r="3257" spans="1:30" x14ac:dyDescent="0.25">
      <c r="U3257">
        <f>U3256/T3256</f>
        <v>0.44497621089303602</v>
      </c>
    </row>
  </sheetData>
  <autoFilter ref="A1:AC325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87"/>
  <sheetViews>
    <sheetView topLeftCell="A353" zoomScaleNormal="100" workbookViewId="0">
      <selection activeCell="F364" sqref="F364"/>
    </sheetView>
  </sheetViews>
  <sheetFormatPr baseColWidth="10" defaultRowHeight="15" x14ac:dyDescent="0.25"/>
  <sheetData>
    <row r="1" spans="1:3" x14ac:dyDescent="0.25">
      <c r="A1" t="s">
        <v>17</v>
      </c>
      <c r="B1" t="s">
        <v>19</v>
      </c>
      <c r="C1" t="s">
        <v>28</v>
      </c>
    </row>
    <row r="2" spans="1:3" x14ac:dyDescent="0.25">
      <c r="A2" s="2">
        <v>43902</v>
      </c>
      <c r="B2">
        <v>2</v>
      </c>
      <c r="C2">
        <v>3.95</v>
      </c>
    </row>
    <row r="3" spans="1:3" x14ac:dyDescent="0.25">
      <c r="A3" s="2">
        <v>43902</v>
      </c>
      <c r="B3">
        <v>7.5</v>
      </c>
      <c r="C3">
        <v>3.76</v>
      </c>
    </row>
    <row r="4" spans="1:3" x14ac:dyDescent="0.25">
      <c r="A4" s="2">
        <v>43913</v>
      </c>
      <c r="B4">
        <v>1</v>
      </c>
      <c r="C4">
        <v>2.9</v>
      </c>
    </row>
    <row r="5" spans="1:3" x14ac:dyDescent="0.25">
      <c r="A5" s="2">
        <v>43915</v>
      </c>
      <c r="B5">
        <v>2</v>
      </c>
      <c r="C5">
        <v>4.33</v>
      </c>
    </row>
    <row r="6" spans="1:3" x14ac:dyDescent="0.25">
      <c r="A6" s="2">
        <v>43923</v>
      </c>
      <c r="B6">
        <v>1</v>
      </c>
      <c r="C6">
        <v>1.3</v>
      </c>
    </row>
    <row r="7" spans="1:3" x14ac:dyDescent="0.25">
      <c r="A7" s="2">
        <v>43865</v>
      </c>
      <c r="B7">
        <v>0.75</v>
      </c>
      <c r="C7">
        <v>1.03</v>
      </c>
    </row>
    <row r="8" spans="1:3" x14ac:dyDescent="0.25">
      <c r="A8" s="2">
        <v>43878</v>
      </c>
      <c r="B8">
        <v>4.5</v>
      </c>
      <c r="C8">
        <v>2.16</v>
      </c>
    </row>
    <row r="9" spans="1:3" x14ac:dyDescent="0.25">
      <c r="A9" s="2">
        <v>43880</v>
      </c>
      <c r="B9">
        <v>4.5</v>
      </c>
      <c r="C9">
        <v>1.42</v>
      </c>
    </row>
    <row r="10" spans="1:3" x14ac:dyDescent="0.25">
      <c r="A10" s="2">
        <v>43866</v>
      </c>
      <c r="B10">
        <v>2.5</v>
      </c>
      <c r="C10">
        <v>1.45</v>
      </c>
    </row>
    <row r="11" spans="1:3" x14ac:dyDescent="0.25">
      <c r="A11" s="2">
        <v>43866</v>
      </c>
      <c r="B11">
        <v>0.5</v>
      </c>
      <c r="C11">
        <v>1.71</v>
      </c>
    </row>
    <row r="12" spans="1:3" x14ac:dyDescent="0.25">
      <c r="A12" s="2">
        <v>43866</v>
      </c>
      <c r="B12">
        <v>1.5</v>
      </c>
      <c r="C12">
        <v>1.03</v>
      </c>
    </row>
    <row r="13" spans="1:3" x14ac:dyDescent="0.25">
      <c r="A13" s="2">
        <v>43943</v>
      </c>
      <c r="B13">
        <v>1.5</v>
      </c>
      <c r="C13">
        <v>2.0499999999999998</v>
      </c>
    </row>
    <row r="14" spans="1:3" x14ac:dyDescent="0.25">
      <c r="A14" s="2">
        <v>43867</v>
      </c>
      <c r="B14">
        <v>0.5</v>
      </c>
      <c r="C14">
        <v>1.48</v>
      </c>
    </row>
    <row r="15" spans="1:3" x14ac:dyDescent="0.25">
      <c r="A15" s="2">
        <v>43867</v>
      </c>
      <c r="B15">
        <v>5</v>
      </c>
      <c r="C15">
        <v>1.45</v>
      </c>
    </row>
    <row r="16" spans="1:3" x14ac:dyDescent="0.25">
      <c r="A16" s="2">
        <v>43941</v>
      </c>
      <c r="B16">
        <v>7.5</v>
      </c>
      <c r="C16">
        <v>1.1599999999999999</v>
      </c>
    </row>
    <row r="17" spans="1:3" x14ac:dyDescent="0.25">
      <c r="A17" s="2">
        <v>43938</v>
      </c>
      <c r="B17">
        <v>0.5</v>
      </c>
      <c r="C17">
        <v>0.15</v>
      </c>
    </row>
    <row r="18" spans="1:3" x14ac:dyDescent="0.25">
      <c r="A18" s="2">
        <v>43929</v>
      </c>
      <c r="B18">
        <v>4.5</v>
      </c>
      <c r="C18">
        <v>3.9</v>
      </c>
    </row>
    <row r="19" spans="1:3" x14ac:dyDescent="0.25">
      <c r="A19" s="2">
        <v>43928</v>
      </c>
      <c r="B19">
        <v>7</v>
      </c>
      <c r="C19">
        <v>0.76</v>
      </c>
    </row>
    <row r="20" spans="1:3" x14ac:dyDescent="0.25">
      <c r="A20" s="2">
        <v>43943</v>
      </c>
      <c r="B20">
        <v>2.5</v>
      </c>
      <c r="C20">
        <v>1.97</v>
      </c>
    </row>
    <row r="21" spans="1:3" x14ac:dyDescent="0.25">
      <c r="A21" s="2">
        <v>43937</v>
      </c>
      <c r="B21">
        <v>1</v>
      </c>
      <c r="C21">
        <v>3.11</v>
      </c>
    </row>
    <row r="22" spans="1:3" x14ac:dyDescent="0.25">
      <c r="A22" s="2">
        <v>43867</v>
      </c>
      <c r="B22">
        <v>2.5</v>
      </c>
      <c r="C22">
        <v>0.9</v>
      </c>
    </row>
    <row r="23" spans="1:3" x14ac:dyDescent="0.25">
      <c r="A23" s="2">
        <v>43867</v>
      </c>
      <c r="B23">
        <v>1</v>
      </c>
      <c r="C23">
        <v>0.9</v>
      </c>
    </row>
    <row r="24" spans="1:3" x14ac:dyDescent="0.25">
      <c r="A24" s="2">
        <v>43936</v>
      </c>
      <c r="B24">
        <v>0.5</v>
      </c>
      <c r="C24">
        <v>1.8</v>
      </c>
    </row>
    <row r="25" spans="1:3" x14ac:dyDescent="0.25">
      <c r="A25" s="2">
        <v>43934</v>
      </c>
      <c r="B25">
        <v>6.5</v>
      </c>
      <c r="C25">
        <v>1.44</v>
      </c>
    </row>
    <row r="26" spans="1:3" x14ac:dyDescent="0.25">
      <c r="A26" s="2">
        <v>43850</v>
      </c>
      <c r="B26">
        <v>2.5</v>
      </c>
      <c r="C26">
        <v>0.6</v>
      </c>
    </row>
    <row r="27" spans="1:3" x14ac:dyDescent="0.25">
      <c r="A27" s="2">
        <v>43889</v>
      </c>
      <c r="B27">
        <v>1</v>
      </c>
      <c r="C27">
        <v>0.99</v>
      </c>
    </row>
    <row r="28" spans="1:3" x14ac:dyDescent="0.25">
      <c r="A28" s="2">
        <v>43889</v>
      </c>
      <c r="B28">
        <v>2.5</v>
      </c>
      <c r="C28">
        <v>2.34</v>
      </c>
    </row>
    <row r="29" spans="1:3" x14ac:dyDescent="0.25">
      <c r="A29" s="2">
        <v>43867</v>
      </c>
      <c r="B29">
        <v>7</v>
      </c>
      <c r="C29">
        <v>1.17</v>
      </c>
    </row>
    <row r="30" spans="1:3" x14ac:dyDescent="0.25">
      <c r="A30" s="2">
        <v>43927</v>
      </c>
      <c r="B30">
        <v>2</v>
      </c>
      <c r="C30">
        <v>0.49</v>
      </c>
    </row>
    <row r="31" spans="1:3" x14ac:dyDescent="0.25">
      <c r="A31" s="2">
        <v>43927</v>
      </c>
      <c r="B31">
        <v>1</v>
      </c>
      <c r="C31">
        <v>0.27</v>
      </c>
    </row>
    <row r="32" spans="1:3" x14ac:dyDescent="0.25">
      <c r="A32" s="2">
        <v>43867</v>
      </c>
      <c r="B32">
        <v>1.5</v>
      </c>
      <c r="C32">
        <v>1.6</v>
      </c>
    </row>
    <row r="33" spans="1:3" x14ac:dyDescent="0.25">
      <c r="A33" s="2">
        <v>43853</v>
      </c>
      <c r="B33">
        <v>8</v>
      </c>
      <c r="C33">
        <v>3.01</v>
      </c>
    </row>
    <row r="34" spans="1:3" x14ac:dyDescent="0.25">
      <c r="A34" s="2">
        <v>43868</v>
      </c>
      <c r="B34">
        <v>1</v>
      </c>
      <c r="C34">
        <v>1.6</v>
      </c>
    </row>
    <row r="35" spans="1:3" x14ac:dyDescent="0.25">
      <c r="A35" s="2">
        <v>43896</v>
      </c>
      <c r="B35">
        <v>8</v>
      </c>
      <c r="C35">
        <v>1.88</v>
      </c>
    </row>
    <row r="36" spans="1:3" x14ac:dyDescent="0.25">
      <c r="A36" s="2">
        <v>43868</v>
      </c>
      <c r="B36">
        <v>1</v>
      </c>
      <c r="C36">
        <v>1.66</v>
      </c>
    </row>
    <row r="37" spans="1:3" x14ac:dyDescent="0.25">
      <c r="A37" s="2">
        <v>43854</v>
      </c>
      <c r="B37">
        <v>3</v>
      </c>
      <c r="C37">
        <v>0.6</v>
      </c>
    </row>
    <row r="38" spans="1:3" x14ac:dyDescent="0.25">
      <c r="A38" s="2">
        <v>43893</v>
      </c>
      <c r="B38">
        <v>2</v>
      </c>
      <c r="C38">
        <v>1.8</v>
      </c>
    </row>
    <row r="39" spans="1:3" x14ac:dyDescent="0.25">
      <c r="A39" s="2">
        <v>43873</v>
      </c>
      <c r="B39">
        <v>1.5</v>
      </c>
      <c r="C39">
        <v>1.78</v>
      </c>
    </row>
    <row r="40" spans="1:3" x14ac:dyDescent="0.25">
      <c r="A40" s="2">
        <v>43859</v>
      </c>
      <c r="B40">
        <v>5</v>
      </c>
      <c r="C40">
        <v>3.19</v>
      </c>
    </row>
    <row r="41" spans="1:3" x14ac:dyDescent="0.25">
      <c r="A41" s="2">
        <v>43859</v>
      </c>
      <c r="B41">
        <v>0.5</v>
      </c>
      <c r="C41">
        <v>0.7</v>
      </c>
    </row>
    <row r="42" spans="1:3" x14ac:dyDescent="0.25">
      <c r="A42" s="2">
        <v>43906</v>
      </c>
      <c r="B42">
        <v>2</v>
      </c>
      <c r="C42">
        <v>1.29</v>
      </c>
    </row>
    <row r="43" spans="1:3" x14ac:dyDescent="0.25">
      <c r="A43" s="2">
        <v>43860</v>
      </c>
      <c r="B43">
        <v>2</v>
      </c>
      <c r="C43">
        <v>2.1</v>
      </c>
    </row>
    <row r="44" spans="1:3" x14ac:dyDescent="0.25">
      <c r="A44" s="2">
        <v>43860</v>
      </c>
      <c r="B44">
        <v>1</v>
      </c>
      <c r="C44">
        <v>1.24</v>
      </c>
    </row>
    <row r="45" spans="1:3" x14ac:dyDescent="0.25">
      <c r="A45" s="2">
        <v>43852</v>
      </c>
      <c r="B45">
        <v>2.5</v>
      </c>
      <c r="C45">
        <v>2.1</v>
      </c>
    </row>
    <row r="46" spans="1:3" x14ac:dyDescent="0.25">
      <c r="A46" s="2">
        <v>43852</v>
      </c>
      <c r="B46">
        <v>1.5</v>
      </c>
      <c r="C46">
        <v>1.1000000000000001</v>
      </c>
    </row>
    <row r="47" spans="1:3" x14ac:dyDescent="0.25">
      <c r="A47" s="2">
        <v>43853</v>
      </c>
      <c r="B47">
        <v>1</v>
      </c>
      <c r="C47">
        <v>1.1000000000000001</v>
      </c>
    </row>
    <row r="48" spans="1:3" x14ac:dyDescent="0.25">
      <c r="A48" s="2">
        <v>43853</v>
      </c>
      <c r="B48">
        <v>1</v>
      </c>
      <c r="C48">
        <v>1.1000000000000001</v>
      </c>
    </row>
    <row r="49" spans="1:3" x14ac:dyDescent="0.25">
      <c r="A49" s="2">
        <v>43850</v>
      </c>
      <c r="B49">
        <v>4</v>
      </c>
      <c r="C49">
        <v>1.32</v>
      </c>
    </row>
    <row r="50" spans="1:3" x14ac:dyDescent="0.25">
      <c r="A50" s="2">
        <v>43847</v>
      </c>
      <c r="B50">
        <v>7</v>
      </c>
      <c r="C50">
        <v>2.1</v>
      </c>
    </row>
    <row r="51" spans="1:3" x14ac:dyDescent="0.25">
      <c r="A51" s="2">
        <v>43846</v>
      </c>
      <c r="B51">
        <v>2.5</v>
      </c>
      <c r="C51">
        <v>1.1000000000000001</v>
      </c>
    </row>
    <row r="52" spans="1:3" x14ac:dyDescent="0.25">
      <c r="A52" s="2">
        <v>43844</v>
      </c>
      <c r="B52">
        <v>2</v>
      </c>
      <c r="C52">
        <v>2.94</v>
      </c>
    </row>
    <row r="53" spans="1:3" x14ac:dyDescent="0.25">
      <c r="A53" s="2">
        <v>43844</v>
      </c>
      <c r="B53">
        <v>1</v>
      </c>
      <c r="C53">
        <v>2.2200000000000002</v>
      </c>
    </row>
    <row r="54" spans="1:3" x14ac:dyDescent="0.25">
      <c r="A54" s="2">
        <v>43843</v>
      </c>
      <c r="B54">
        <v>3</v>
      </c>
      <c r="C54">
        <v>2.4300000000000002</v>
      </c>
    </row>
    <row r="55" spans="1:3" x14ac:dyDescent="0.25">
      <c r="A55" s="2">
        <v>43871</v>
      </c>
      <c r="B55">
        <v>0.75</v>
      </c>
      <c r="C55">
        <v>1.66</v>
      </c>
    </row>
    <row r="56" spans="1:3" x14ac:dyDescent="0.25">
      <c r="A56" s="2">
        <v>43892</v>
      </c>
      <c r="B56">
        <v>0.5</v>
      </c>
      <c r="C56">
        <v>0.44</v>
      </c>
    </row>
    <row r="57" spans="1:3" x14ac:dyDescent="0.25">
      <c r="A57" s="2">
        <v>43888</v>
      </c>
      <c r="B57">
        <v>7</v>
      </c>
      <c r="C57">
        <v>2.1</v>
      </c>
    </row>
    <row r="58" spans="1:3" x14ac:dyDescent="0.25">
      <c r="A58" s="2">
        <v>43886</v>
      </c>
      <c r="B58">
        <v>1.5</v>
      </c>
      <c r="C58">
        <v>1.24</v>
      </c>
    </row>
    <row r="59" spans="1:3" x14ac:dyDescent="0.25">
      <c r="A59" s="2">
        <v>43885</v>
      </c>
      <c r="B59">
        <v>3</v>
      </c>
      <c r="C59">
        <v>2.1</v>
      </c>
    </row>
    <row r="60" spans="1:3" x14ac:dyDescent="0.25">
      <c r="A60" s="2">
        <v>43868</v>
      </c>
      <c r="B60">
        <v>1</v>
      </c>
      <c r="C60">
        <v>1.44</v>
      </c>
    </row>
    <row r="61" spans="1:3" x14ac:dyDescent="0.25">
      <c r="A61" s="2">
        <v>43882</v>
      </c>
      <c r="B61">
        <v>2.5</v>
      </c>
      <c r="C61">
        <v>2.1</v>
      </c>
    </row>
    <row r="62" spans="1:3" x14ac:dyDescent="0.25">
      <c r="A62" s="2">
        <v>43882</v>
      </c>
      <c r="B62">
        <v>2</v>
      </c>
      <c r="C62">
        <v>1.19</v>
      </c>
    </row>
    <row r="63" spans="1:3" x14ac:dyDescent="0.25">
      <c r="A63" s="2">
        <v>43882</v>
      </c>
      <c r="B63">
        <v>2.5</v>
      </c>
      <c r="C63">
        <v>2.1</v>
      </c>
    </row>
    <row r="64" spans="1:3" x14ac:dyDescent="0.25">
      <c r="A64" s="2">
        <v>43881</v>
      </c>
      <c r="B64">
        <v>3.5</v>
      </c>
      <c r="C64">
        <v>2.1</v>
      </c>
    </row>
    <row r="65" spans="1:3" x14ac:dyDescent="0.25">
      <c r="A65" s="2">
        <v>43881</v>
      </c>
      <c r="B65">
        <v>0.5</v>
      </c>
      <c r="C65">
        <v>2.38</v>
      </c>
    </row>
    <row r="66" spans="1:3" x14ac:dyDescent="0.25">
      <c r="A66" s="2">
        <v>43955</v>
      </c>
      <c r="B66">
        <v>0.42</v>
      </c>
      <c r="C66">
        <v>0.49</v>
      </c>
    </row>
    <row r="67" spans="1:3" x14ac:dyDescent="0.25">
      <c r="A67" s="2">
        <v>43958</v>
      </c>
      <c r="B67">
        <v>0.5</v>
      </c>
      <c r="C67">
        <v>0.32</v>
      </c>
    </row>
    <row r="68" spans="1:3" x14ac:dyDescent="0.25">
      <c r="A68" s="2">
        <v>43881</v>
      </c>
      <c r="B68">
        <v>2</v>
      </c>
      <c r="C68">
        <v>2.1</v>
      </c>
    </row>
    <row r="69" spans="1:3" x14ac:dyDescent="0.25">
      <c r="A69" s="2">
        <v>43958</v>
      </c>
      <c r="B69">
        <v>0.5</v>
      </c>
      <c r="C69">
        <v>0.37</v>
      </c>
    </row>
    <row r="70" spans="1:3" x14ac:dyDescent="0.25">
      <c r="A70" s="2">
        <v>43867</v>
      </c>
      <c r="B70">
        <v>3</v>
      </c>
      <c r="C70">
        <v>3.44</v>
      </c>
    </row>
    <row r="71" spans="1:3" x14ac:dyDescent="0.25">
      <c r="A71" s="2">
        <v>43959</v>
      </c>
      <c r="B71">
        <v>1</v>
      </c>
      <c r="C71">
        <v>0.9</v>
      </c>
    </row>
    <row r="72" spans="1:3" x14ac:dyDescent="0.25">
      <c r="A72" s="2">
        <v>43850</v>
      </c>
      <c r="B72">
        <v>1</v>
      </c>
      <c r="C72">
        <v>2.21</v>
      </c>
    </row>
    <row r="73" spans="1:3" x14ac:dyDescent="0.25">
      <c r="A73" s="2">
        <v>43850</v>
      </c>
      <c r="B73">
        <v>4</v>
      </c>
      <c r="C73">
        <v>3.33</v>
      </c>
    </row>
    <row r="74" spans="1:3" x14ac:dyDescent="0.25">
      <c r="A74" s="2">
        <v>43959</v>
      </c>
      <c r="B74">
        <v>0.5</v>
      </c>
      <c r="C74">
        <v>0.49</v>
      </c>
    </row>
    <row r="75" spans="1:3" x14ac:dyDescent="0.25">
      <c r="A75" s="2">
        <v>43851</v>
      </c>
      <c r="B75">
        <v>2</v>
      </c>
      <c r="C75">
        <v>0.96</v>
      </c>
    </row>
    <row r="76" spans="1:3" x14ac:dyDescent="0.25">
      <c r="A76" s="2">
        <v>43901</v>
      </c>
      <c r="B76">
        <v>5</v>
      </c>
      <c r="C76">
        <v>5.45</v>
      </c>
    </row>
    <row r="77" spans="1:3" x14ac:dyDescent="0.25">
      <c r="A77" s="2">
        <v>43866</v>
      </c>
      <c r="B77">
        <v>3</v>
      </c>
      <c r="C77">
        <v>1.1000000000000001</v>
      </c>
    </row>
    <row r="78" spans="1:3" x14ac:dyDescent="0.25">
      <c r="A78" s="2">
        <v>43851</v>
      </c>
      <c r="B78">
        <v>8</v>
      </c>
      <c r="C78">
        <v>2.29</v>
      </c>
    </row>
    <row r="79" spans="1:3" x14ac:dyDescent="0.25">
      <c r="A79" s="2">
        <v>43879</v>
      </c>
      <c r="B79">
        <v>7</v>
      </c>
      <c r="C79">
        <v>1.76</v>
      </c>
    </row>
    <row r="80" spans="1:3" x14ac:dyDescent="0.25">
      <c r="A80" s="2">
        <v>43901</v>
      </c>
      <c r="B80">
        <v>0.67</v>
      </c>
      <c r="C80">
        <v>0.52</v>
      </c>
    </row>
    <row r="81" spans="1:3" x14ac:dyDescent="0.25">
      <c r="A81" s="2">
        <v>43852</v>
      </c>
      <c r="B81">
        <v>1</v>
      </c>
      <c r="C81">
        <v>2.06</v>
      </c>
    </row>
    <row r="82" spans="1:3" x14ac:dyDescent="0.25">
      <c r="A82" s="2">
        <v>43880</v>
      </c>
      <c r="B82">
        <v>0.5</v>
      </c>
      <c r="C82">
        <v>0.4</v>
      </c>
    </row>
    <row r="83" spans="1:3" x14ac:dyDescent="0.25">
      <c r="A83" s="2">
        <v>43880</v>
      </c>
      <c r="B83">
        <v>0.5</v>
      </c>
      <c r="C83">
        <v>0.4</v>
      </c>
    </row>
    <row r="84" spans="1:3" x14ac:dyDescent="0.25">
      <c r="A84" s="2">
        <v>43902</v>
      </c>
      <c r="B84">
        <v>8</v>
      </c>
      <c r="C84">
        <v>5.67</v>
      </c>
    </row>
    <row r="85" spans="1:3" x14ac:dyDescent="0.25">
      <c r="A85" s="2">
        <v>43902</v>
      </c>
      <c r="B85">
        <v>0.42</v>
      </c>
      <c r="C85">
        <v>0.49</v>
      </c>
    </row>
    <row r="86" spans="1:3" x14ac:dyDescent="0.25">
      <c r="A86" s="2">
        <v>43902</v>
      </c>
      <c r="B86">
        <v>0.42</v>
      </c>
      <c r="C86">
        <v>0.11</v>
      </c>
    </row>
    <row r="87" spans="1:3" x14ac:dyDescent="0.25">
      <c r="A87" s="2">
        <v>43852</v>
      </c>
      <c r="B87">
        <v>8</v>
      </c>
      <c r="C87">
        <v>2.29</v>
      </c>
    </row>
    <row r="88" spans="1:3" x14ac:dyDescent="0.25">
      <c r="A88" s="2">
        <v>43906</v>
      </c>
      <c r="B88">
        <v>2</v>
      </c>
      <c r="C88">
        <v>2.06</v>
      </c>
    </row>
    <row r="89" spans="1:3" x14ac:dyDescent="0.25">
      <c r="A89" s="2">
        <v>43907</v>
      </c>
      <c r="B89">
        <v>2</v>
      </c>
      <c r="C89">
        <v>5.45</v>
      </c>
    </row>
    <row r="90" spans="1:3" x14ac:dyDescent="0.25">
      <c r="A90" s="2">
        <v>43853</v>
      </c>
      <c r="B90">
        <v>4</v>
      </c>
      <c r="C90">
        <v>3.68</v>
      </c>
    </row>
    <row r="91" spans="1:3" x14ac:dyDescent="0.25">
      <c r="A91" s="2">
        <v>43839</v>
      </c>
      <c r="B91">
        <v>1.5</v>
      </c>
      <c r="C91">
        <v>0.98</v>
      </c>
    </row>
    <row r="92" spans="1:3" x14ac:dyDescent="0.25">
      <c r="A92" s="2">
        <v>43907</v>
      </c>
      <c r="B92">
        <v>2</v>
      </c>
      <c r="C92">
        <v>1.83</v>
      </c>
    </row>
    <row r="93" spans="1:3" x14ac:dyDescent="0.25">
      <c r="A93" s="2">
        <v>43885</v>
      </c>
      <c r="B93">
        <v>1.5</v>
      </c>
      <c r="C93">
        <v>1.38</v>
      </c>
    </row>
    <row r="94" spans="1:3" x14ac:dyDescent="0.25">
      <c r="A94" s="2">
        <v>43852</v>
      </c>
      <c r="B94">
        <v>5</v>
      </c>
      <c r="C94">
        <v>3.49</v>
      </c>
    </row>
    <row r="95" spans="1:3" x14ac:dyDescent="0.25">
      <c r="A95" s="2">
        <v>43851</v>
      </c>
      <c r="B95">
        <v>3.8</v>
      </c>
      <c r="C95">
        <v>3.49</v>
      </c>
    </row>
    <row r="96" spans="1:3" x14ac:dyDescent="0.25">
      <c r="A96" s="2">
        <v>43873</v>
      </c>
      <c r="B96">
        <v>1</v>
      </c>
      <c r="C96">
        <v>1.23</v>
      </c>
    </row>
    <row r="97" spans="1:3" x14ac:dyDescent="0.25">
      <c r="A97" s="2">
        <v>43864</v>
      </c>
      <c r="B97">
        <v>0.5</v>
      </c>
      <c r="C97">
        <v>1.27</v>
      </c>
    </row>
    <row r="98" spans="1:3" x14ac:dyDescent="0.25">
      <c r="A98" s="2">
        <v>43885</v>
      </c>
      <c r="B98">
        <v>3</v>
      </c>
      <c r="C98">
        <v>1</v>
      </c>
    </row>
    <row r="99" spans="1:3" x14ac:dyDescent="0.25">
      <c r="A99" s="2">
        <v>43924</v>
      </c>
      <c r="B99">
        <v>0.5</v>
      </c>
      <c r="C99">
        <v>1.84</v>
      </c>
    </row>
    <row r="100" spans="1:3" x14ac:dyDescent="0.25">
      <c r="A100" s="2">
        <v>43924</v>
      </c>
      <c r="B100">
        <v>0.5</v>
      </c>
      <c r="C100">
        <v>1.84</v>
      </c>
    </row>
    <row r="101" spans="1:3" x14ac:dyDescent="0.25">
      <c r="A101" s="2">
        <v>43850</v>
      </c>
      <c r="B101">
        <v>2.5</v>
      </c>
      <c r="C101">
        <v>1.85</v>
      </c>
    </row>
    <row r="102" spans="1:3" x14ac:dyDescent="0.25">
      <c r="A102" s="2">
        <v>43922</v>
      </c>
      <c r="B102">
        <v>5.5</v>
      </c>
      <c r="C102">
        <v>1.61</v>
      </c>
    </row>
    <row r="103" spans="1:3" x14ac:dyDescent="0.25">
      <c r="A103" s="2">
        <v>43922</v>
      </c>
      <c r="B103">
        <v>1</v>
      </c>
      <c r="C103">
        <v>0.98</v>
      </c>
    </row>
    <row r="104" spans="1:3" x14ac:dyDescent="0.25">
      <c r="A104" s="2">
        <v>43923</v>
      </c>
      <c r="B104">
        <v>2.5</v>
      </c>
      <c r="C104">
        <v>1.89</v>
      </c>
    </row>
    <row r="105" spans="1:3" x14ac:dyDescent="0.25">
      <c r="A105" s="2">
        <v>43889</v>
      </c>
      <c r="B105">
        <v>4</v>
      </c>
      <c r="C105">
        <v>1.98</v>
      </c>
    </row>
    <row r="106" spans="1:3" x14ac:dyDescent="0.25">
      <c r="A106" s="2">
        <v>43941</v>
      </c>
      <c r="B106">
        <v>1</v>
      </c>
      <c r="C106">
        <v>1.7</v>
      </c>
    </row>
    <row r="107" spans="1:3" x14ac:dyDescent="0.25">
      <c r="A107" s="2">
        <v>43889</v>
      </c>
      <c r="B107">
        <v>3</v>
      </c>
      <c r="C107">
        <v>1.9</v>
      </c>
    </row>
    <row r="108" spans="1:3" x14ac:dyDescent="0.25">
      <c r="A108" s="2">
        <v>43889</v>
      </c>
      <c r="B108">
        <v>4</v>
      </c>
      <c r="C108">
        <v>1.39</v>
      </c>
    </row>
    <row r="109" spans="1:3" x14ac:dyDescent="0.25">
      <c r="A109" s="2">
        <v>43892</v>
      </c>
      <c r="B109">
        <v>1</v>
      </c>
      <c r="C109">
        <v>1.51</v>
      </c>
    </row>
    <row r="110" spans="1:3" x14ac:dyDescent="0.25">
      <c r="A110" s="2">
        <v>43936</v>
      </c>
      <c r="B110">
        <v>1</v>
      </c>
      <c r="C110">
        <v>1.42</v>
      </c>
    </row>
    <row r="111" spans="1:3" x14ac:dyDescent="0.25">
      <c r="A111" s="2">
        <v>43916</v>
      </c>
      <c r="B111">
        <v>2</v>
      </c>
      <c r="C111">
        <v>2.39</v>
      </c>
    </row>
    <row r="112" spans="1:3" x14ac:dyDescent="0.25">
      <c r="A112" s="2">
        <v>43949</v>
      </c>
      <c r="B112">
        <v>2</v>
      </c>
      <c r="C112">
        <v>2.88</v>
      </c>
    </row>
    <row r="113" spans="1:3" x14ac:dyDescent="0.25">
      <c r="A113" s="2">
        <v>43851</v>
      </c>
      <c r="B113">
        <v>2</v>
      </c>
      <c r="C113">
        <v>3.45</v>
      </c>
    </row>
    <row r="114" spans="1:3" x14ac:dyDescent="0.25">
      <c r="A114" s="2">
        <v>43843</v>
      </c>
      <c r="B114">
        <v>0.5</v>
      </c>
      <c r="C114">
        <v>1.31</v>
      </c>
    </row>
    <row r="115" spans="1:3" x14ac:dyDescent="0.25">
      <c r="A115" s="2">
        <v>43846</v>
      </c>
      <c r="B115">
        <v>3</v>
      </c>
      <c r="C115">
        <v>1.33</v>
      </c>
    </row>
    <row r="116" spans="1:3" x14ac:dyDescent="0.25">
      <c r="A116" s="2">
        <v>43847</v>
      </c>
      <c r="B116">
        <v>7</v>
      </c>
      <c r="C116">
        <v>1.33</v>
      </c>
    </row>
    <row r="117" spans="1:3" x14ac:dyDescent="0.25">
      <c r="A117" s="2">
        <v>43850</v>
      </c>
      <c r="B117">
        <v>4.5</v>
      </c>
      <c r="C117">
        <v>1.33</v>
      </c>
    </row>
    <row r="118" spans="1:3" x14ac:dyDescent="0.25">
      <c r="A118" s="2">
        <v>43851</v>
      </c>
      <c r="B118">
        <v>2</v>
      </c>
      <c r="C118">
        <v>1.26</v>
      </c>
    </row>
    <row r="119" spans="1:3" x14ac:dyDescent="0.25">
      <c r="A119" s="2">
        <v>43839</v>
      </c>
      <c r="B119">
        <v>3</v>
      </c>
      <c r="C119">
        <v>1.49</v>
      </c>
    </row>
    <row r="120" spans="1:3" x14ac:dyDescent="0.25">
      <c r="A120" s="2">
        <v>43927</v>
      </c>
      <c r="B120">
        <v>0.5</v>
      </c>
      <c r="C120">
        <v>0.93</v>
      </c>
    </row>
    <row r="121" spans="1:3" x14ac:dyDescent="0.25">
      <c r="A121" s="2">
        <v>43928</v>
      </c>
      <c r="B121">
        <v>2</v>
      </c>
      <c r="C121">
        <v>1.1000000000000001</v>
      </c>
    </row>
    <row r="122" spans="1:3" x14ac:dyDescent="0.25">
      <c r="A122" s="2">
        <v>43895</v>
      </c>
      <c r="B122">
        <v>1.25</v>
      </c>
      <c r="C122">
        <v>0.99</v>
      </c>
    </row>
    <row r="123" spans="1:3" x14ac:dyDescent="0.25">
      <c r="A123" s="2">
        <v>43896</v>
      </c>
      <c r="B123">
        <v>0.25</v>
      </c>
      <c r="C123">
        <v>0.9</v>
      </c>
    </row>
    <row r="124" spans="1:3" x14ac:dyDescent="0.25">
      <c r="A124" s="2">
        <v>43894</v>
      </c>
      <c r="B124">
        <v>0.25</v>
      </c>
      <c r="C124">
        <v>0.9</v>
      </c>
    </row>
    <row r="125" spans="1:3" x14ac:dyDescent="0.25">
      <c r="A125" s="2">
        <v>43924</v>
      </c>
      <c r="B125">
        <v>1</v>
      </c>
      <c r="C125">
        <v>1.33</v>
      </c>
    </row>
    <row r="126" spans="1:3" x14ac:dyDescent="0.25">
      <c r="A126" s="2">
        <v>43837</v>
      </c>
      <c r="B126">
        <v>2.25</v>
      </c>
      <c r="C126">
        <v>1.26</v>
      </c>
    </row>
    <row r="127" spans="1:3" x14ac:dyDescent="0.25">
      <c r="A127" s="2">
        <v>43885</v>
      </c>
      <c r="B127">
        <v>2.5</v>
      </c>
      <c r="C127">
        <v>3.1</v>
      </c>
    </row>
    <row r="128" spans="1:3" x14ac:dyDescent="0.25">
      <c r="A128" s="2">
        <v>43833</v>
      </c>
      <c r="B128">
        <v>2</v>
      </c>
      <c r="C128">
        <v>3.86</v>
      </c>
    </row>
    <row r="129" spans="1:3" x14ac:dyDescent="0.25">
      <c r="A129" s="2">
        <v>43943</v>
      </c>
      <c r="B129">
        <v>0.5</v>
      </c>
      <c r="C129">
        <v>3.17</v>
      </c>
    </row>
    <row r="130" spans="1:3" x14ac:dyDescent="0.25">
      <c r="A130" s="2">
        <v>43927</v>
      </c>
      <c r="B130">
        <v>1</v>
      </c>
      <c r="C130">
        <v>1.62</v>
      </c>
    </row>
    <row r="131" spans="1:3" x14ac:dyDescent="0.25">
      <c r="A131" s="2">
        <v>43936</v>
      </c>
      <c r="B131">
        <v>1.5</v>
      </c>
      <c r="C131">
        <v>1.29</v>
      </c>
    </row>
    <row r="132" spans="1:3" x14ac:dyDescent="0.25">
      <c r="A132" s="2">
        <v>43882</v>
      </c>
      <c r="B132">
        <v>1.5</v>
      </c>
      <c r="C132">
        <v>3.1</v>
      </c>
    </row>
    <row r="133" spans="1:3" x14ac:dyDescent="0.25">
      <c r="A133" s="2">
        <v>43892</v>
      </c>
      <c r="B133">
        <v>1.5</v>
      </c>
      <c r="C133">
        <v>3.14</v>
      </c>
    </row>
    <row r="134" spans="1:3" x14ac:dyDescent="0.25">
      <c r="A134" s="2">
        <v>43887</v>
      </c>
      <c r="B134">
        <v>1</v>
      </c>
      <c r="C134">
        <v>3.1</v>
      </c>
    </row>
    <row r="135" spans="1:3" x14ac:dyDescent="0.25">
      <c r="A135" s="2">
        <v>43878</v>
      </c>
      <c r="B135">
        <v>8.5</v>
      </c>
      <c r="C135">
        <v>2.1</v>
      </c>
    </row>
    <row r="136" spans="1:3" x14ac:dyDescent="0.25">
      <c r="A136" s="2">
        <v>43921</v>
      </c>
      <c r="B136">
        <v>6</v>
      </c>
      <c r="C136">
        <v>2.76</v>
      </c>
    </row>
    <row r="137" spans="1:3" x14ac:dyDescent="0.25">
      <c r="A137" s="2">
        <v>43921</v>
      </c>
      <c r="B137">
        <v>2</v>
      </c>
      <c r="C137">
        <v>2.37</v>
      </c>
    </row>
    <row r="138" spans="1:3" x14ac:dyDescent="0.25">
      <c r="A138" s="2">
        <v>43859</v>
      </c>
      <c r="B138">
        <v>6</v>
      </c>
      <c r="C138">
        <v>4.45</v>
      </c>
    </row>
    <row r="139" spans="1:3" x14ac:dyDescent="0.25">
      <c r="A139" s="2">
        <v>43860</v>
      </c>
      <c r="B139">
        <v>8.5</v>
      </c>
      <c r="C139">
        <v>4.45</v>
      </c>
    </row>
    <row r="140" spans="1:3" x14ac:dyDescent="0.25">
      <c r="A140" s="2">
        <v>43864</v>
      </c>
      <c r="B140">
        <v>1</v>
      </c>
      <c r="C140">
        <v>2.1</v>
      </c>
    </row>
    <row r="141" spans="1:3" x14ac:dyDescent="0.25">
      <c r="A141" s="2">
        <v>43923</v>
      </c>
      <c r="B141">
        <v>0.25</v>
      </c>
      <c r="C141">
        <v>2.33</v>
      </c>
    </row>
    <row r="142" spans="1:3" x14ac:dyDescent="0.25">
      <c r="A142" s="2">
        <v>43938</v>
      </c>
      <c r="B142">
        <v>0.5</v>
      </c>
      <c r="C142">
        <v>2.9</v>
      </c>
    </row>
    <row r="143" spans="1:3" x14ac:dyDescent="0.25">
      <c r="A143" s="2">
        <v>43850</v>
      </c>
      <c r="B143">
        <v>6</v>
      </c>
      <c r="C143">
        <v>4.75</v>
      </c>
    </row>
    <row r="144" spans="1:3" x14ac:dyDescent="0.25">
      <c r="A144" s="2">
        <v>43867</v>
      </c>
      <c r="B144">
        <v>7</v>
      </c>
      <c r="C144">
        <v>3.45</v>
      </c>
    </row>
    <row r="145" spans="1:3" x14ac:dyDescent="0.25">
      <c r="A145" s="2">
        <v>43936</v>
      </c>
      <c r="B145">
        <v>1</v>
      </c>
      <c r="C145">
        <v>3.9</v>
      </c>
    </row>
    <row r="146" spans="1:3" x14ac:dyDescent="0.25">
      <c r="A146" s="2">
        <v>43881</v>
      </c>
      <c r="B146">
        <v>1</v>
      </c>
      <c r="C146">
        <v>3.02</v>
      </c>
    </row>
    <row r="147" spans="1:3" x14ac:dyDescent="0.25">
      <c r="A147" s="2">
        <v>43929</v>
      </c>
      <c r="B147">
        <v>1</v>
      </c>
      <c r="C147">
        <v>2.2000000000000002</v>
      </c>
    </row>
    <row r="148" spans="1:3" x14ac:dyDescent="0.25">
      <c r="A148" s="2">
        <v>43929</v>
      </c>
      <c r="B148">
        <v>2</v>
      </c>
      <c r="C148">
        <v>3.51</v>
      </c>
    </row>
    <row r="149" spans="1:3" x14ac:dyDescent="0.25">
      <c r="A149" s="2">
        <v>43886</v>
      </c>
      <c r="B149">
        <v>1</v>
      </c>
      <c r="C149">
        <v>1.1000000000000001</v>
      </c>
    </row>
    <row r="150" spans="1:3" x14ac:dyDescent="0.25">
      <c r="A150" s="2">
        <v>43924</v>
      </c>
      <c r="B150">
        <v>2</v>
      </c>
      <c r="C150">
        <v>3.9</v>
      </c>
    </row>
    <row r="151" spans="1:3" x14ac:dyDescent="0.25">
      <c r="A151" s="2">
        <v>43929</v>
      </c>
      <c r="B151">
        <v>4</v>
      </c>
      <c r="C151">
        <v>3.9</v>
      </c>
    </row>
    <row r="152" spans="1:3" x14ac:dyDescent="0.25">
      <c r="A152" s="2">
        <v>43843</v>
      </c>
      <c r="B152">
        <v>2</v>
      </c>
      <c r="C152">
        <v>1</v>
      </c>
    </row>
    <row r="153" spans="1:3" x14ac:dyDescent="0.25">
      <c r="A153" s="2">
        <v>43843</v>
      </c>
      <c r="B153">
        <v>0.5</v>
      </c>
      <c r="C153">
        <v>1.04</v>
      </c>
    </row>
    <row r="154" spans="1:3" x14ac:dyDescent="0.25">
      <c r="A154" s="2">
        <v>43929</v>
      </c>
      <c r="B154">
        <v>3.5</v>
      </c>
      <c r="C154">
        <v>2.23</v>
      </c>
    </row>
    <row r="155" spans="1:3" x14ac:dyDescent="0.25">
      <c r="A155" s="2">
        <v>43928</v>
      </c>
      <c r="B155">
        <v>1.75</v>
      </c>
      <c r="C155">
        <v>2.23</v>
      </c>
    </row>
    <row r="156" spans="1:3" x14ac:dyDescent="0.25">
      <c r="A156" s="2">
        <v>43837</v>
      </c>
      <c r="B156">
        <v>1</v>
      </c>
      <c r="C156">
        <v>2.1</v>
      </c>
    </row>
    <row r="157" spans="1:3" x14ac:dyDescent="0.25">
      <c r="A157" s="2">
        <v>43948</v>
      </c>
      <c r="B157">
        <v>5</v>
      </c>
      <c r="C157">
        <v>3.9</v>
      </c>
    </row>
    <row r="158" spans="1:3" x14ac:dyDescent="0.25">
      <c r="A158" s="2">
        <v>43943</v>
      </c>
      <c r="B158">
        <v>4</v>
      </c>
      <c r="C158">
        <v>3.9</v>
      </c>
    </row>
    <row r="159" spans="1:3" x14ac:dyDescent="0.25">
      <c r="A159" s="2">
        <v>43872</v>
      </c>
      <c r="B159">
        <v>3</v>
      </c>
      <c r="C159">
        <v>2.9</v>
      </c>
    </row>
    <row r="160" spans="1:3" x14ac:dyDescent="0.25">
      <c r="A160" s="2">
        <v>43885</v>
      </c>
      <c r="B160">
        <v>2</v>
      </c>
      <c r="C160">
        <v>3.26</v>
      </c>
    </row>
    <row r="161" spans="1:3" x14ac:dyDescent="0.25">
      <c r="A161" s="2">
        <v>43920</v>
      </c>
      <c r="B161">
        <v>1</v>
      </c>
      <c r="C161">
        <v>2.19</v>
      </c>
    </row>
    <row r="162" spans="1:3" x14ac:dyDescent="0.25">
      <c r="A162" s="2">
        <v>43942</v>
      </c>
      <c r="B162">
        <v>2</v>
      </c>
      <c r="C162">
        <v>1.71</v>
      </c>
    </row>
    <row r="163" spans="1:3" x14ac:dyDescent="0.25">
      <c r="A163" s="2">
        <v>43910</v>
      </c>
      <c r="B163">
        <v>1</v>
      </c>
      <c r="C163">
        <v>2.16</v>
      </c>
    </row>
    <row r="164" spans="1:3" x14ac:dyDescent="0.25">
      <c r="A164" s="2">
        <v>43910</v>
      </c>
      <c r="B164">
        <v>1</v>
      </c>
      <c r="C164">
        <v>1.8</v>
      </c>
    </row>
    <row r="165" spans="1:3" x14ac:dyDescent="0.25">
      <c r="A165" s="2">
        <v>43861</v>
      </c>
      <c r="B165">
        <v>8</v>
      </c>
      <c r="C165">
        <v>2.1800000000000002</v>
      </c>
    </row>
    <row r="166" spans="1:3" x14ac:dyDescent="0.25">
      <c r="A166" s="2">
        <v>43910</v>
      </c>
      <c r="B166">
        <v>2</v>
      </c>
      <c r="C166">
        <v>1.1000000000000001</v>
      </c>
    </row>
    <row r="167" spans="1:3" x14ac:dyDescent="0.25">
      <c r="A167" s="2">
        <v>43908</v>
      </c>
      <c r="B167">
        <v>1</v>
      </c>
      <c r="C167">
        <v>1.0900000000000001</v>
      </c>
    </row>
    <row r="168" spans="1:3" x14ac:dyDescent="0.25">
      <c r="A168" s="2">
        <v>43913</v>
      </c>
      <c r="B168">
        <v>1</v>
      </c>
      <c r="C168">
        <v>2.52</v>
      </c>
    </row>
    <row r="169" spans="1:3" x14ac:dyDescent="0.25">
      <c r="A169" s="2">
        <v>43906</v>
      </c>
      <c r="B169">
        <v>1</v>
      </c>
      <c r="C169">
        <v>0.78</v>
      </c>
    </row>
    <row r="170" spans="1:3" x14ac:dyDescent="0.25">
      <c r="A170" s="2">
        <v>43903</v>
      </c>
      <c r="B170">
        <v>6</v>
      </c>
      <c r="C170">
        <v>0.6</v>
      </c>
    </row>
    <row r="171" spans="1:3" x14ac:dyDescent="0.25">
      <c r="A171" s="2">
        <v>43896</v>
      </c>
      <c r="B171">
        <v>0.5</v>
      </c>
      <c r="C171">
        <v>0.4</v>
      </c>
    </row>
    <row r="172" spans="1:3" x14ac:dyDescent="0.25">
      <c r="A172" s="2">
        <v>43896</v>
      </c>
      <c r="B172">
        <v>0.25</v>
      </c>
      <c r="C172">
        <v>0.52</v>
      </c>
    </row>
    <row r="173" spans="1:3" x14ac:dyDescent="0.25">
      <c r="A173" s="2">
        <v>43901</v>
      </c>
      <c r="B173">
        <v>4</v>
      </c>
      <c r="C173">
        <v>1.94</v>
      </c>
    </row>
    <row r="174" spans="1:3" x14ac:dyDescent="0.25">
      <c r="A174" s="2">
        <v>43864</v>
      </c>
      <c r="B174">
        <v>0.25</v>
      </c>
      <c r="C174">
        <v>0.4</v>
      </c>
    </row>
    <row r="175" spans="1:3" x14ac:dyDescent="0.25">
      <c r="A175" s="2">
        <v>43899</v>
      </c>
      <c r="B175">
        <v>4</v>
      </c>
      <c r="C175">
        <v>0.56000000000000005</v>
      </c>
    </row>
    <row r="176" spans="1:3" x14ac:dyDescent="0.25">
      <c r="A176" s="2">
        <v>43864</v>
      </c>
      <c r="B176">
        <v>0.25</v>
      </c>
      <c r="C176">
        <v>0.4</v>
      </c>
    </row>
    <row r="177" spans="1:3" x14ac:dyDescent="0.25">
      <c r="A177" s="2">
        <v>43944</v>
      </c>
      <c r="B177">
        <v>1</v>
      </c>
      <c r="C177">
        <v>1.32</v>
      </c>
    </row>
    <row r="178" spans="1:3" x14ac:dyDescent="0.25">
      <c r="A178" s="2">
        <v>43922</v>
      </c>
      <c r="B178">
        <v>2.5</v>
      </c>
      <c r="C178">
        <v>2.2200000000000002</v>
      </c>
    </row>
    <row r="179" spans="1:3" x14ac:dyDescent="0.25">
      <c r="A179" s="2">
        <v>43899</v>
      </c>
      <c r="B179">
        <v>2</v>
      </c>
      <c r="C179">
        <v>1.2</v>
      </c>
    </row>
    <row r="180" spans="1:3" x14ac:dyDescent="0.25">
      <c r="A180" s="2">
        <v>43955</v>
      </c>
      <c r="B180">
        <v>1</v>
      </c>
      <c r="C180">
        <v>0.56999999999999995</v>
      </c>
    </row>
    <row r="181" spans="1:3" x14ac:dyDescent="0.25">
      <c r="A181" s="2">
        <v>43943</v>
      </c>
      <c r="B181">
        <v>1</v>
      </c>
      <c r="C181">
        <v>1.9</v>
      </c>
    </row>
    <row r="182" spans="1:3" x14ac:dyDescent="0.25">
      <c r="A182" s="2">
        <v>43951</v>
      </c>
      <c r="B182">
        <v>0.5</v>
      </c>
      <c r="C182">
        <v>0.86</v>
      </c>
    </row>
    <row r="183" spans="1:3" x14ac:dyDescent="0.25">
      <c r="A183" s="2">
        <v>43948</v>
      </c>
      <c r="B183">
        <v>2</v>
      </c>
      <c r="C183">
        <v>0.93</v>
      </c>
    </row>
    <row r="184" spans="1:3" x14ac:dyDescent="0.25">
      <c r="A184" s="2">
        <v>43924</v>
      </c>
      <c r="B184">
        <v>5</v>
      </c>
      <c r="C184">
        <v>1.1000000000000001</v>
      </c>
    </row>
    <row r="185" spans="1:3" x14ac:dyDescent="0.25">
      <c r="A185" s="2">
        <v>43948</v>
      </c>
      <c r="B185">
        <v>2</v>
      </c>
      <c r="C185">
        <v>1.7</v>
      </c>
    </row>
    <row r="186" spans="1:3" x14ac:dyDescent="0.25">
      <c r="A186" s="2">
        <v>43913</v>
      </c>
      <c r="B186">
        <v>0.67</v>
      </c>
      <c r="C186">
        <v>0.56999999999999995</v>
      </c>
    </row>
    <row r="187" spans="1:3" x14ac:dyDescent="0.25">
      <c r="A187" s="2">
        <v>43895</v>
      </c>
      <c r="B187">
        <v>2</v>
      </c>
      <c r="C187">
        <v>0.56000000000000005</v>
      </c>
    </row>
    <row r="188" spans="1:3" x14ac:dyDescent="0.25">
      <c r="A188" s="2">
        <v>43865</v>
      </c>
      <c r="B188">
        <v>2</v>
      </c>
      <c r="C188">
        <v>2.12</v>
      </c>
    </row>
    <row r="189" spans="1:3" x14ac:dyDescent="0.25">
      <c r="A189" s="2">
        <v>43949</v>
      </c>
      <c r="B189">
        <v>1</v>
      </c>
      <c r="C189">
        <v>1.1000000000000001</v>
      </c>
    </row>
    <row r="190" spans="1:3" x14ac:dyDescent="0.25">
      <c r="A190" s="2">
        <v>43838</v>
      </c>
      <c r="B190">
        <v>0.25</v>
      </c>
      <c r="C190">
        <v>0.4</v>
      </c>
    </row>
    <row r="191" spans="1:3" x14ac:dyDescent="0.25">
      <c r="A191" s="2">
        <v>43844</v>
      </c>
      <c r="B191">
        <v>1</v>
      </c>
      <c r="C191">
        <v>2.2400000000000002</v>
      </c>
    </row>
    <row r="192" spans="1:3" x14ac:dyDescent="0.25">
      <c r="A192" s="2">
        <v>43843</v>
      </c>
      <c r="B192">
        <v>3</v>
      </c>
      <c r="C192">
        <v>3.57</v>
      </c>
    </row>
    <row r="193" spans="1:3" x14ac:dyDescent="0.25">
      <c r="A193" s="2">
        <v>43888</v>
      </c>
      <c r="B193">
        <v>2</v>
      </c>
      <c r="C193">
        <v>1.33</v>
      </c>
    </row>
    <row r="194" spans="1:3" x14ac:dyDescent="0.25">
      <c r="A194" s="2">
        <v>43865</v>
      </c>
      <c r="B194">
        <v>3</v>
      </c>
      <c r="C194">
        <v>2.27</v>
      </c>
    </row>
    <row r="195" spans="1:3" x14ac:dyDescent="0.25">
      <c r="A195" s="2">
        <v>43857</v>
      </c>
      <c r="B195">
        <v>2</v>
      </c>
      <c r="C195">
        <v>2.6</v>
      </c>
    </row>
    <row r="196" spans="1:3" x14ac:dyDescent="0.25">
      <c r="A196" s="2">
        <v>43864</v>
      </c>
      <c r="B196">
        <v>6</v>
      </c>
      <c r="C196">
        <v>3.14</v>
      </c>
    </row>
    <row r="197" spans="1:3" x14ac:dyDescent="0.25">
      <c r="A197" s="2">
        <v>43838</v>
      </c>
      <c r="B197">
        <v>4</v>
      </c>
      <c r="C197">
        <v>1.37</v>
      </c>
    </row>
    <row r="198" spans="1:3" x14ac:dyDescent="0.25">
      <c r="A198" s="2">
        <v>43850</v>
      </c>
      <c r="B198">
        <v>4</v>
      </c>
      <c r="C198">
        <v>1.7</v>
      </c>
    </row>
    <row r="199" spans="1:3" x14ac:dyDescent="0.25">
      <c r="A199" s="2">
        <v>43860</v>
      </c>
      <c r="B199">
        <v>2</v>
      </c>
      <c r="C199">
        <v>2.6</v>
      </c>
    </row>
    <row r="200" spans="1:3" x14ac:dyDescent="0.25">
      <c r="A200" s="2">
        <v>43843</v>
      </c>
      <c r="B200">
        <v>3</v>
      </c>
      <c r="C200">
        <v>3.49</v>
      </c>
    </row>
    <row r="201" spans="1:3" x14ac:dyDescent="0.25">
      <c r="A201" s="2">
        <v>43866</v>
      </c>
      <c r="B201">
        <v>2</v>
      </c>
      <c r="C201">
        <v>2.42</v>
      </c>
    </row>
    <row r="202" spans="1:3" x14ac:dyDescent="0.25">
      <c r="A202" s="2">
        <v>43847</v>
      </c>
      <c r="B202">
        <v>3</v>
      </c>
      <c r="C202">
        <v>2.1</v>
      </c>
    </row>
    <row r="203" spans="1:3" x14ac:dyDescent="0.25">
      <c r="A203" s="2">
        <v>43853</v>
      </c>
      <c r="B203">
        <v>1</v>
      </c>
      <c r="C203">
        <v>2.1</v>
      </c>
    </row>
    <row r="204" spans="1:3" x14ac:dyDescent="0.25">
      <c r="A204" s="2">
        <v>43844</v>
      </c>
      <c r="B204">
        <v>4</v>
      </c>
      <c r="C204">
        <v>2.99</v>
      </c>
    </row>
    <row r="205" spans="1:3" x14ac:dyDescent="0.25">
      <c r="A205" s="2">
        <v>43853</v>
      </c>
      <c r="B205">
        <v>6</v>
      </c>
      <c r="C205">
        <v>3.78</v>
      </c>
    </row>
    <row r="206" spans="1:3" x14ac:dyDescent="0.25">
      <c r="A206" s="2">
        <v>43852</v>
      </c>
      <c r="B206">
        <v>1.5</v>
      </c>
      <c r="C206">
        <v>2.1</v>
      </c>
    </row>
    <row r="207" spans="1:3" x14ac:dyDescent="0.25">
      <c r="A207" s="2">
        <v>43840</v>
      </c>
      <c r="B207">
        <v>2</v>
      </c>
      <c r="C207">
        <v>2.21</v>
      </c>
    </row>
    <row r="208" spans="1:3" x14ac:dyDescent="0.25">
      <c r="A208" s="2">
        <v>43843</v>
      </c>
      <c r="B208">
        <v>0.5</v>
      </c>
      <c r="C208">
        <v>2.6</v>
      </c>
    </row>
    <row r="209" spans="1:3" x14ac:dyDescent="0.25">
      <c r="A209" s="2">
        <v>43844</v>
      </c>
      <c r="B209">
        <v>2</v>
      </c>
      <c r="C209">
        <v>3.78</v>
      </c>
    </row>
    <row r="210" spans="1:3" x14ac:dyDescent="0.25">
      <c r="A210" s="2">
        <v>43837</v>
      </c>
      <c r="B210">
        <v>1.25</v>
      </c>
      <c r="C210">
        <v>0.6</v>
      </c>
    </row>
    <row r="211" spans="1:3" x14ac:dyDescent="0.25">
      <c r="A211" s="2">
        <v>43928</v>
      </c>
      <c r="B211">
        <v>5</v>
      </c>
      <c r="C211">
        <v>3.03</v>
      </c>
    </row>
    <row r="212" spans="1:3" x14ac:dyDescent="0.25">
      <c r="A212" s="2">
        <v>43950</v>
      </c>
      <c r="B212">
        <v>2</v>
      </c>
      <c r="C212">
        <v>3.2</v>
      </c>
    </row>
    <row r="213" spans="1:3" x14ac:dyDescent="0.25">
      <c r="A213" s="2">
        <v>43857</v>
      </c>
      <c r="B213">
        <v>6</v>
      </c>
      <c r="C213">
        <v>3.06</v>
      </c>
    </row>
    <row r="214" spans="1:3" x14ac:dyDescent="0.25">
      <c r="A214" s="2">
        <v>43859</v>
      </c>
      <c r="B214">
        <v>3</v>
      </c>
      <c r="C214">
        <v>2.2400000000000002</v>
      </c>
    </row>
    <row r="215" spans="1:3" x14ac:dyDescent="0.25">
      <c r="A215" s="2">
        <v>43943</v>
      </c>
      <c r="B215">
        <v>1</v>
      </c>
      <c r="C215">
        <v>0.84</v>
      </c>
    </row>
    <row r="216" spans="1:3" x14ac:dyDescent="0.25">
      <c r="A216" s="2">
        <v>43928</v>
      </c>
      <c r="B216">
        <v>3</v>
      </c>
      <c r="C216">
        <v>3.03</v>
      </c>
    </row>
    <row r="217" spans="1:3" x14ac:dyDescent="0.25">
      <c r="A217" s="2">
        <v>43885</v>
      </c>
      <c r="B217">
        <v>1</v>
      </c>
      <c r="C217">
        <v>0.6</v>
      </c>
    </row>
    <row r="218" spans="1:3" x14ac:dyDescent="0.25">
      <c r="A218" s="2">
        <v>43943</v>
      </c>
      <c r="B218">
        <v>0.5</v>
      </c>
      <c r="C218">
        <v>0.73</v>
      </c>
    </row>
    <row r="219" spans="1:3" x14ac:dyDescent="0.25">
      <c r="A219" s="2">
        <v>43859</v>
      </c>
      <c r="B219">
        <v>5</v>
      </c>
      <c r="C219">
        <v>2.1800000000000002</v>
      </c>
    </row>
    <row r="220" spans="1:3" x14ac:dyDescent="0.25">
      <c r="A220" s="2">
        <v>43833</v>
      </c>
      <c r="B220">
        <v>4</v>
      </c>
      <c r="C220">
        <v>4.38</v>
      </c>
    </row>
    <row r="221" spans="1:3" x14ac:dyDescent="0.25">
      <c r="A221" s="2">
        <v>43943</v>
      </c>
      <c r="B221">
        <v>0.5</v>
      </c>
      <c r="C221">
        <v>0.6</v>
      </c>
    </row>
    <row r="222" spans="1:3" x14ac:dyDescent="0.25">
      <c r="A222" s="2">
        <v>43943</v>
      </c>
      <c r="B222">
        <v>0.5</v>
      </c>
      <c r="C222">
        <v>0.6</v>
      </c>
    </row>
    <row r="223" spans="1:3" x14ac:dyDescent="0.25">
      <c r="A223" s="2">
        <v>43943</v>
      </c>
      <c r="B223">
        <v>0.5</v>
      </c>
      <c r="C223">
        <v>0.6</v>
      </c>
    </row>
    <row r="224" spans="1:3" x14ac:dyDescent="0.25">
      <c r="A224" s="2">
        <v>43943</v>
      </c>
      <c r="B224">
        <v>0.5</v>
      </c>
      <c r="C224">
        <v>0.6</v>
      </c>
    </row>
    <row r="225" spans="1:3" x14ac:dyDescent="0.25">
      <c r="A225" s="2">
        <v>43943</v>
      </c>
      <c r="B225">
        <v>0.5</v>
      </c>
      <c r="C225">
        <v>0.6</v>
      </c>
    </row>
    <row r="226" spans="1:3" x14ac:dyDescent="0.25">
      <c r="A226" s="2">
        <v>43943</v>
      </c>
      <c r="B226">
        <v>0.5</v>
      </c>
      <c r="C226">
        <v>0.6</v>
      </c>
    </row>
    <row r="227" spans="1:3" x14ac:dyDescent="0.25">
      <c r="A227" s="2">
        <v>43943</v>
      </c>
      <c r="B227">
        <v>0.5</v>
      </c>
      <c r="C227">
        <v>0.6</v>
      </c>
    </row>
    <row r="228" spans="1:3" x14ac:dyDescent="0.25">
      <c r="A228" s="2">
        <v>43942</v>
      </c>
      <c r="B228">
        <v>0.5</v>
      </c>
      <c r="C228">
        <v>0.73</v>
      </c>
    </row>
    <row r="229" spans="1:3" x14ac:dyDescent="0.25">
      <c r="A229" s="2">
        <v>43942</v>
      </c>
      <c r="B229">
        <v>2</v>
      </c>
      <c r="C229">
        <v>0.95</v>
      </c>
    </row>
    <row r="230" spans="1:3" x14ac:dyDescent="0.25">
      <c r="A230" s="2">
        <v>43931</v>
      </c>
      <c r="B230">
        <v>2.5</v>
      </c>
      <c r="C230">
        <v>1.6</v>
      </c>
    </row>
    <row r="231" spans="1:3" x14ac:dyDescent="0.25">
      <c r="A231" s="2">
        <v>43886</v>
      </c>
      <c r="B231">
        <v>1</v>
      </c>
      <c r="C231">
        <v>0.99</v>
      </c>
    </row>
    <row r="232" spans="1:3" x14ac:dyDescent="0.25">
      <c r="A232" s="2">
        <v>43859</v>
      </c>
      <c r="B232">
        <v>1</v>
      </c>
      <c r="C232">
        <v>2.21</v>
      </c>
    </row>
    <row r="233" spans="1:3" x14ac:dyDescent="0.25">
      <c r="A233" s="2">
        <v>43889</v>
      </c>
      <c r="B233">
        <v>1</v>
      </c>
      <c r="C233">
        <v>1.54</v>
      </c>
    </row>
    <row r="234" spans="1:3" x14ac:dyDescent="0.25">
      <c r="A234" s="2">
        <v>43938</v>
      </c>
      <c r="B234">
        <v>0.25</v>
      </c>
      <c r="C234">
        <v>1.1299999999999999</v>
      </c>
    </row>
    <row r="235" spans="1:3" x14ac:dyDescent="0.25">
      <c r="A235" s="2">
        <v>43938</v>
      </c>
      <c r="B235">
        <v>0.5</v>
      </c>
      <c r="C235">
        <v>0.54</v>
      </c>
    </row>
    <row r="236" spans="1:3" x14ac:dyDescent="0.25">
      <c r="A236" s="2">
        <v>43886</v>
      </c>
      <c r="B236">
        <v>0.5</v>
      </c>
      <c r="C236">
        <v>0.63</v>
      </c>
    </row>
    <row r="237" spans="1:3" x14ac:dyDescent="0.25">
      <c r="A237" s="2">
        <v>43938</v>
      </c>
      <c r="B237">
        <v>1</v>
      </c>
      <c r="C237">
        <v>1.1000000000000001</v>
      </c>
    </row>
    <row r="238" spans="1:3" x14ac:dyDescent="0.25">
      <c r="A238" s="2">
        <v>43843</v>
      </c>
      <c r="B238">
        <v>3</v>
      </c>
      <c r="C238">
        <v>2.25</v>
      </c>
    </row>
    <row r="239" spans="1:3" x14ac:dyDescent="0.25">
      <c r="A239" s="2">
        <v>43843</v>
      </c>
      <c r="B239">
        <v>4</v>
      </c>
      <c r="C239">
        <v>2.9</v>
      </c>
    </row>
    <row r="240" spans="1:3" x14ac:dyDescent="0.25">
      <c r="A240" s="2">
        <v>43840</v>
      </c>
      <c r="B240">
        <v>3</v>
      </c>
      <c r="C240">
        <v>1.9</v>
      </c>
    </row>
    <row r="241" spans="1:3" x14ac:dyDescent="0.25">
      <c r="A241" s="2">
        <v>43935</v>
      </c>
      <c r="B241">
        <v>2</v>
      </c>
      <c r="C241">
        <v>1.1299999999999999</v>
      </c>
    </row>
    <row r="242" spans="1:3" x14ac:dyDescent="0.25">
      <c r="A242" s="2">
        <v>43850</v>
      </c>
      <c r="B242">
        <v>2</v>
      </c>
      <c r="C242">
        <v>2.85</v>
      </c>
    </row>
    <row r="243" spans="1:3" x14ac:dyDescent="0.25">
      <c r="A243" s="2">
        <v>43866</v>
      </c>
      <c r="B243">
        <v>2</v>
      </c>
      <c r="C243">
        <v>1.88</v>
      </c>
    </row>
    <row r="244" spans="1:3" x14ac:dyDescent="0.25">
      <c r="A244" s="2">
        <v>43866</v>
      </c>
      <c r="B244">
        <v>2.5</v>
      </c>
      <c r="C244">
        <v>1.0900000000000001</v>
      </c>
    </row>
    <row r="245" spans="1:3" x14ac:dyDescent="0.25">
      <c r="A245" s="2">
        <v>43867</v>
      </c>
      <c r="B245">
        <v>1</v>
      </c>
      <c r="C245">
        <v>1.44</v>
      </c>
    </row>
    <row r="246" spans="1:3" x14ac:dyDescent="0.25">
      <c r="A246" s="2">
        <v>43955</v>
      </c>
      <c r="B246">
        <v>8</v>
      </c>
      <c r="C246">
        <v>2.93</v>
      </c>
    </row>
    <row r="247" spans="1:3" x14ac:dyDescent="0.25">
      <c r="A247" s="2">
        <v>43865</v>
      </c>
      <c r="B247">
        <v>4</v>
      </c>
      <c r="C247">
        <v>0.91</v>
      </c>
    </row>
    <row r="248" spans="1:3" x14ac:dyDescent="0.25">
      <c r="A248" s="2">
        <v>43844</v>
      </c>
      <c r="B248">
        <v>3</v>
      </c>
      <c r="C248">
        <v>4.28</v>
      </c>
    </row>
    <row r="249" spans="1:3" x14ac:dyDescent="0.25">
      <c r="A249" s="2">
        <v>43868</v>
      </c>
      <c r="B249">
        <v>1</v>
      </c>
      <c r="C249">
        <v>1.03</v>
      </c>
    </row>
    <row r="250" spans="1:3" x14ac:dyDescent="0.25">
      <c r="A250" s="2">
        <v>43956</v>
      </c>
      <c r="B250">
        <v>3</v>
      </c>
      <c r="C250">
        <v>2.93</v>
      </c>
    </row>
    <row r="251" spans="1:3" x14ac:dyDescent="0.25">
      <c r="A251" s="2">
        <v>43956</v>
      </c>
      <c r="B251">
        <v>3.5</v>
      </c>
      <c r="C251">
        <v>0.81</v>
      </c>
    </row>
    <row r="252" spans="1:3" x14ac:dyDescent="0.25">
      <c r="A252" s="2">
        <v>43956</v>
      </c>
      <c r="B252">
        <v>5</v>
      </c>
      <c r="C252">
        <v>5.5</v>
      </c>
    </row>
    <row r="253" spans="1:3" x14ac:dyDescent="0.25">
      <c r="A253" s="2">
        <v>43935</v>
      </c>
      <c r="B253">
        <v>0.5</v>
      </c>
      <c r="C253">
        <v>0.54</v>
      </c>
    </row>
    <row r="254" spans="1:3" x14ac:dyDescent="0.25">
      <c r="A254" s="2">
        <v>43846</v>
      </c>
      <c r="B254">
        <v>0.25</v>
      </c>
      <c r="C254">
        <v>0.6</v>
      </c>
    </row>
    <row r="255" spans="1:3" x14ac:dyDescent="0.25">
      <c r="A255" s="2">
        <v>43838</v>
      </c>
      <c r="B255">
        <v>6</v>
      </c>
      <c r="C255">
        <v>2.91</v>
      </c>
    </row>
    <row r="256" spans="1:3" x14ac:dyDescent="0.25">
      <c r="A256" s="2">
        <v>43846</v>
      </c>
      <c r="B256">
        <v>0.5</v>
      </c>
      <c r="C256">
        <v>0.52</v>
      </c>
    </row>
    <row r="257" spans="1:3" x14ac:dyDescent="0.25">
      <c r="A257" s="2">
        <v>43874</v>
      </c>
      <c r="B257">
        <v>1</v>
      </c>
      <c r="C257">
        <v>2.06</v>
      </c>
    </row>
    <row r="258" spans="1:3" x14ac:dyDescent="0.25">
      <c r="A258" s="2">
        <v>43887</v>
      </c>
      <c r="B258">
        <v>0.5</v>
      </c>
      <c r="C258">
        <v>0.75</v>
      </c>
    </row>
    <row r="259" spans="1:3" x14ac:dyDescent="0.25">
      <c r="A259" s="2">
        <v>43865</v>
      </c>
      <c r="B259">
        <v>5</v>
      </c>
      <c r="C259">
        <v>3.33</v>
      </c>
    </row>
    <row r="260" spans="1:3" x14ac:dyDescent="0.25">
      <c r="A260" s="2">
        <v>43846</v>
      </c>
      <c r="B260">
        <v>7</v>
      </c>
      <c r="C260">
        <v>4.33</v>
      </c>
    </row>
    <row r="261" spans="1:3" x14ac:dyDescent="0.25">
      <c r="A261" s="2">
        <v>43906</v>
      </c>
      <c r="B261">
        <v>5</v>
      </c>
      <c r="C261">
        <v>7.9</v>
      </c>
    </row>
    <row r="262" spans="1:3" x14ac:dyDescent="0.25">
      <c r="A262" s="2">
        <v>43915</v>
      </c>
      <c r="B262">
        <v>8</v>
      </c>
      <c r="C262">
        <v>7.9</v>
      </c>
    </row>
    <row r="263" spans="1:3" x14ac:dyDescent="0.25">
      <c r="A263" s="2">
        <v>43910</v>
      </c>
      <c r="B263">
        <v>1</v>
      </c>
      <c r="C263">
        <v>3.22</v>
      </c>
    </row>
    <row r="264" spans="1:3" x14ac:dyDescent="0.25">
      <c r="A264" s="2">
        <v>43902</v>
      </c>
      <c r="B264">
        <v>8</v>
      </c>
      <c r="C264">
        <v>7.97</v>
      </c>
    </row>
    <row r="265" spans="1:3" x14ac:dyDescent="0.25">
      <c r="A265" s="2">
        <v>43894</v>
      </c>
      <c r="B265">
        <v>1</v>
      </c>
      <c r="C265">
        <v>3.15</v>
      </c>
    </row>
    <row r="266" spans="1:3" x14ac:dyDescent="0.25">
      <c r="A266" s="2">
        <v>43901</v>
      </c>
      <c r="B266">
        <v>0.5</v>
      </c>
      <c r="C266">
        <v>3.02</v>
      </c>
    </row>
    <row r="267" spans="1:3" x14ac:dyDescent="0.25">
      <c r="A267" s="2">
        <v>43915</v>
      </c>
      <c r="B267">
        <v>0.5</v>
      </c>
      <c r="C267">
        <v>0.56999999999999995</v>
      </c>
    </row>
    <row r="268" spans="1:3" x14ac:dyDescent="0.25">
      <c r="A268" s="2">
        <v>43837</v>
      </c>
      <c r="B268">
        <v>1</v>
      </c>
      <c r="C268">
        <v>1.32</v>
      </c>
    </row>
    <row r="269" spans="1:3" x14ac:dyDescent="0.25">
      <c r="A269" s="2">
        <v>43833</v>
      </c>
      <c r="B269">
        <v>2.5</v>
      </c>
      <c r="C269">
        <v>1.1200000000000001</v>
      </c>
    </row>
    <row r="270" spans="1:3" x14ac:dyDescent="0.25">
      <c r="A270" s="2">
        <v>43935</v>
      </c>
      <c r="B270">
        <v>1</v>
      </c>
      <c r="C270">
        <v>1.6</v>
      </c>
    </row>
    <row r="271" spans="1:3" x14ac:dyDescent="0.25">
      <c r="A271" s="2">
        <v>43860</v>
      </c>
      <c r="B271">
        <v>1</v>
      </c>
      <c r="C271">
        <v>2.0499999999999998</v>
      </c>
    </row>
    <row r="272" spans="1:3" x14ac:dyDescent="0.25">
      <c r="A272" s="2">
        <v>43889</v>
      </c>
      <c r="B272">
        <v>1</v>
      </c>
      <c r="C272">
        <v>1.37</v>
      </c>
    </row>
    <row r="273" spans="1:3" x14ac:dyDescent="0.25">
      <c r="A273" s="2">
        <v>43895</v>
      </c>
      <c r="B273">
        <v>5</v>
      </c>
      <c r="C273">
        <v>3.75</v>
      </c>
    </row>
    <row r="274" spans="1:3" x14ac:dyDescent="0.25">
      <c r="A274" s="2">
        <v>43892</v>
      </c>
      <c r="B274">
        <v>2</v>
      </c>
      <c r="C274">
        <v>1.28</v>
      </c>
    </row>
    <row r="275" spans="1:3" x14ac:dyDescent="0.25">
      <c r="A275" s="2">
        <v>43868</v>
      </c>
      <c r="B275">
        <v>2</v>
      </c>
      <c r="C275">
        <v>1.1000000000000001</v>
      </c>
    </row>
    <row r="276" spans="1:3" x14ac:dyDescent="0.25">
      <c r="A276" s="2">
        <v>43936</v>
      </c>
      <c r="B276">
        <v>0.5</v>
      </c>
      <c r="C276">
        <v>1.6</v>
      </c>
    </row>
    <row r="277" spans="1:3" x14ac:dyDescent="0.25">
      <c r="A277" s="2">
        <v>43859</v>
      </c>
      <c r="B277">
        <v>3</v>
      </c>
      <c r="C277">
        <v>3.06</v>
      </c>
    </row>
    <row r="278" spans="1:3" x14ac:dyDescent="0.25">
      <c r="A278" s="2">
        <v>43936</v>
      </c>
      <c r="B278">
        <v>3</v>
      </c>
      <c r="C278">
        <v>1.35</v>
      </c>
    </row>
    <row r="279" spans="1:3" x14ac:dyDescent="0.25">
      <c r="A279" s="2">
        <v>43857</v>
      </c>
      <c r="B279">
        <v>0.25</v>
      </c>
      <c r="C279">
        <v>0.4</v>
      </c>
    </row>
    <row r="280" spans="1:3" x14ac:dyDescent="0.25">
      <c r="A280" s="2">
        <v>43894</v>
      </c>
      <c r="B280">
        <v>1</v>
      </c>
      <c r="C280">
        <v>0.85</v>
      </c>
    </row>
    <row r="281" spans="1:3" x14ac:dyDescent="0.25">
      <c r="A281" s="2">
        <v>43886</v>
      </c>
      <c r="B281">
        <v>3</v>
      </c>
      <c r="C281">
        <v>0.85</v>
      </c>
    </row>
    <row r="282" spans="1:3" x14ac:dyDescent="0.25">
      <c r="A282" s="2">
        <v>43936</v>
      </c>
      <c r="B282">
        <v>1</v>
      </c>
      <c r="C282">
        <v>1.18</v>
      </c>
    </row>
    <row r="283" spans="1:3" x14ac:dyDescent="0.25">
      <c r="A283" s="2">
        <v>43857</v>
      </c>
      <c r="B283">
        <v>0.5</v>
      </c>
      <c r="C283">
        <v>0.4</v>
      </c>
    </row>
    <row r="284" spans="1:3" x14ac:dyDescent="0.25">
      <c r="A284" s="2">
        <v>43894</v>
      </c>
      <c r="B284">
        <v>8</v>
      </c>
      <c r="C284">
        <v>3.78</v>
      </c>
    </row>
    <row r="285" spans="1:3" x14ac:dyDescent="0.25">
      <c r="A285" s="2">
        <v>43857</v>
      </c>
      <c r="B285">
        <v>0.5</v>
      </c>
      <c r="C285">
        <v>0.4</v>
      </c>
    </row>
    <row r="286" spans="1:3" x14ac:dyDescent="0.25">
      <c r="A286" s="2">
        <v>43893</v>
      </c>
      <c r="B286">
        <v>0.5</v>
      </c>
      <c r="C286">
        <v>1.24</v>
      </c>
    </row>
    <row r="287" spans="1:3" x14ac:dyDescent="0.25">
      <c r="A287" s="2">
        <v>43917</v>
      </c>
      <c r="B287">
        <v>6</v>
      </c>
      <c r="C287">
        <v>2.19</v>
      </c>
    </row>
    <row r="288" spans="1:3" x14ac:dyDescent="0.25">
      <c r="A288" s="2">
        <v>43893</v>
      </c>
      <c r="B288">
        <v>0.25</v>
      </c>
      <c r="C288">
        <v>0.4</v>
      </c>
    </row>
    <row r="289" spans="1:3" x14ac:dyDescent="0.25">
      <c r="A289" s="2">
        <v>43916</v>
      </c>
      <c r="B289">
        <v>4</v>
      </c>
      <c r="C289">
        <v>2.19</v>
      </c>
    </row>
    <row r="290" spans="1:3" x14ac:dyDescent="0.25">
      <c r="A290" s="2">
        <v>43895</v>
      </c>
      <c r="B290">
        <v>3</v>
      </c>
      <c r="C290">
        <v>3.74</v>
      </c>
    </row>
    <row r="291" spans="1:3" x14ac:dyDescent="0.25">
      <c r="A291" s="2">
        <v>43910</v>
      </c>
      <c r="B291">
        <v>1</v>
      </c>
      <c r="C291">
        <v>1.89</v>
      </c>
    </row>
    <row r="292" spans="1:3" x14ac:dyDescent="0.25">
      <c r="A292" s="2">
        <v>43892</v>
      </c>
      <c r="B292">
        <v>4</v>
      </c>
      <c r="C292">
        <v>2.87</v>
      </c>
    </row>
    <row r="293" spans="1:3" x14ac:dyDescent="0.25">
      <c r="A293" s="2">
        <v>43930</v>
      </c>
      <c r="B293">
        <v>1</v>
      </c>
      <c r="C293">
        <v>1.1000000000000001</v>
      </c>
    </row>
    <row r="294" spans="1:3" x14ac:dyDescent="0.25">
      <c r="A294" s="2">
        <v>43929</v>
      </c>
      <c r="B294">
        <v>2</v>
      </c>
      <c r="C294">
        <v>0.86</v>
      </c>
    </row>
    <row r="295" spans="1:3" x14ac:dyDescent="0.25">
      <c r="A295" s="2">
        <v>43935</v>
      </c>
      <c r="B295">
        <v>0.5</v>
      </c>
      <c r="C295">
        <v>0.6</v>
      </c>
    </row>
    <row r="296" spans="1:3" x14ac:dyDescent="0.25">
      <c r="A296" s="2">
        <v>43935</v>
      </c>
      <c r="B296">
        <v>0.5</v>
      </c>
      <c r="C296">
        <v>0.6</v>
      </c>
    </row>
    <row r="297" spans="1:3" x14ac:dyDescent="0.25">
      <c r="A297" s="2">
        <v>43935</v>
      </c>
      <c r="B297">
        <v>0.5</v>
      </c>
      <c r="C297">
        <v>0.56999999999999995</v>
      </c>
    </row>
    <row r="298" spans="1:3" x14ac:dyDescent="0.25">
      <c r="A298" s="2">
        <v>43878</v>
      </c>
      <c r="B298">
        <v>0.25</v>
      </c>
      <c r="C298">
        <v>0.47</v>
      </c>
    </row>
    <row r="299" spans="1:3" x14ac:dyDescent="0.25">
      <c r="A299" s="2">
        <v>43938</v>
      </c>
      <c r="B299">
        <v>1.5</v>
      </c>
      <c r="C299">
        <v>1.71</v>
      </c>
    </row>
    <row r="300" spans="1:3" x14ac:dyDescent="0.25">
      <c r="A300" s="2">
        <v>43879</v>
      </c>
      <c r="B300">
        <v>1</v>
      </c>
      <c r="C300">
        <v>0.6</v>
      </c>
    </row>
    <row r="301" spans="1:3" x14ac:dyDescent="0.25">
      <c r="A301" s="2">
        <v>43886</v>
      </c>
      <c r="B301">
        <v>0.5</v>
      </c>
      <c r="C301">
        <v>0.35</v>
      </c>
    </row>
    <row r="302" spans="1:3" x14ac:dyDescent="0.25">
      <c r="A302" s="2">
        <v>43886</v>
      </c>
      <c r="B302">
        <v>0.5</v>
      </c>
      <c r="C302">
        <v>0.6</v>
      </c>
    </row>
    <row r="303" spans="1:3" x14ac:dyDescent="0.25">
      <c r="A303" s="2">
        <v>43895</v>
      </c>
      <c r="B303">
        <v>1</v>
      </c>
      <c r="C303">
        <v>1.42</v>
      </c>
    </row>
    <row r="304" spans="1:3" x14ac:dyDescent="0.25">
      <c r="A304" s="2">
        <v>43917</v>
      </c>
      <c r="B304">
        <v>1</v>
      </c>
      <c r="C304">
        <v>1.8</v>
      </c>
    </row>
    <row r="305" spans="1:3" x14ac:dyDescent="0.25">
      <c r="A305" s="2">
        <v>43923</v>
      </c>
      <c r="B305">
        <v>1</v>
      </c>
      <c r="C305">
        <v>2.29</v>
      </c>
    </row>
    <row r="306" spans="1:3" x14ac:dyDescent="0.25">
      <c r="A306" s="2">
        <v>43896</v>
      </c>
      <c r="B306">
        <v>1</v>
      </c>
      <c r="C306">
        <v>3.59</v>
      </c>
    </row>
    <row r="307" spans="1:3" x14ac:dyDescent="0.25">
      <c r="A307" s="2">
        <v>43896</v>
      </c>
      <c r="B307">
        <v>6</v>
      </c>
      <c r="C307">
        <v>1.8</v>
      </c>
    </row>
    <row r="308" spans="1:3" x14ac:dyDescent="0.25">
      <c r="A308" s="2">
        <v>43880</v>
      </c>
      <c r="B308">
        <v>2</v>
      </c>
      <c r="C308">
        <v>2.76</v>
      </c>
    </row>
    <row r="309" spans="1:3" x14ac:dyDescent="0.25">
      <c r="A309" s="2">
        <v>43896</v>
      </c>
      <c r="B309">
        <v>1.5</v>
      </c>
      <c r="C309">
        <v>1</v>
      </c>
    </row>
    <row r="310" spans="1:3" x14ac:dyDescent="0.25">
      <c r="A310" s="2">
        <v>43837</v>
      </c>
      <c r="B310">
        <v>5</v>
      </c>
      <c r="C310">
        <v>4.24</v>
      </c>
    </row>
    <row r="311" spans="1:3" x14ac:dyDescent="0.25">
      <c r="A311" s="2">
        <v>43927</v>
      </c>
      <c r="B311">
        <v>1</v>
      </c>
      <c r="C311">
        <v>1.74</v>
      </c>
    </row>
    <row r="312" spans="1:3" x14ac:dyDescent="0.25">
      <c r="A312" s="2">
        <v>43857</v>
      </c>
      <c r="B312">
        <v>3</v>
      </c>
      <c r="C312">
        <v>2.38</v>
      </c>
    </row>
    <row r="313" spans="1:3" x14ac:dyDescent="0.25">
      <c r="A313" s="2">
        <v>43924</v>
      </c>
      <c r="B313">
        <v>0.5</v>
      </c>
      <c r="C313">
        <v>2.2400000000000002</v>
      </c>
    </row>
    <row r="314" spans="1:3" x14ac:dyDescent="0.25">
      <c r="A314" s="2">
        <v>43846</v>
      </c>
      <c r="B314">
        <v>4</v>
      </c>
      <c r="C314">
        <v>2.81</v>
      </c>
    </row>
    <row r="315" spans="1:3" x14ac:dyDescent="0.25">
      <c r="A315" s="2">
        <v>43846</v>
      </c>
      <c r="B315">
        <v>8</v>
      </c>
      <c r="C315">
        <v>3.74</v>
      </c>
    </row>
    <row r="316" spans="1:3" x14ac:dyDescent="0.25">
      <c r="A316" s="2">
        <v>43924</v>
      </c>
      <c r="B316">
        <v>1</v>
      </c>
      <c r="C316">
        <v>0.99</v>
      </c>
    </row>
    <row r="317" spans="1:3" x14ac:dyDescent="0.25">
      <c r="A317" s="2">
        <v>43878</v>
      </c>
      <c r="B317">
        <v>1.5</v>
      </c>
      <c r="C317">
        <v>2.4700000000000002</v>
      </c>
    </row>
    <row r="318" spans="1:3" x14ac:dyDescent="0.25">
      <c r="A318" s="2">
        <v>43880</v>
      </c>
      <c r="B318">
        <v>4</v>
      </c>
      <c r="C318">
        <v>3.54</v>
      </c>
    </row>
    <row r="319" spans="1:3" x14ac:dyDescent="0.25">
      <c r="A319" s="2">
        <v>43843</v>
      </c>
      <c r="B319">
        <v>1</v>
      </c>
      <c r="C319">
        <v>3.38</v>
      </c>
    </row>
    <row r="320" spans="1:3" x14ac:dyDescent="0.25">
      <c r="A320" s="2">
        <v>43838</v>
      </c>
      <c r="B320">
        <v>1</v>
      </c>
      <c r="C320">
        <v>3.32</v>
      </c>
    </row>
    <row r="321" spans="1:3" x14ac:dyDescent="0.25">
      <c r="A321" s="2">
        <v>43892</v>
      </c>
      <c r="B321">
        <v>0.5</v>
      </c>
      <c r="C321">
        <v>1.6</v>
      </c>
    </row>
    <row r="322" spans="1:3" x14ac:dyDescent="0.25">
      <c r="A322" s="2">
        <v>43942</v>
      </c>
      <c r="B322">
        <v>1</v>
      </c>
      <c r="C322">
        <v>2.9</v>
      </c>
    </row>
    <row r="323" spans="1:3" x14ac:dyDescent="0.25">
      <c r="A323" s="2">
        <v>43943</v>
      </c>
      <c r="B323">
        <v>2</v>
      </c>
      <c r="C323">
        <v>2.94</v>
      </c>
    </row>
    <row r="324" spans="1:3" x14ac:dyDescent="0.25">
      <c r="A324" s="2">
        <v>43944</v>
      </c>
      <c r="B324">
        <v>1</v>
      </c>
      <c r="C324">
        <v>2.9</v>
      </c>
    </row>
    <row r="325" spans="1:3" x14ac:dyDescent="0.25">
      <c r="A325" s="2">
        <v>43943</v>
      </c>
      <c r="B325">
        <v>1</v>
      </c>
      <c r="C325">
        <v>4.5599999999999996</v>
      </c>
    </row>
    <row r="326" spans="1:3" x14ac:dyDescent="0.25">
      <c r="A326" s="2">
        <v>43944</v>
      </c>
      <c r="B326">
        <v>4</v>
      </c>
      <c r="C326">
        <v>4.5999999999999996</v>
      </c>
    </row>
    <row r="327" spans="1:3" x14ac:dyDescent="0.25">
      <c r="A327" s="2">
        <v>43945</v>
      </c>
      <c r="B327">
        <v>3.5</v>
      </c>
      <c r="C327">
        <v>2.9</v>
      </c>
    </row>
    <row r="328" spans="1:3" x14ac:dyDescent="0.25">
      <c r="A328" s="2">
        <v>43950</v>
      </c>
      <c r="B328">
        <v>3</v>
      </c>
      <c r="C328">
        <v>2.1</v>
      </c>
    </row>
    <row r="329" spans="1:3" x14ac:dyDescent="0.25">
      <c r="A329" s="2">
        <v>43950</v>
      </c>
      <c r="B329">
        <v>6.5</v>
      </c>
      <c r="C329">
        <v>4.5999999999999996</v>
      </c>
    </row>
    <row r="330" spans="1:3" x14ac:dyDescent="0.25">
      <c r="A330" s="2">
        <v>43951</v>
      </c>
      <c r="B330">
        <v>2</v>
      </c>
      <c r="C330">
        <v>3.62</v>
      </c>
    </row>
    <row r="331" spans="1:3" x14ac:dyDescent="0.25">
      <c r="A331" s="2">
        <v>43958</v>
      </c>
      <c r="B331">
        <v>2</v>
      </c>
      <c r="C331">
        <v>2.98</v>
      </c>
    </row>
    <row r="332" spans="1:3" x14ac:dyDescent="0.25">
      <c r="A332" s="2">
        <v>43958</v>
      </c>
      <c r="B332">
        <v>2.5</v>
      </c>
      <c r="C332">
        <v>2.9</v>
      </c>
    </row>
    <row r="333" spans="1:3" x14ac:dyDescent="0.25">
      <c r="A333" s="2">
        <v>43901</v>
      </c>
      <c r="B333">
        <v>1.5</v>
      </c>
      <c r="C333">
        <v>1.61</v>
      </c>
    </row>
    <row r="334" spans="1:3" x14ac:dyDescent="0.25">
      <c r="A334" s="2">
        <v>43901</v>
      </c>
      <c r="B334">
        <v>1</v>
      </c>
      <c r="C334">
        <v>2.1</v>
      </c>
    </row>
    <row r="335" spans="1:3" x14ac:dyDescent="0.25">
      <c r="A335" s="2">
        <v>43902</v>
      </c>
      <c r="B335">
        <v>5</v>
      </c>
      <c r="C335">
        <v>2.48</v>
      </c>
    </row>
    <row r="336" spans="1:3" x14ac:dyDescent="0.25">
      <c r="A336" s="2">
        <v>43902</v>
      </c>
      <c r="B336">
        <v>0.5</v>
      </c>
      <c r="C336">
        <v>1.1000000000000001</v>
      </c>
    </row>
    <row r="337" spans="1:3" x14ac:dyDescent="0.25">
      <c r="A337" s="2">
        <v>43902</v>
      </c>
      <c r="B337">
        <v>1</v>
      </c>
      <c r="C337">
        <v>1.01</v>
      </c>
    </row>
    <row r="338" spans="1:3" x14ac:dyDescent="0.25">
      <c r="A338" s="2">
        <v>43902</v>
      </c>
      <c r="B338">
        <v>3</v>
      </c>
      <c r="C338">
        <v>2.7</v>
      </c>
    </row>
    <row r="339" spans="1:3" x14ac:dyDescent="0.25">
      <c r="A339" s="2">
        <v>43917</v>
      </c>
      <c r="B339">
        <v>0.5</v>
      </c>
      <c r="C339">
        <v>0.44</v>
      </c>
    </row>
    <row r="340" spans="1:3" x14ac:dyDescent="0.25">
      <c r="A340" s="2">
        <v>43920</v>
      </c>
      <c r="B340">
        <v>1</v>
      </c>
      <c r="C340">
        <v>1.35</v>
      </c>
    </row>
    <row r="341" spans="1:3" x14ac:dyDescent="0.25">
      <c r="A341" s="2">
        <v>43920</v>
      </c>
      <c r="B341">
        <v>0.5</v>
      </c>
      <c r="C341">
        <v>1.9</v>
      </c>
    </row>
    <row r="342" spans="1:3" x14ac:dyDescent="0.25">
      <c r="A342" s="2">
        <v>43920</v>
      </c>
      <c r="B342">
        <v>0.5</v>
      </c>
      <c r="C342">
        <v>1.9</v>
      </c>
    </row>
    <row r="343" spans="1:3" x14ac:dyDescent="0.25">
      <c r="A343" s="2">
        <v>43921</v>
      </c>
      <c r="B343">
        <v>0.5</v>
      </c>
      <c r="C343">
        <v>1.9</v>
      </c>
    </row>
    <row r="344" spans="1:3" x14ac:dyDescent="0.25">
      <c r="A344" s="2">
        <v>43921</v>
      </c>
      <c r="B344">
        <v>2</v>
      </c>
      <c r="C344">
        <v>1.9</v>
      </c>
    </row>
    <row r="345" spans="1:3" x14ac:dyDescent="0.25">
      <c r="A345" s="2">
        <v>43921</v>
      </c>
      <c r="B345">
        <v>3</v>
      </c>
      <c r="C345">
        <v>2.25</v>
      </c>
    </row>
    <row r="346" spans="1:3" x14ac:dyDescent="0.25">
      <c r="A346" s="2">
        <v>43921</v>
      </c>
      <c r="B346">
        <v>2</v>
      </c>
      <c r="C346">
        <v>2.23</v>
      </c>
    </row>
    <row r="347" spans="1:3" x14ac:dyDescent="0.25">
      <c r="A347" s="2">
        <v>43921</v>
      </c>
      <c r="B347">
        <v>4</v>
      </c>
      <c r="C347">
        <v>2.91</v>
      </c>
    </row>
    <row r="348" spans="1:3" x14ac:dyDescent="0.25">
      <c r="A348" s="2">
        <v>43922</v>
      </c>
      <c r="B348">
        <v>0.5</v>
      </c>
      <c r="C348">
        <v>0.98</v>
      </c>
    </row>
    <row r="349" spans="1:3" x14ac:dyDescent="0.25">
      <c r="A349" s="2">
        <v>43922</v>
      </c>
      <c r="B349">
        <v>1.5</v>
      </c>
      <c r="C349">
        <v>2.34</v>
      </c>
    </row>
    <row r="350" spans="1:3" x14ac:dyDescent="0.25">
      <c r="A350" s="2">
        <v>43923</v>
      </c>
      <c r="B350">
        <v>0.5</v>
      </c>
      <c r="C350">
        <v>0.98</v>
      </c>
    </row>
    <row r="351" spans="1:3" x14ac:dyDescent="0.25">
      <c r="A351" s="2">
        <v>43925</v>
      </c>
      <c r="B351">
        <v>9</v>
      </c>
      <c r="C351">
        <v>2.35</v>
      </c>
    </row>
    <row r="352" spans="1:3" x14ac:dyDescent="0.25">
      <c r="A352" s="2">
        <v>43900</v>
      </c>
      <c r="B352">
        <v>8</v>
      </c>
      <c r="C352">
        <v>1.98</v>
      </c>
    </row>
    <row r="353" spans="1:3" x14ac:dyDescent="0.25">
      <c r="A353" s="2">
        <v>43875</v>
      </c>
      <c r="B353">
        <v>0.5</v>
      </c>
      <c r="C353">
        <v>1.1000000000000001</v>
      </c>
    </row>
    <row r="354" spans="1:3" x14ac:dyDescent="0.25">
      <c r="A354" s="2">
        <v>43875</v>
      </c>
      <c r="B354">
        <v>0.25</v>
      </c>
      <c r="C354">
        <v>1.19</v>
      </c>
    </row>
    <row r="355" spans="1:3" x14ac:dyDescent="0.25">
      <c r="A355" s="2">
        <v>43879</v>
      </c>
      <c r="B355">
        <v>5</v>
      </c>
      <c r="C355">
        <v>1.35</v>
      </c>
    </row>
    <row r="356" spans="1:3" x14ac:dyDescent="0.25">
      <c r="A356" s="2">
        <v>43879</v>
      </c>
      <c r="B356">
        <v>1</v>
      </c>
      <c r="C356">
        <v>2.1</v>
      </c>
    </row>
    <row r="357" spans="1:3" x14ac:dyDescent="0.25">
      <c r="A357" s="2">
        <v>43879</v>
      </c>
      <c r="B357">
        <v>1.5</v>
      </c>
      <c r="C357">
        <v>1.24</v>
      </c>
    </row>
    <row r="358" spans="1:3" x14ac:dyDescent="0.25">
      <c r="A358" s="2">
        <v>43879</v>
      </c>
      <c r="B358">
        <v>2</v>
      </c>
      <c r="C358">
        <v>2.1</v>
      </c>
    </row>
    <row r="359" spans="1:3" x14ac:dyDescent="0.25">
      <c r="A359" s="2">
        <v>43901</v>
      </c>
      <c r="B359">
        <v>1</v>
      </c>
      <c r="C359">
        <v>1.6</v>
      </c>
    </row>
    <row r="360" spans="1:3" x14ac:dyDescent="0.25">
      <c r="A360" s="2">
        <v>43880</v>
      </c>
      <c r="B360">
        <v>4</v>
      </c>
      <c r="C360">
        <v>2.25</v>
      </c>
    </row>
    <row r="361" spans="1:3" x14ac:dyDescent="0.25">
      <c r="A361" s="2">
        <v>43879</v>
      </c>
      <c r="B361">
        <v>1</v>
      </c>
      <c r="C361">
        <v>2.25</v>
      </c>
    </row>
    <row r="362" spans="1:3" x14ac:dyDescent="0.25">
      <c r="A362" s="2">
        <v>43929</v>
      </c>
      <c r="B362">
        <v>2.5</v>
      </c>
      <c r="C362">
        <v>2.44</v>
      </c>
    </row>
    <row r="363" spans="1:3" x14ac:dyDescent="0.25">
      <c r="A363" s="2">
        <v>43927</v>
      </c>
      <c r="B363">
        <v>2.5</v>
      </c>
      <c r="C363">
        <v>3.21</v>
      </c>
    </row>
    <row r="364" spans="1:3" x14ac:dyDescent="0.25">
      <c r="A364" s="2">
        <v>43901</v>
      </c>
      <c r="B364">
        <v>7.5</v>
      </c>
      <c r="C364">
        <v>3.6</v>
      </c>
    </row>
    <row r="365" spans="1:3" x14ac:dyDescent="0.25">
      <c r="A365" s="2">
        <v>43927</v>
      </c>
      <c r="B365">
        <v>1</v>
      </c>
      <c r="C365">
        <v>2.39</v>
      </c>
    </row>
    <row r="366" spans="1:3" x14ac:dyDescent="0.25">
      <c r="A366" s="2">
        <v>43901</v>
      </c>
      <c r="B366">
        <v>7.5</v>
      </c>
      <c r="C366">
        <v>2.97</v>
      </c>
    </row>
    <row r="367" spans="1:3" x14ac:dyDescent="0.25">
      <c r="A367" s="2"/>
    </row>
    <row r="368" spans="1:3" x14ac:dyDescent="0.25">
      <c r="A368" s="2"/>
    </row>
    <row r="369" spans="1:1" x14ac:dyDescent="0.25">
      <c r="A369" s="2"/>
    </row>
    <row r="370" spans="1:1" x14ac:dyDescent="0.25">
      <c r="A370" s="2"/>
    </row>
    <row r="371" spans="1:1" x14ac:dyDescent="0.25">
      <c r="A371" s="2"/>
    </row>
    <row r="372" spans="1:1" x14ac:dyDescent="0.25">
      <c r="A372" s="2"/>
    </row>
    <row r="373" spans="1:1" x14ac:dyDescent="0.25">
      <c r="A373" s="2"/>
    </row>
    <row r="374" spans="1:1" x14ac:dyDescent="0.25">
      <c r="A374" s="2"/>
    </row>
    <row r="375" spans="1:1" x14ac:dyDescent="0.25">
      <c r="A375" s="2"/>
    </row>
    <row r="376" spans="1:1" x14ac:dyDescent="0.25">
      <c r="A376" s="2"/>
    </row>
    <row r="377" spans="1:1" x14ac:dyDescent="0.25">
      <c r="A377" s="2"/>
    </row>
    <row r="378" spans="1:1" x14ac:dyDescent="0.25">
      <c r="A378" s="2"/>
    </row>
    <row r="379" spans="1:1" x14ac:dyDescent="0.25">
      <c r="A379" s="2"/>
    </row>
    <row r="380" spans="1:1" x14ac:dyDescent="0.25">
      <c r="A380" s="2"/>
    </row>
    <row r="381" spans="1:1" x14ac:dyDescent="0.25">
      <c r="A381" s="2"/>
    </row>
    <row r="382" spans="1:1" x14ac:dyDescent="0.25">
      <c r="A382" s="2"/>
    </row>
    <row r="383" spans="1:1" x14ac:dyDescent="0.25">
      <c r="A383" s="2"/>
    </row>
    <row r="384" spans="1:1" x14ac:dyDescent="0.25">
      <c r="A384" s="2"/>
    </row>
    <row r="385" spans="1:1" x14ac:dyDescent="0.25">
      <c r="A385" s="2"/>
    </row>
    <row r="386" spans="1:1" x14ac:dyDescent="0.25">
      <c r="A386" s="2"/>
    </row>
    <row r="387" spans="1:1" x14ac:dyDescent="0.25">
      <c r="A387" s="2"/>
    </row>
    <row r="388" spans="1:1" x14ac:dyDescent="0.25">
      <c r="A388" s="2"/>
    </row>
    <row r="389" spans="1:1" x14ac:dyDescent="0.25">
      <c r="A389" s="2"/>
    </row>
    <row r="390" spans="1:1" x14ac:dyDescent="0.25">
      <c r="A390" s="2"/>
    </row>
    <row r="391" spans="1:1" x14ac:dyDescent="0.25">
      <c r="A391" s="2"/>
    </row>
    <row r="392" spans="1:1" x14ac:dyDescent="0.25">
      <c r="A392" s="2"/>
    </row>
    <row r="393" spans="1:1" x14ac:dyDescent="0.25">
      <c r="A393" s="2"/>
    </row>
    <row r="394" spans="1:1" x14ac:dyDescent="0.25">
      <c r="A394" s="2"/>
    </row>
    <row r="395" spans="1:1" x14ac:dyDescent="0.25">
      <c r="A395" s="2"/>
    </row>
    <row r="396" spans="1:1" x14ac:dyDescent="0.25">
      <c r="A396" s="2"/>
    </row>
    <row r="397" spans="1:1" x14ac:dyDescent="0.25">
      <c r="A397" s="2"/>
    </row>
    <row r="398" spans="1:1" x14ac:dyDescent="0.25">
      <c r="A398" s="2"/>
    </row>
    <row r="399" spans="1:1" x14ac:dyDescent="0.25">
      <c r="A399" s="2"/>
    </row>
    <row r="400" spans="1:1" x14ac:dyDescent="0.25">
      <c r="A400" s="2"/>
    </row>
    <row r="401" spans="1:1" x14ac:dyDescent="0.25">
      <c r="A401" s="2"/>
    </row>
    <row r="402" spans="1:1" x14ac:dyDescent="0.25">
      <c r="A402" s="2"/>
    </row>
    <row r="403" spans="1:1" x14ac:dyDescent="0.25">
      <c r="A403" s="2"/>
    </row>
    <row r="404" spans="1:1" x14ac:dyDescent="0.25">
      <c r="A404" s="2"/>
    </row>
    <row r="405" spans="1:1" x14ac:dyDescent="0.25">
      <c r="A405" s="2"/>
    </row>
    <row r="406" spans="1:1" x14ac:dyDescent="0.25">
      <c r="A406" s="2"/>
    </row>
    <row r="407" spans="1:1" x14ac:dyDescent="0.25">
      <c r="A407" s="2"/>
    </row>
    <row r="408" spans="1:1" x14ac:dyDescent="0.25">
      <c r="A408" s="2"/>
    </row>
    <row r="409" spans="1:1" x14ac:dyDescent="0.25">
      <c r="A409" s="2"/>
    </row>
    <row r="410" spans="1:1" x14ac:dyDescent="0.25">
      <c r="A410" s="2"/>
    </row>
    <row r="411" spans="1:1" x14ac:dyDescent="0.25">
      <c r="A411" s="2"/>
    </row>
    <row r="412" spans="1:1" x14ac:dyDescent="0.25">
      <c r="A412" s="2"/>
    </row>
    <row r="413" spans="1:1" x14ac:dyDescent="0.25">
      <c r="A413" s="2"/>
    </row>
    <row r="414" spans="1:1" x14ac:dyDescent="0.25">
      <c r="A414" s="2"/>
    </row>
    <row r="415" spans="1:1" x14ac:dyDescent="0.25">
      <c r="A415" s="2"/>
    </row>
    <row r="416" spans="1:1" x14ac:dyDescent="0.25">
      <c r="A416" s="2"/>
    </row>
    <row r="417" spans="1:1" x14ac:dyDescent="0.25">
      <c r="A417" s="2"/>
    </row>
    <row r="418" spans="1:1" x14ac:dyDescent="0.25">
      <c r="A418" s="2"/>
    </row>
    <row r="419" spans="1:1" x14ac:dyDescent="0.25">
      <c r="A419" s="2"/>
    </row>
    <row r="420" spans="1:1" x14ac:dyDescent="0.25">
      <c r="A420" s="2"/>
    </row>
    <row r="421" spans="1:1" x14ac:dyDescent="0.25">
      <c r="A421" s="2"/>
    </row>
    <row r="422" spans="1:1" x14ac:dyDescent="0.25">
      <c r="A422" s="2"/>
    </row>
    <row r="423" spans="1:1" x14ac:dyDescent="0.25">
      <c r="A423" s="2"/>
    </row>
    <row r="424" spans="1:1" x14ac:dyDescent="0.25">
      <c r="A424" s="2"/>
    </row>
    <row r="425" spans="1:1" x14ac:dyDescent="0.25">
      <c r="A425" s="2"/>
    </row>
    <row r="426" spans="1:1" x14ac:dyDescent="0.25">
      <c r="A426" s="2"/>
    </row>
    <row r="427" spans="1:1" x14ac:dyDescent="0.25">
      <c r="A427" s="2"/>
    </row>
    <row r="428" spans="1:1" x14ac:dyDescent="0.25">
      <c r="A428" s="2"/>
    </row>
    <row r="429" spans="1:1" x14ac:dyDescent="0.25">
      <c r="A429" s="2"/>
    </row>
    <row r="430" spans="1:1" x14ac:dyDescent="0.25">
      <c r="A430" s="2"/>
    </row>
    <row r="431" spans="1:1" x14ac:dyDescent="0.25">
      <c r="A431" s="2"/>
    </row>
    <row r="432" spans="1:1" x14ac:dyDescent="0.25">
      <c r="A432" s="2"/>
    </row>
    <row r="433" spans="1:1" x14ac:dyDescent="0.25">
      <c r="A433" s="2"/>
    </row>
    <row r="434" spans="1:1" x14ac:dyDescent="0.25">
      <c r="A434" s="2"/>
    </row>
    <row r="435" spans="1:1" x14ac:dyDescent="0.25">
      <c r="A435" s="2"/>
    </row>
    <row r="436" spans="1:1" x14ac:dyDescent="0.25">
      <c r="A436" s="2"/>
    </row>
    <row r="437" spans="1:1" x14ac:dyDescent="0.25">
      <c r="A437" s="2"/>
    </row>
    <row r="438" spans="1:1" x14ac:dyDescent="0.25">
      <c r="A438" s="2"/>
    </row>
    <row r="439" spans="1:1" x14ac:dyDescent="0.25">
      <c r="A439" s="2"/>
    </row>
    <row r="440" spans="1:1" x14ac:dyDescent="0.25">
      <c r="A440" s="2"/>
    </row>
    <row r="441" spans="1:1" x14ac:dyDescent="0.25">
      <c r="A441" s="2"/>
    </row>
    <row r="442" spans="1:1" x14ac:dyDescent="0.25">
      <c r="A442" s="2"/>
    </row>
    <row r="443" spans="1:1" x14ac:dyDescent="0.25">
      <c r="A443" s="2"/>
    </row>
    <row r="444" spans="1:1" x14ac:dyDescent="0.25">
      <c r="A444" s="2"/>
    </row>
    <row r="445" spans="1:1" x14ac:dyDescent="0.25">
      <c r="A445" s="2"/>
    </row>
    <row r="446" spans="1:1" x14ac:dyDescent="0.25">
      <c r="A446" s="2"/>
    </row>
    <row r="447" spans="1:1" x14ac:dyDescent="0.25">
      <c r="A447" s="2"/>
    </row>
    <row r="448" spans="1:1" x14ac:dyDescent="0.25">
      <c r="A448" s="2"/>
    </row>
    <row r="449" spans="1:1" x14ac:dyDescent="0.25">
      <c r="A449" s="2"/>
    </row>
    <row r="450" spans="1:1" x14ac:dyDescent="0.25">
      <c r="A450" s="2"/>
    </row>
    <row r="451" spans="1:1" x14ac:dyDescent="0.25">
      <c r="A451" s="2"/>
    </row>
    <row r="452" spans="1:1" x14ac:dyDescent="0.25">
      <c r="A452" s="2"/>
    </row>
    <row r="453" spans="1:1" x14ac:dyDescent="0.25">
      <c r="A453" s="2"/>
    </row>
    <row r="454" spans="1:1" x14ac:dyDescent="0.25">
      <c r="A454" s="2"/>
    </row>
    <row r="455" spans="1:1" x14ac:dyDescent="0.25">
      <c r="A455" s="2"/>
    </row>
    <row r="456" spans="1:1" x14ac:dyDescent="0.25">
      <c r="A456" s="2"/>
    </row>
    <row r="457" spans="1:1" x14ac:dyDescent="0.25">
      <c r="A457" s="2"/>
    </row>
    <row r="458" spans="1:1" x14ac:dyDescent="0.25">
      <c r="A458" s="2"/>
    </row>
    <row r="459" spans="1:1" x14ac:dyDescent="0.25">
      <c r="A459" s="2"/>
    </row>
    <row r="460" spans="1:1" x14ac:dyDescent="0.25">
      <c r="A460" s="2"/>
    </row>
    <row r="461" spans="1:1" x14ac:dyDescent="0.25">
      <c r="A461" s="2"/>
    </row>
    <row r="462" spans="1:1" x14ac:dyDescent="0.25">
      <c r="A462" s="2"/>
    </row>
    <row r="463" spans="1:1" x14ac:dyDescent="0.25">
      <c r="A463" s="2"/>
    </row>
    <row r="464" spans="1:1" x14ac:dyDescent="0.25">
      <c r="A464" s="2"/>
    </row>
    <row r="465" spans="1:1" x14ac:dyDescent="0.25">
      <c r="A465" s="2"/>
    </row>
    <row r="466" spans="1:1" x14ac:dyDescent="0.25">
      <c r="A466" s="2"/>
    </row>
    <row r="467" spans="1:1" x14ac:dyDescent="0.25">
      <c r="A467" s="2"/>
    </row>
    <row r="468" spans="1:1" x14ac:dyDescent="0.25">
      <c r="A468" s="2"/>
    </row>
    <row r="469" spans="1:1" x14ac:dyDescent="0.25">
      <c r="A469" s="2"/>
    </row>
    <row r="470" spans="1:1" x14ac:dyDescent="0.25">
      <c r="A470" s="2"/>
    </row>
    <row r="471" spans="1:1" x14ac:dyDescent="0.25">
      <c r="A471" s="2"/>
    </row>
    <row r="472" spans="1:1" x14ac:dyDescent="0.25">
      <c r="A472" s="2"/>
    </row>
    <row r="473" spans="1:1" x14ac:dyDescent="0.25">
      <c r="A473" s="2"/>
    </row>
    <row r="474" spans="1:1" x14ac:dyDescent="0.25">
      <c r="A474" s="2"/>
    </row>
    <row r="475" spans="1:1" x14ac:dyDescent="0.25">
      <c r="A475" s="2"/>
    </row>
    <row r="476" spans="1:1" x14ac:dyDescent="0.25">
      <c r="A476" s="2"/>
    </row>
    <row r="477" spans="1:1" x14ac:dyDescent="0.25">
      <c r="A477" s="2"/>
    </row>
    <row r="478" spans="1:1" x14ac:dyDescent="0.25">
      <c r="A478" s="2"/>
    </row>
    <row r="479" spans="1:1" x14ac:dyDescent="0.25">
      <c r="A479" s="2"/>
    </row>
    <row r="480" spans="1:1" x14ac:dyDescent="0.25">
      <c r="A480" s="2"/>
    </row>
    <row r="481" spans="1:1" x14ac:dyDescent="0.25">
      <c r="A481" s="2"/>
    </row>
    <row r="482" spans="1:1" x14ac:dyDescent="0.25">
      <c r="A482" s="2"/>
    </row>
    <row r="483" spans="1:1" x14ac:dyDescent="0.25">
      <c r="A483" s="2"/>
    </row>
    <row r="484" spans="1:1" x14ac:dyDescent="0.25">
      <c r="A484" s="2"/>
    </row>
    <row r="485" spans="1:1" x14ac:dyDescent="0.25">
      <c r="A485" s="2"/>
    </row>
    <row r="486" spans="1:1" x14ac:dyDescent="0.25">
      <c r="A486" s="2"/>
    </row>
    <row r="487" spans="1:1" x14ac:dyDescent="0.25">
      <c r="A487" s="2"/>
    </row>
    <row r="488" spans="1:1" x14ac:dyDescent="0.25">
      <c r="A488" s="2"/>
    </row>
    <row r="489" spans="1:1" x14ac:dyDescent="0.25">
      <c r="A489" s="2"/>
    </row>
    <row r="490" spans="1:1" x14ac:dyDescent="0.25">
      <c r="A490" s="2"/>
    </row>
    <row r="491" spans="1:1" x14ac:dyDescent="0.25">
      <c r="A491" s="2"/>
    </row>
    <row r="492" spans="1:1" x14ac:dyDescent="0.25">
      <c r="A492" s="2"/>
    </row>
    <row r="493" spans="1:1" x14ac:dyDescent="0.25">
      <c r="A493" s="2"/>
    </row>
    <row r="494" spans="1:1" x14ac:dyDescent="0.25">
      <c r="A494" s="2"/>
    </row>
    <row r="495" spans="1:1" x14ac:dyDescent="0.25">
      <c r="A495" s="2"/>
    </row>
    <row r="496" spans="1:1" x14ac:dyDescent="0.25">
      <c r="A496" s="2"/>
    </row>
    <row r="497" spans="1:1" x14ac:dyDescent="0.25">
      <c r="A497" s="2"/>
    </row>
    <row r="498" spans="1:1" x14ac:dyDescent="0.25">
      <c r="A498" s="2"/>
    </row>
    <row r="499" spans="1:1" x14ac:dyDescent="0.25">
      <c r="A499" s="2"/>
    </row>
    <row r="500" spans="1:1" x14ac:dyDescent="0.25">
      <c r="A500" s="2"/>
    </row>
    <row r="501" spans="1:1" x14ac:dyDescent="0.25">
      <c r="A501" s="2"/>
    </row>
    <row r="502" spans="1:1" x14ac:dyDescent="0.25">
      <c r="A502" s="2"/>
    </row>
    <row r="503" spans="1:1" x14ac:dyDescent="0.25">
      <c r="A503" s="2"/>
    </row>
    <row r="504" spans="1:1" x14ac:dyDescent="0.25">
      <c r="A504" s="2"/>
    </row>
    <row r="505" spans="1:1" x14ac:dyDescent="0.25">
      <c r="A505" s="2"/>
    </row>
    <row r="506" spans="1:1" x14ac:dyDescent="0.25">
      <c r="A506" s="2"/>
    </row>
    <row r="507" spans="1:1" x14ac:dyDescent="0.25">
      <c r="A507" s="2"/>
    </row>
    <row r="508" spans="1:1" x14ac:dyDescent="0.25">
      <c r="A508" s="2"/>
    </row>
    <row r="509" spans="1:1" x14ac:dyDescent="0.25">
      <c r="A509" s="2"/>
    </row>
    <row r="510" spans="1:1" x14ac:dyDescent="0.25">
      <c r="A510" s="2"/>
    </row>
    <row r="511" spans="1:1" x14ac:dyDescent="0.25">
      <c r="A511" s="2"/>
    </row>
    <row r="512" spans="1:1" x14ac:dyDescent="0.25">
      <c r="A512" s="2"/>
    </row>
    <row r="513" spans="1:1" x14ac:dyDescent="0.25">
      <c r="A513" s="2"/>
    </row>
    <row r="514" spans="1:1" x14ac:dyDescent="0.25">
      <c r="A514" s="2"/>
    </row>
    <row r="515" spans="1:1" x14ac:dyDescent="0.25">
      <c r="A515" s="2"/>
    </row>
    <row r="516" spans="1:1" x14ac:dyDescent="0.25">
      <c r="A516" s="2"/>
    </row>
    <row r="517" spans="1:1" x14ac:dyDescent="0.25">
      <c r="A517" s="2"/>
    </row>
    <row r="518" spans="1:1" x14ac:dyDescent="0.25">
      <c r="A518" s="2"/>
    </row>
    <row r="519" spans="1:1" x14ac:dyDescent="0.25">
      <c r="A519" s="2"/>
    </row>
    <row r="520" spans="1:1" x14ac:dyDescent="0.25">
      <c r="A520" s="2"/>
    </row>
    <row r="521" spans="1:1" x14ac:dyDescent="0.25">
      <c r="A521" s="2"/>
    </row>
    <row r="522" spans="1:1" x14ac:dyDescent="0.25">
      <c r="A522" s="2"/>
    </row>
    <row r="523" spans="1:1" x14ac:dyDescent="0.25">
      <c r="A523" s="2"/>
    </row>
    <row r="524" spans="1:1" x14ac:dyDescent="0.25">
      <c r="A524" s="2"/>
    </row>
    <row r="525" spans="1:1" x14ac:dyDescent="0.25">
      <c r="A525" s="2"/>
    </row>
    <row r="526" spans="1:1" x14ac:dyDescent="0.25">
      <c r="A526" s="2"/>
    </row>
    <row r="527" spans="1:1" x14ac:dyDescent="0.25">
      <c r="A527" s="2"/>
    </row>
    <row r="528" spans="1:1" x14ac:dyDescent="0.25">
      <c r="A528" s="2"/>
    </row>
    <row r="529" spans="1:1" x14ac:dyDescent="0.25">
      <c r="A529" s="2"/>
    </row>
    <row r="530" spans="1:1" x14ac:dyDescent="0.25">
      <c r="A530" s="2"/>
    </row>
    <row r="531" spans="1:1" x14ac:dyDescent="0.25">
      <c r="A531" s="2"/>
    </row>
    <row r="532" spans="1:1" x14ac:dyDescent="0.25">
      <c r="A532" s="2"/>
    </row>
    <row r="533" spans="1:1" x14ac:dyDescent="0.25">
      <c r="A533" s="2"/>
    </row>
    <row r="534" spans="1:1" x14ac:dyDescent="0.25">
      <c r="A534" s="2"/>
    </row>
    <row r="535" spans="1:1" x14ac:dyDescent="0.25">
      <c r="A535" s="2"/>
    </row>
    <row r="536" spans="1:1" x14ac:dyDescent="0.25">
      <c r="A536" s="2"/>
    </row>
    <row r="537" spans="1:1" x14ac:dyDescent="0.25">
      <c r="A537" s="2"/>
    </row>
    <row r="538" spans="1:1" x14ac:dyDescent="0.25">
      <c r="A538" s="2"/>
    </row>
    <row r="539" spans="1:1" x14ac:dyDescent="0.25">
      <c r="A539" s="2"/>
    </row>
    <row r="540" spans="1:1" x14ac:dyDescent="0.25">
      <c r="A540" s="2"/>
    </row>
    <row r="541" spans="1:1" x14ac:dyDescent="0.25">
      <c r="A541" s="2"/>
    </row>
    <row r="542" spans="1:1" x14ac:dyDescent="0.25">
      <c r="A542" s="2"/>
    </row>
    <row r="543" spans="1:1" x14ac:dyDescent="0.25">
      <c r="A543" s="2"/>
    </row>
    <row r="544" spans="1:1" x14ac:dyDescent="0.25">
      <c r="A544" s="2"/>
    </row>
    <row r="545" spans="1:1" x14ac:dyDescent="0.25">
      <c r="A545" s="2"/>
    </row>
    <row r="546" spans="1:1" x14ac:dyDescent="0.25">
      <c r="A546" s="2"/>
    </row>
    <row r="547" spans="1:1" x14ac:dyDescent="0.25">
      <c r="A547" s="2"/>
    </row>
    <row r="548" spans="1:1" x14ac:dyDescent="0.25">
      <c r="A548" s="2"/>
    </row>
    <row r="549" spans="1:1" x14ac:dyDescent="0.25">
      <c r="A549" s="2"/>
    </row>
    <row r="550" spans="1:1" x14ac:dyDescent="0.25">
      <c r="A550" s="2"/>
    </row>
    <row r="551" spans="1:1" x14ac:dyDescent="0.25">
      <c r="A551" s="2"/>
    </row>
    <row r="552" spans="1:1" x14ac:dyDescent="0.25">
      <c r="A552" s="2"/>
    </row>
    <row r="553" spans="1:1" x14ac:dyDescent="0.25">
      <c r="A553" s="2"/>
    </row>
    <row r="554" spans="1:1" x14ac:dyDescent="0.25">
      <c r="A554" s="2"/>
    </row>
    <row r="555" spans="1:1" x14ac:dyDescent="0.25">
      <c r="A555" s="2"/>
    </row>
    <row r="556" spans="1:1" x14ac:dyDescent="0.25">
      <c r="A556" s="2"/>
    </row>
    <row r="557" spans="1:1" x14ac:dyDescent="0.25">
      <c r="A557" s="2"/>
    </row>
    <row r="558" spans="1:1" x14ac:dyDescent="0.25">
      <c r="A558" s="2"/>
    </row>
    <row r="559" spans="1:1" x14ac:dyDescent="0.25">
      <c r="A559" s="2"/>
    </row>
    <row r="560" spans="1:1" x14ac:dyDescent="0.25">
      <c r="A560" s="2"/>
    </row>
    <row r="561" spans="1:1" x14ac:dyDescent="0.25">
      <c r="A561" s="2"/>
    </row>
    <row r="562" spans="1:1" x14ac:dyDescent="0.25">
      <c r="A562" s="2"/>
    </row>
    <row r="563" spans="1:1" x14ac:dyDescent="0.25">
      <c r="A563" s="2"/>
    </row>
    <row r="564" spans="1:1" x14ac:dyDescent="0.25">
      <c r="A564" s="2"/>
    </row>
    <row r="565" spans="1:1" x14ac:dyDescent="0.25">
      <c r="A565" s="2"/>
    </row>
    <row r="566" spans="1:1" x14ac:dyDescent="0.25">
      <c r="A566" s="2"/>
    </row>
    <row r="567" spans="1:1" x14ac:dyDescent="0.25">
      <c r="A567" s="2"/>
    </row>
    <row r="568" spans="1:1" x14ac:dyDescent="0.25">
      <c r="A568" s="2"/>
    </row>
    <row r="569" spans="1:1" x14ac:dyDescent="0.25">
      <c r="A569" s="2"/>
    </row>
    <row r="570" spans="1:1" x14ac:dyDescent="0.25">
      <c r="A570" s="2"/>
    </row>
    <row r="571" spans="1:1" x14ac:dyDescent="0.25">
      <c r="A571" s="2"/>
    </row>
    <row r="572" spans="1:1" x14ac:dyDescent="0.25">
      <c r="A572" s="2"/>
    </row>
    <row r="573" spans="1:1" x14ac:dyDescent="0.25">
      <c r="A573" s="2"/>
    </row>
    <row r="574" spans="1:1" x14ac:dyDescent="0.25">
      <c r="A574" s="2"/>
    </row>
    <row r="575" spans="1:1" x14ac:dyDescent="0.25">
      <c r="A575" s="2"/>
    </row>
    <row r="576" spans="1:1" x14ac:dyDescent="0.25">
      <c r="A576" s="2"/>
    </row>
    <row r="577" spans="1:1" x14ac:dyDescent="0.25">
      <c r="A577" s="2"/>
    </row>
    <row r="578" spans="1:1" x14ac:dyDescent="0.25">
      <c r="A578" s="2"/>
    </row>
    <row r="579" spans="1:1" x14ac:dyDescent="0.25">
      <c r="A579" s="2"/>
    </row>
    <row r="580" spans="1:1" x14ac:dyDescent="0.25">
      <c r="A580" s="2"/>
    </row>
    <row r="581" spans="1:1" x14ac:dyDescent="0.25">
      <c r="A581" s="2"/>
    </row>
    <row r="582" spans="1:1" x14ac:dyDescent="0.25">
      <c r="A582" s="2"/>
    </row>
    <row r="583" spans="1:1" x14ac:dyDescent="0.25">
      <c r="A583" s="2"/>
    </row>
    <row r="584" spans="1:1" x14ac:dyDescent="0.25">
      <c r="A584" s="2"/>
    </row>
    <row r="585" spans="1:1" x14ac:dyDescent="0.25">
      <c r="A585" s="2"/>
    </row>
    <row r="586" spans="1:1" x14ac:dyDescent="0.25">
      <c r="A586" s="2"/>
    </row>
    <row r="587" spans="1:1" x14ac:dyDescent="0.25">
      <c r="A587" s="2"/>
    </row>
    <row r="588" spans="1:1" x14ac:dyDescent="0.25">
      <c r="A588" s="2"/>
    </row>
    <row r="589" spans="1:1" x14ac:dyDescent="0.25">
      <c r="A589" s="2"/>
    </row>
    <row r="590" spans="1:1" x14ac:dyDescent="0.25">
      <c r="A590" s="2"/>
    </row>
    <row r="591" spans="1:1" x14ac:dyDescent="0.25">
      <c r="A591" s="2"/>
    </row>
    <row r="592" spans="1:1" x14ac:dyDescent="0.25">
      <c r="A592" s="2"/>
    </row>
    <row r="593" spans="1:1" x14ac:dyDescent="0.25">
      <c r="A593" s="2"/>
    </row>
    <row r="594" spans="1:1" x14ac:dyDescent="0.25">
      <c r="A594" s="2"/>
    </row>
    <row r="595" spans="1:1" x14ac:dyDescent="0.25">
      <c r="A595" s="2"/>
    </row>
    <row r="596" spans="1:1" x14ac:dyDescent="0.25">
      <c r="A596" s="2"/>
    </row>
    <row r="597" spans="1:1" x14ac:dyDescent="0.25">
      <c r="A597" s="2"/>
    </row>
    <row r="598" spans="1:1" x14ac:dyDescent="0.25">
      <c r="A598" s="2"/>
    </row>
    <row r="599" spans="1:1" x14ac:dyDescent="0.25">
      <c r="A599" s="2"/>
    </row>
    <row r="600" spans="1:1" x14ac:dyDescent="0.25">
      <c r="A600" s="2"/>
    </row>
    <row r="601" spans="1:1" x14ac:dyDescent="0.25">
      <c r="A601" s="2"/>
    </row>
    <row r="602" spans="1:1" x14ac:dyDescent="0.25">
      <c r="A602" s="2"/>
    </row>
    <row r="603" spans="1:1" x14ac:dyDescent="0.25">
      <c r="A603" s="2"/>
    </row>
    <row r="604" spans="1:1" x14ac:dyDescent="0.25">
      <c r="A604" s="2"/>
    </row>
    <row r="605" spans="1:1" x14ac:dyDescent="0.25">
      <c r="A605" s="2"/>
    </row>
    <row r="606" spans="1:1" x14ac:dyDescent="0.25">
      <c r="A606" s="2"/>
    </row>
    <row r="607" spans="1:1" x14ac:dyDescent="0.25">
      <c r="A607" s="2"/>
    </row>
    <row r="608" spans="1:1" x14ac:dyDescent="0.25">
      <c r="A608" s="2"/>
    </row>
    <row r="609" spans="1:1" x14ac:dyDescent="0.25">
      <c r="A609" s="2"/>
    </row>
    <row r="610" spans="1:1" x14ac:dyDescent="0.25">
      <c r="A610" s="2"/>
    </row>
    <row r="611" spans="1:1" x14ac:dyDescent="0.25">
      <c r="A611" s="2"/>
    </row>
    <row r="612" spans="1:1" x14ac:dyDescent="0.25">
      <c r="A612" s="2"/>
    </row>
    <row r="613" spans="1:1" x14ac:dyDescent="0.25">
      <c r="A613" s="2"/>
    </row>
    <row r="614" spans="1:1" x14ac:dyDescent="0.25">
      <c r="A614" s="2"/>
    </row>
    <row r="615" spans="1:1" x14ac:dyDescent="0.25">
      <c r="A615" s="2"/>
    </row>
    <row r="616" spans="1:1" x14ac:dyDescent="0.25">
      <c r="A616" s="2"/>
    </row>
    <row r="617" spans="1:1" x14ac:dyDescent="0.25">
      <c r="A617" s="2"/>
    </row>
    <row r="618" spans="1:1" x14ac:dyDescent="0.25">
      <c r="A618" s="2"/>
    </row>
    <row r="619" spans="1:1" x14ac:dyDescent="0.25">
      <c r="A619" s="2"/>
    </row>
    <row r="620" spans="1:1" x14ac:dyDescent="0.25">
      <c r="A620" s="2"/>
    </row>
    <row r="621" spans="1:1" x14ac:dyDescent="0.25">
      <c r="A621" s="2"/>
    </row>
    <row r="622" spans="1:1" x14ac:dyDescent="0.25">
      <c r="A622" s="2"/>
    </row>
    <row r="623" spans="1:1" x14ac:dyDescent="0.25">
      <c r="A623" s="2"/>
    </row>
    <row r="624" spans="1:1" x14ac:dyDescent="0.25">
      <c r="A624" s="2"/>
    </row>
    <row r="625" spans="1:1" x14ac:dyDescent="0.25">
      <c r="A625" s="2"/>
    </row>
    <row r="626" spans="1:1" x14ac:dyDescent="0.25">
      <c r="A626" s="2"/>
    </row>
    <row r="627" spans="1:1" x14ac:dyDescent="0.25">
      <c r="A627" s="2"/>
    </row>
    <row r="628" spans="1:1" x14ac:dyDescent="0.25">
      <c r="A628" s="2"/>
    </row>
    <row r="629" spans="1:1" x14ac:dyDescent="0.25">
      <c r="A629" s="2"/>
    </row>
    <row r="630" spans="1:1" x14ac:dyDescent="0.25">
      <c r="A630" s="2"/>
    </row>
    <row r="631" spans="1:1" x14ac:dyDescent="0.25">
      <c r="A631" s="2"/>
    </row>
    <row r="632" spans="1:1" x14ac:dyDescent="0.25">
      <c r="A632" s="2"/>
    </row>
    <row r="633" spans="1:1" x14ac:dyDescent="0.25">
      <c r="A633" s="2"/>
    </row>
    <row r="634" spans="1:1" x14ac:dyDescent="0.25">
      <c r="A634" s="2"/>
    </row>
    <row r="635" spans="1:1" x14ac:dyDescent="0.25">
      <c r="A635" s="2"/>
    </row>
    <row r="636" spans="1:1" x14ac:dyDescent="0.25">
      <c r="A636" s="2"/>
    </row>
    <row r="637" spans="1:1" x14ac:dyDescent="0.25">
      <c r="A637" s="2"/>
    </row>
    <row r="638" spans="1:1" x14ac:dyDescent="0.25">
      <c r="A638" s="2"/>
    </row>
    <row r="639" spans="1:1" x14ac:dyDescent="0.25">
      <c r="A639" s="2"/>
    </row>
    <row r="640" spans="1:1" x14ac:dyDescent="0.25">
      <c r="A640" s="2"/>
    </row>
    <row r="641" spans="1:1" x14ac:dyDescent="0.25">
      <c r="A641" s="2"/>
    </row>
    <row r="642" spans="1:1" x14ac:dyDescent="0.25">
      <c r="A642" s="2"/>
    </row>
    <row r="643" spans="1:1" x14ac:dyDescent="0.25">
      <c r="A643" s="2"/>
    </row>
    <row r="644" spans="1:1" x14ac:dyDescent="0.25">
      <c r="A644" s="2"/>
    </row>
    <row r="645" spans="1:1" x14ac:dyDescent="0.25">
      <c r="A645" s="2"/>
    </row>
    <row r="646" spans="1:1" x14ac:dyDescent="0.25">
      <c r="A646" s="2"/>
    </row>
    <row r="647" spans="1:1" x14ac:dyDescent="0.25">
      <c r="A647" s="2"/>
    </row>
    <row r="648" spans="1:1" x14ac:dyDescent="0.25">
      <c r="A648" s="2"/>
    </row>
    <row r="649" spans="1:1" x14ac:dyDescent="0.25">
      <c r="A649" s="2"/>
    </row>
    <row r="650" spans="1:1" x14ac:dyDescent="0.25">
      <c r="A650" s="2"/>
    </row>
    <row r="651" spans="1:1" x14ac:dyDescent="0.25">
      <c r="A651" s="2"/>
    </row>
    <row r="652" spans="1:1" x14ac:dyDescent="0.25">
      <c r="A652" s="2"/>
    </row>
    <row r="653" spans="1:1" x14ac:dyDescent="0.25">
      <c r="A653" s="2"/>
    </row>
    <row r="654" spans="1:1" x14ac:dyDescent="0.25">
      <c r="A654" s="2"/>
    </row>
    <row r="655" spans="1:1" x14ac:dyDescent="0.25">
      <c r="A655" s="2"/>
    </row>
    <row r="656" spans="1:1" x14ac:dyDescent="0.25">
      <c r="A656" s="2"/>
    </row>
    <row r="657" spans="1:1" x14ac:dyDescent="0.25">
      <c r="A657" s="2"/>
    </row>
    <row r="658" spans="1:1" x14ac:dyDescent="0.25">
      <c r="A658" s="2"/>
    </row>
    <row r="659" spans="1:1" x14ac:dyDescent="0.25">
      <c r="A659" s="2"/>
    </row>
    <row r="660" spans="1:1" x14ac:dyDescent="0.25">
      <c r="A660" s="2"/>
    </row>
    <row r="661" spans="1:1" x14ac:dyDescent="0.25">
      <c r="A661" s="2"/>
    </row>
    <row r="662" spans="1:1" x14ac:dyDescent="0.25">
      <c r="A662" s="2"/>
    </row>
    <row r="663" spans="1:1" x14ac:dyDescent="0.25">
      <c r="A663" s="2"/>
    </row>
    <row r="664" spans="1:1" x14ac:dyDescent="0.25">
      <c r="A664" s="2"/>
    </row>
    <row r="665" spans="1:1" x14ac:dyDescent="0.25">
      <c r="A665" s="2"/>
    </row>
    <row r="666" spans="1:1" x14ac:dyDescent="0.25">
      <c r="A666" s="2"/>
    </row>
    <row r="667" spans="1:1" x14ac:dyDescent="0.25">
      <c r="A667" s="2"/>
    </row>
    <row r="668" spans="1:1" x14ac:dyDescent="0.25">
      <c r="A668" s="2"/>
    </row>
    <row r="669" spans="1:1" x14ac:dyDescent="0.25">
      <c r="A669" s="2"/>
    </row>
    <row r="670" spans="1:1" x14ac:dyDescent="0.25">
      <c r="A670" s="2"/>
    </row>
    <row r="671" spans="1:1" x14ac:dyDescent="0.25">
      <c r="A671" s="2"/>
    </row>
    <row r="672" spans="1:1" x14ac:dyDescent="0.25">
      <c r="A672" s="2"/>
    </row>
    <row r="673" spans="1:1" x14ac:dyDescent="0.25">
      <c r="A673" s="2"/>
    </row>
    <row r="674" spans="1:1" x14ac:dyDescent="0.25">
      <c r="A674" s="2"/>
    </row>
    <row r="675" spans="1:1" x14ac:dyDescent="0.25">
      <c r="A675" s="2"/>
    </row>
    <row r="676" spans="1:1" x14ac:dyDescent="0.25">
      <c r="A676" s="2"/>
    </row>
    <row r="677" spans="1:1" x14ac:dyDescent="0.25">
      <c r="A677" s="2"/>
    </row>
    <row r="678" spans="1:1" x14ac:dyDescent="0.25">
      <c r="A678" s="2"/>
    </row>
    <row r="679" spans="1:1" x14ac:dyDescent="0.25">
      <c r="A679" s="2"/>
    </row>
    <row r="680" spans="1:1" x14ac:dyDescent="0.25">
      <c r="A680" s="2"/>
    </row>
    <row r="681" spans="1:1" x14ac:dyDescent="0.25">
      <c r="A681" s="2"/>
    </row>
    <row r="682" spans="1:1" x14ac:dyDescent="0.25">
      <c r="A682" s="2"/>
    </row>
    <row r="683" spans="1:1" x14ac:dyDescent="0.25">
      <c r="A683" s="2"/>
    </row>
    <row r="684" spans="1:1" x14ac:dyDescent="0.25">
      <c r="A684" s="2"/>
    </row>
    <row r="685" spans="1:1" x14ac:dyDescent="0.25">
      <c r="A685" s="2"/>
    </row>
    <row r="686" spans="1:1" x14ac:dyDescent="0.25">
      <c r="A686" s="2"/>
    </row>
    <row r="687" spans="1:1" x14ac:dyDescent="0.25">
      <c r="A687" s="2"/>
    </row>
    <row r="688" spans="1:1" x14ac:dyDescent="0.25">
      <c r="A688" s="2"/>
    </row>
    <row r="689" spans="1:1" x14ac:dyDescent="0.25">
      <c r="A689" s="2"/>
    </row>
    <row r="690" spans="1:1" x14ac:dyDescent="0.25">
      <c r="A690" s="2"/>
    </row>
    <row r="691" spans="1:1" x14ac:dyDescent="0.25">
      <c r="A691" s="2"/>
    </row>
    <row r="692" spans="1:1" x14ac:dyDescent="0.25">
      <c r="A692" s="2"/>
    </row>
    <row r="693" spans="1:1" x14ac:dyDescent="0.25">
      <c r="A693" s="2"/>
    </row>
    <row r="694" spans="1:1" x14ac:dyDescent="0.25">
      <c r="A694" s="2"/>
    </row>
    <row r="695" spans="1:1" x14ac:dyDescent="0.25">
      <c r="A695" s="2"/>
    </row>
    <row r="696" spans="1:1" x14ac:dyDescent="0.25">
      <c r="A696" s="2"/>
    </row>
    <row r="697" spans="1:1" x14ac:dyDescent="0.25">
      <c r="A697" s="2"/>
    </row>
    <row r="698" spans="1:1" x14ac:dyDescent="0.25">
      <c r="A698" s="2"/>
    </row>
    <row r="699" spans="1:1" x14ac:dyDescent="0.25">
      <c r="A699" s="2"/>
    </row>
    <row r="700" spans="1:1" x14ac:dyDescent="0.25">
      <c r="A700" s="2"/>
    </row>
    <row r="701" spans="1:1" x14ac:dyDescent="0.25">
      <c r="A701" s="2"/>
    </row>
    <row r="702" spans="1:1" x14ac:dyDescent="0.25">
      <c r="A702" s="2"/>
    </row>
    <row r="703" spans="1:1" x14ac:dyDescent="0.25">
      <c r="A703" s="2"/>
    </row>
    <row r="704" spans="1:1" x14ac:dyDescent="0.25">
      <c r="A704" s="2"/>
    </row>
    <row r="705" spans="1:1" x14ac:dyDescent="0.25">
      <c r="A705" s="2"/>
    </row>
    <row r="706" spans="1:1" x14ac:dyDescent="0.25">
      <c r="A706" s="2"/>
    </row>
    <row r="707" spans="1:1" x14ac:dyDescent="0.25">
      <c r="A707" s="2"/>
    </row>
    <row r="708" spans="1:1" x14ac:dyDescent="0.25">
      <c r="A708" s="2"/>
    </row>
    <row r="709" spans="1:1" x14ac:dyDescent="0.25">
      <c r="A709" s="2"/>
    </row>
    <row r="710" spans="1:1" x14ac:dyDescent="0.25">
      <c r="A710" s="2"/>
    </row>
    <row r="711" spans="1:1" x14ac:dyDescent="0.25">
      <c r="A711" s="2"/>
    </row>
    <row r="712" spans="1:1" x14ac:dyDescent="0.25">
      <c r="A712" s="2"/>
    </row>
    <row r="713" spans="1:1" x14ac:dyDescent="0.25">
      <c r="A713" s="2"/>
    </row>
    <row r="714" spans="1:1" x14ac:dyDescent="0.25">
      <c r="A714" s="2"/>
    </row>
    <row r="715" spans="1:1" x14ac:dyDescent="0.25">
      <c r="A715" s="2"/>
    </row>
    <row r="716" spans="1:1" x14ac:dyDescent="0.25">
      <c r="A716" s="2"/>
    </row>
    <row r="717" spans="1:1" x14ac:dyDescent="0.25">
      <c r="A717" s="2"/>
    </row>
    <row r="718" spans="1:1" x14ac:dyDescent="0.25">
      <c r="A718" s="2"/>
    </row>
    <row r="719" spans="1:1" x14ac:dyDescent="0.25">
      <c r="A719" s="2"/>
    </row>
    <row r="720" spans="1:1" x14ac:dyDescent="0.25">
      <c r="A720" s="2"/>
    </row>
    <row r="721" spans="1:1" x14ac:dyDescent="0.25">
      <c r="A721" s="2"/>
    </row>
    <row r="722" spans="1:1" x14ac:dyDescent="0.25">
      <c r="A722" s="2"/>
    </row>
    <row r="723" spans="1:1" x14ac:dyDescent="0.25">
      <c r="A723" s="2"/>
    </row>
    <row r="724" spans="1:1" x14ac:dyDescent="0.25">
      <c r="A724" s="2"/>
    </row>
    <row r="725" spans="1:1" x14ac:dyDescent="0.25">
      <c r="A725" s="2"/>
    </row>
    <row r="726" spans="1:1" x14ac:dyDescent="0.25">
      <c r="A726" s="2"/>
    </row>
    <row r="727" spans="1:1" x14ac:dyDescent="0.25">
      <c r="A727" s="2"/>
    </row>
    <row r="728" spans="1:1" x14ac:dyDescent="0.25">
      <c r="A728" s="2"/>
    </row>
    <row r="729" spans="1:1" x14ac:dyDescent="0.25">
      <c r="A729" s="2"/>
    </row>
    <row r="730" spans="1:1" x14ac:dyDescent="0.25">
      <c r="A730" s="2"/>
    </row>
    <row r="731" spans="1:1" x14ac:dyDescent="0.25">
      <c r="A731" s="2"/>
    </row>
    <row r="732" spans="1:1" x14ac:dyDescent="0.25">
      <c r="A732" s="2"/>
    </row>
    <row r="733" spans="1:1" x14ac:dyDescent="0.25">
      <c r="A733" s="2"/>
    </row>
    <row r="734" spans="1:1" x14ac:dyDescent="0.25">
      <c r="A734" s="2"/>
    </row>
    <row r="735" spans="1:1" x14ac:dyDescent="0.25">
      <c r="A735" s="2"/>
    </row>
    <row r="736" spans="1:1" x14ac:dyDescent="0.25">
      <c r="A736" s="2"/>
    </row>
    <row r="737" spans="1:1" x14ac:dyDescent="0.25">
      <c r="A737" s="2"/>
    </row>
    <row r="738" spans="1:1" x14ac:dyDescent="0.25">
      <c r="A738" s="2"/>
    </row>
    <row r="739" spans="1:1" x14ac:dyDescent="0.25">
      <c r="A739" s="2"/>
    </row>
    <row r="740" spans="1:1" x14ac:dyDescent="0.25">
      <c r="A740" s="2"/>
    </row>
    <row r="741" spans="1:1" x14ac:dyDescent="0.25">
      <c r="A741" s="2"/>
    </row>
    <row r="742" spans="1:1" x14ac:dyDescent="0.25">
      <c r="A742" s="2"/>
    </row>
    <row r="743" spans="1:1" x14ac:dyDescent="0.25">
      <c r="A743" s="2"/>
    </row>
    <row r="744" spans="1:1" x14ac:dyDescent="0.25">
      <c r="A744" s="2"/>
    </row>
    <row r="745" spans="1:1" x14ac:dyDescent="0.25">
      <c r="A745" s="2"/>
    </row>
    <row r="746" spans="1:1" x14ac:dyDescent="0.25">
      <c r="A746" s="2"/>
    </row>
    <row r="747" spans="1:1" x14ac:dyDescent="0.25">
      <c r="A747" s="2"/>
    </row>
    <row r="748" spans="1:1" x14ac:dyDescent="0.25">
      <c r="A748" s="2"/>
    </row>
    <row r="749" spans="1:1" x14ac:dyDescent="0.25">
      <c r="A749" s="2"/>
    </row>
    <row r="750" spans="1:1" x14ac:dyDescent="0.25">
      <c r="A750" s="2"/>
    </row>
    <row r="751" spans="1:1" x14ac:dyDescent="0.25">
      <c r="A751" s="2"/>
    </row>
    <row r="752" spans="1:1" x14ac:dyDescent="0.25">
      <c r="A752" s="2"/>
    </row>
    <row r="753" spans="1:1" x14ac:dyDescent="0.25">
      <c r="A753" s="2"/>
    </row>
    <row r="754" spans="1:1" x14ac:dyDescent="0.25">
      <c r="A754" s="2"/>
    </row>
    <row r="755" spans="1:1" x14ac:dyDescent="0.25">
      <c r="A755" s="2"/>
    </row>
    <row r="756" spans="1:1" x14ac:dyDescent="0.25">
      <c r="A756" s="2"/>
    </row>
    <row r="757" spans="1:1" x14ac:dyDescent="0.25">
      <c r="A757" s="2"/>
    </row>
    <row r="758" spans="1:1" x14ac:dyDescent="0.25">
      <c r="A758" s="2"/>
    </row>
    <row r="759" spans="1:1" x14ac:dyDescent="0.25">
      <c r="A759" s="2"/>
    </row>
    <row r="760" spans="1:1" x14ac:dyDescent="0.25">
      <c r="A760" s="2"/>
    </row>
    <row r="761" spans="1:1" x14ac:dyDescent="0.25">
      <c r="A761" s="2"/>
    </row>
    <row r="762" spans="1:1" x14ac:dyDescent="0.25">
      <c r="A762" s="2"/>
    </row>
    <row r="763" spans="1:1" x14ac:dyDescent="0.25">
      <c r="A763" s="2"/>
    </row>
    <row r="764" spans="1:1" x14ac:dyDescent="0.25">
      <c r="A764" s="2"/>
    </row>
    <row r="765" spans="1:1" x14ac:dyDescent="0.25">
      <c r="A765" s="2"/>
    </row>
    <row r="766" spans="1:1" x14ac:dyDescent="0.25">
      <c r="A766" s="2"/>
    </row>
    <row r="767" spans="1:1" x14ac:dyDescent="0.25">
      <c r="A767" s="2"/>
    </row>
    <row r="768" spans="1:1" x14ac:dyDescent="0.25">
      <c r="A768" s="2"/>
    </row>
    <row r="769" spans="1:1" x14ac:dyDescent="0.25">
      <c r="A769" s="2"/>
    </row>
    <row r="770" spans="1:1" x14ac:dyDescent="0.25">
      <c r="A770" s="2"/>
    </row>
    <row r="771" spans="1:1" x14ac:dyDescent="0.25">
      <c r="A771" s="2"/>
    </row>
    <row r="772" spans="1:1" x14ac:dyDescent="0.25">
      <c r="A772" s="2"/>
    </row>
    <row r="773" spans="1:1" x14ac:dyDescent="0.25">
      <c r="A773" s="2"/>
    </row>
    <row r="774" spans="1:1" x14ac:dyDescent="0.25">
      <c r="A774" s="2"/>
    </row>
    <row r="775" spans="1:1" x14ac:dyDescent="0.25">
      <c r="A775" s="2"/>
    </row>
    <row r="776" spans="1:1" x14ac:dyDescent="0.25">
      <c r="A776" s="2"/>
    </row>
    <row r="777" spans="1:1" x14ac:dyDescent="0.25">
      <c r="A777" s="2"/>
    </row>
    <row r="778" spans="1:1" x14ac:dyDescent="0.25">
      <c r="A778" s="2"/>
    </row>
    <row r="779" spans="1:1" x14ac:dyDescent="0.25">
      <c r="A779" s="2"/>
    </row>
    <row r="780" spans="1:1" x14ac:dyDescent="0.25">
      <c r="A780" s="2"/>
    </row>
    <row r="781" spans="1:1" x14ac:dyDescent="0.25">
      <c r="A781" s="2"/>
    </row>
    <row r="782" spans="1:1" x14ac:dyDescent="0.25">
      <c r="A782" s="2"/>
    </row>
    <row r="783" spans="1:1" x14ac:dyDescent="0.25">
      <c r="A783" s="2"/>
    </row>
    <row r="784" spans="1:1" x14ac:dyDescent="0.25">
      <c r="A784" s="2"/>
    </row>
    <row r="785" spans="1:1" x14ac:dyDescent="0.25">
      <c r="A785" s="2"/>
    </row>
    <row r="786" spans="1:1" x14ac:dyDescent="0.25">
      <c r="A786" s="2"/>
    </row>
    <row r="787" spans="1:1" x14ac:dyDescent="0.25">
      <c r="A787" s="2"/>
    </row>
    <row r="788" spans="1:1" x14ac:dyDescent="0.25">
      <c r="A788" s="2"/>
    </row>
    <row r="789" spans="1:1" x14ac:dyDescent="0.25">
      <c r="A789" s="2"/>
    </row>
    <row r="790" spans="1:1" x14ac:dyDescent="0.25">
      <c r="A790" s="2"/>
    </row>
    <row r="791" spans="1:1" x14ac:dyDescent="0.25">
      <c r="A791" s="2"/>
    </row>
    <row r="792" spans="1:1" x14ac:dyDescent="0.25">
      <c r="A792" s="2"/>
    </row>
    <row r="793" spans="1:1" x14ac:dyDescent="0.25">
      <c r="A793" s="2"/>
    </row>
    <row r="794" spans="1:1" x14ac:dyDescent="0.25">
      <c r="A794" s="2"/>
    </row>
    <row r="795" spans="1:1" x14ac:dyDescent="0.25">
      <c r="A795" s="2"/>
    </row>
    <row r="796" spans="1:1" x14ac:dyDescent="0.25">
      <c r="A796" s="2"/>
    </row>
    <row r="797" spans="1:1" x14ac:dyDescent="0.25">
      <c r="A797" s="2"/>
    </row>
    <row r="798" spans="1:1" x14ac:dyDescent="0.25">
      <c r="A798" s="2"/>
    </row>
    <row r="799" spans="1:1" x14ac:dyDescent="0.25">
      <c r="A799" s="2"/>
    </row>
    <row r="800" spans="1:1" x14ac:dyDescent="0.25">
      <c r="A800" s="2"/>
    </row>
    <row r="801" spans="1:1" x14ac:dyDescent="0.25">
      <c r="A801" s="2"/>
    </row>
    <row r="802" spans="1:1" x14ac:dyDescent="0.25">
      <c r="A802" s="2"/>
    </row>
    <row r="803" spans="1:1" x14ac:dyDescent="0.25">
      <c r="A803" s="2"/>
    </row>
    <row r="804" spans="1:1" x14ac:dyDescent="0.25">
      <c r="A804" s="2"/>
    </row>
    <row r="805" spans="1:1" x14ac:dyDescent="0.25">
      <c r="A805" s="2"/>
    </row>
    <row r="806" spans="1:1" x14ac:dyDescent="0.25">
      <c r="A806" s="2"/>
    </row>
    <row r="807" spans="1:1" x14ac:dyDescent="0.25">
      <c r="A807" s="2"/>
    </row>
    <row r="808" spans="1:1" x14ac:dyDescent="0.25">
      <c r="A808" s="2"/>
    </row>
    <row r="809" spans="1:1" x14ac:dyDescent="0.25">
      <c r="A809" s="2"/>
    </row>
    <row r="810" spans="1:1" x14ac:dyDescent="0.25">
      <c r="A810" s="2"/>
    </row>
    <row r="811" spans="1:1" x14ac:dyDescent="0.25">
      <c r="A811" s="2"/>
    </row>
    <row r="812" spans="1:1" x14ac:dyDescent="0.25">
      <c r="A812" s="2"/>
    </row>
    <row r="813" spans="1:1" x14ac:dyDescent="0.25">
      <c r="A813" s="2"/>
    </row>
    <row r="814" spans="1:1" x14ac:dyDescent="0.25">
      <c r="A814" s="2"/>
    </row>
    <row r="815" spans="1:1" x14ac:dyDescent="0.25">
      <c r="A815" s="2"/>
    </row>
    <row r="816" spans="1:1" x14ac:dyDescent="0.25">
      <c r="A816" s="2"/>
    </row>
    <row r="817" spans="1:1" x14ac:dyDescent="0.25">
      <c r="A817" s="2"/>
    </row>
    <row r="818" spans="1:1" x14ac:dyDescent="0.25">
      <c r="A818" s="2"/>
    </row>
    <row r="819" spans="1:1" x14ac:dyDescent="0.25">
      <c r="A819" s="2"/>
    </row>
    <row r="820" spans="1:1" x14ac:dyDescent="0.25">
      <c r="A820" s="2"/>
    </row>
    <row r="821" spans="1:1" x14ac:dyDescent="0.25">
      <c r="A821" s="2"/>
    </row>
    <row r="822" spans="1:1" x14ac:dyDescent="0.25">
      <c r="A822" s="2"/>
    </row>
    <row r="823" spans="1:1" x14ac:dyDescent="0.25">
      <c r="A823" s="2"/>
    </row>
    <row r="824" spans="1:1" x14ac:dyDescent="0.25">
      <c r="A824" s="2"/>
    </row>
    <row r="825" spans="1:1" x14ac:dyDescent="0.25">
      <c r="A825" s="2"/>
    </row>
    <row r="826" spans="1:1" x14ac:dyDescent="0.25">
      <c r="A826" s="2"/>
    </row>
    <row r="827" spans="1:1" x14ac:dyDescent="0.25">
      <c r="A827" s="2"/>
    </row>
    <row r="828" spans="1:1" x14ac:dyDescent="0.25">
      <c r="A828" s="2"/>
    </row>
    <row r="829" spans="1:1" x14ac:dyDescent="0.25">
      <c r="A829" s="2"/>
    </row>
    <row r="830" spans="1:1" x14ac:dyDescent="0.25">
      <c r="A830" s="2"/>
    </row>
    <row r="831" spans="1:1" x14ac:dyDescent="0.25">
      <c r="A831" s="2"/>
    </row>
    <row r="832" spans="1:1" x14ac:dyDescent="0.25">
      <c r="A832" s="2"/>
    </row>
    <row r="833" spans="1:1" x14ac:dyDescent="0.25">
      <c r="A833" s="2"/>
    </row>
    <row r="834" spans="1:1" x14ac:dyDescent="0.25">
      <c r="A834" s="2"/>
    </row>
    <row r="835" spans="1:1" x14ac:dyDescent="0.25">
      <c r="A835" s="2"/>
    </row>
    <row r="836" spans="1:1" x14ac:dyDescent="0.25">
      <c r="A836" s="2"/>
    </row>
    <row r="837" spans="1:1" x14ac:dyDescent="0.25">
      <c r="A837" s="2"/>
    </row>
    <row r="838" spans="1:1" x14ac:dyDescent="0.25">
      <c r="A838" s="2"/>
    </row>
    <row r="839" spans="1:1" x14ac:dyDescent="0.25">
      <c r="A839" s="2"/>
    </row>
    <row r="840" spans="1:1" x14ac:dyDescent="0.25">
      <c r="A840" s="2"/>
    </row>
    <row r="841" spans="1:1" x14ac:dyDescent="0.25">
      <c r="A841" s="2"/>
    </row>
    <row r="842" spans="1:1" x14ac:dyDescent="0.25">
      <c r="A842" s="2"/>
    </row>
    <row r="843" spans="1:1" x14ac:dyDescent="0.25">
      <c r="A843" s="2"/>
    </row>
    <row r="844" spans="1:1" x14ac:dyDescent="0.25">
      <c r="A844" s="2"/>
    </row>
    <row r="845" spans="1:1" x14ac:dyDescent="0.25">
      <c r="A845" s="2"/>
    </row>
    <row r="846" spans="1:1" x14ac:dyDescent="0.25">
      <c r="A846" s="2"/>
    </row>
    <row r="847" spans="1:1" x14ac:dyDescent="0.25">
      <c r="A847" s="2"/>
    </row>
    <row r="848" spans="1:1" x14ac:dyDescent="0.25">
      <c r="A848" s="2"/>
    </row>
    <row r="849" spans="1:1" x14ac:dyDescent="0.25">
      <c r="A849" s="2"/>
    </row>
    <row r="850" spans="1:1" x14ac:dyDescent="0.25">
      <c r="A850" s="2"/>
    </row>
    <row r="851" spans="1:1" x14ac:dyDescent="0.25">
      <c r="A851" s="2"/>
    </row>
    <row r="852" spans="1:1" x14ac:dyDescent="0.25">
      <c r="A852" s="2"/>
    </row>
    <row r="853" spans="1:1" x14ac:dyDescent="0.25">
      <c r="A853" s="2"/>
    </row>
    <row r="854" spans="1:1" x14ac:dyDescent="0.25">
      <c r="A854" s="2"/>
    </row>
    <row r="855" spans="1:1" x14ac:dyDescent="0.25">
      <c r="A855" s="2"/>
    </row>
    <row r="856" spans="1:1" x14ac:dyDescent="0.25">
      <c r="A856" s="2"/>
    </row>
    <row r="857" spans="1:1" x14ac:dyDescent="0.25">
      <c r="A857" s="2"/>
    </row>
    <row r="858" spans="1:1" x14ac:dyDescent="0.25">
      <c r="A858" s="2"/>
    </row>
    <row r="859" spans="1:1" x14ac:dyDescent="0.25">
      <c r="A859" s="2"/>
    </row>
    <row r="860" spans="1:1" x14ac:dyDescent="0.25">
      <c r="A860" s="2"/>
    </row>
    <row r="861" spans="1:1" x14ac:dyDescent="0.25">
      <c r="A861" s="2"/>
    </row>
    <row r="862" spans="1:1" x14ac:dyDescent="0.25">
      <c r="A862" s="2"/>
    </row>
    <row r="863" spans="1:1" x14ac:dyDescent="0.25">
      <c r="A863" s="2"/>
    </row>
    <row r="864" spans="1:1" x14ac:dyDescent="0.25">
      <c r="A864" s="2"/>
    </row>
    <row r="865" spans="1:1" x14ac:dyDescent="0.25">
      <c r="A865" s="2"/>
    </row>
    <row r="866" spans="1:1" x14ac:dyDescent="0.25">
      <c r="A866" s="2"/>
    </row>
    <row r="867" spans="1:1" x14ac:dyDescent="0.25">
      <c r="A867" s="2"/>
    </row>
    <row r="868" spans="1:1" x14ac:dyDescent="0.25">
      <c r="A868" s="2"/>
    </row>
    <row r="869" spans="1:1" x14ac:dyDescent="0.25">
      <c r="A869" s="2"/>
    </row>
    <row r="870" spans="1:1" x14ac:dyDescent="0.25">
      <c r="A870" s="2"/>
    </row>
    <row r="871" spans="1:1" x14ac:dyDescent="0.25">
      <c r="A871" s="2"/>
    </row>
    <row r="872" spans="1:1" x14ac:dyDescent="0.25">
      <c r="A872" s="2"/>
    </row>
    <row r="873" spans="1:1" x14ac:dyDescent="0.25">
      <c r="A873" s="2"/>
    </row>
    <row r="874" spans="1:1" x14ac:dyDescent="0.25">
      <c r="A874" s="2"/>
    </row>
    <row r="875" spans="1:1" x14ac:dyDescent="0.25">
      <c r="A875" s="2"/>
    </row>
    <row r="876" spans="1:1" x14ac:dyDescent="0.25">
      <c r="A876" s="2"/>
    </row>
    <row r="877" spans="1:1" x14ac:dyDescent="0.25">
      <c r="A877" s="2"/>
    </row>
    <row r="878" spans="1:1" x14ac:dyDescent="0.25">
      <c r="A878" s="2"/>
    </row>
    <row r="879" spans="1:1" x14ac:dyDescent="0.25">
      <c r="A879" s="2"/>
    </row>
    <row r="880" spans="1:1" x14ac:dyDescent="0.25">
      <c r="A880" s="2"/>
    </row>
    <row r="881" spans="1:1" x14ac:dyDescent="0.25">
      <c r="A881" s="2"/>
    </row>
    <row r="882" spans="1:1" x14ac:dyDescent="0.25">
      <c r="A882" s="2"/>
    </row>
    <row r="883" spans="1:1" x14ac:dyDescent="0.25">
      <c r="A883" s="2"/>
    </row>
    <row r="884" spans="1:1" x14ac:dyDescent="0.25">
      <c r="A884" s="2"/>
    </row>
    <row r="885" spans="1:1" x14ac:dyDescent="0.25">
      <c r="A885" s="2"/>
    </row>
    <row r="886" spans="1:1" x14ac:dyDescent="0.25">
      <c r="A886" s="2"/>
    </row>
    <row r="887" spans="1:1" x14ac:dyDescent="0.25">
      <c r="A887" s="2"/>
    </row>
    <row r="888" spans="1:1" x14ac:dyDescent="0.25">
      <c r="A888" s="2"/>
    </row>
    <row r="889" spans="1:1" x14ac:dyDescent="0.25">
      <c r="A889" s="2"/>
    </row>
    <row r="890" spans="1:1" x14ac:dyDescent="0.25">
      <c r="A890" s="2"/>
    </row>
    <row r="891" spans="1:1" x14ac:dyDescent="0.25">
      <c r="A891" s="2"/>
    </row>
    <row r="892" spans="1:1" x14ac:dyDescent="0.25">
      <c r="A892" s="2"/>
    </row>
    <row r="893" spans="1:1" x14ac:dyDescent="0.25">
      <c r="A893" s="2"/>
    </row>
    <row r="894" spans="1:1" x14ac:dyDescent="0.25">
      <c r="A894" s="2"/>
    </row>
    <row r="895" spans="1:1" x14ac:dyDescent="0.25">
      <c r="A895" s="2"/>
    </row>
    <row r="896" spans="1:1" x14ac:dyDescent="0.25">
      <c r="A896" s="2"/>
    </row>
    <row r="897" spans="1:1" x14ac:dyDescent="0.25">
      <c r="A897" s="2"/>
    </row>
    <row r="898" spans="1:1" x14ac:dyDescent="0.25">
      <c r="A898" s="2"/>
    </row>
    <row r="899" spans="1:1" x14ac:dyDescent="0.25">
      <c r="A899" s="2"/>
    </row>
    <row r="900" spans="1:1" x14ac:dyDescent="0.25">
      <c r="A900" s="2"/>
    </row>
    <row r="901" spans="1:1" x14ac:dyDescent="0.25">
      <c r="A901" s="2"/>
    </row>
    <row r="902" spans="1:1" x14ac:dyDescent="0.25">
      <c r="A902" s="2"/>
    </row>
    <row r="903" spans="1:1" x14ac:dyDescent="0.25">
      <c r="A903" s="2"/>
    </row>
    <row r="904" spans="1:1" x14ac:dyDescent="0.25">
      <c r="A904" s="2"/>
    </row>
    <row r="905" spans="1:1" x14ac:dyDescent="0.25">
      <c r="A905" s="2"/>
    </row>
    <row r="906" spans="1:1" x14ac:dyDescent="0.25">
      <c r="A906" s="2"/>
    </row>
    <row r="907" spans="1:1" x14ac:dyDescent="0.25">
      <c r="A907" s="2"/>
    </row>
    <row r="908" spans="1:1" x14ac:dyDescent="0.25">
      <c r="A908" s="2"/>
    </row>
    <row r="909" spans="1:1" x14ac:dyDescent="0.25">
      <c r="A909" s="2"/>
    </row>
    <row r="910" spans="1:1" x14ac:dyDescent="0.25">
      <c r="A910" s="2"/>
    </row>
    <row r="911" spans="1:1" x14ac:dyDescent="0.25">
      <c r="A911" s="2"/>
    </row>
    <row r="912" spans="1:1" x14ac:dyDescent="0.25">
      <c r="A912" s="2"/>
    </row>
    <row r="913" spans="1:1" x14ac:dyDescent="0.25">
      <c r="A913" s="2"/>
    </row>
    <row r="914" spans="1:1" x14ac:dyDescent="0.25">
      <c r="A914" s="2"/>
    </row>
    <row r="915" spans="1:1" x14ac:dyDescent="0.25">
      <c r="A915" s="2"/>
    </row>
    <row r="916" spans="1:1" x14ac:dyDescent="0.25">
      <c r="A916" s="2"/>
    </row>
    <row r="917" spans="1:1" x14ac:dyDescent="0.25">
      <c r="A917" s="2"/>
    </row>
    <row r="918" spans="1:1" x14ac:dyDescent="0.25">
      <c r="A918" s="2"/>
    </row>
    <row r="919" spans="1:1" x14ac:dyDescent="0.25">
      <c r="A919" s="2"/>
    </row>
    <row r="920" spans="1:1" x14ac:dyDescent="0.25">
      <c r="A920" s="2"/>
    </row>
    <row r="921" spans="1:1" x14ac:dyDescent="0.25">
      <c r="A921" s="2"/>
    </row>
    <row r="922" spans="1:1" x14ac:dyDescent="0.25">
      <c r="A922" s="2"/>
    </row>
    <row r="923" spans="1:1" x14ac:dyDescent="0.25">
      <c r="A923" s="2"/>
    </row>
    <row r="924" spans="1:1" x14ac:dyDescent="0.25">
      <c r="A924" s="2"/>
    </row>
    <row r="925" spans="1:1" x14ac:dyDescent="0.25">
      <c r="A925" s="2"/>
    </row>
    <row r="926" spans="1:1" x14ac:dyDescent="0.25">
      <c r="A926" s="2"/>
    </row>
    <row r="927" spans="1:1" x14ac:dyDescent="0.25">
      <c r="A927" s="2"/>
    </row>
    <row r="928" spans="1:1" x14ac:dyDescent="0.25">
      <c r="A928" s="2"/>
    </row>
    <row r="929" spans="1:1" x14ac:dyDescent="0.25">
      <c r="A929" s="2"/>
    </row>
    <row r="930" spans="1:1" x14ac:dyDescent="0.25">
      <c r="A930" s="2"/>
    </row>
    <row r="931" spans="1:1" x14ac:dyDescent="0.25">
      <c r="A931" s="2"/>
    </row>
    <row r="932" spans="1:1" x14ac:dyDescent="0.25">
      <c r="A932" s="2"/>
    </row>
    <row r="933" spans="1:1" x14ac:dyDescent="0.25">
      <c r="A933" s="2"/>
    </row>
    <row r="934" spans="1:1" x14ac:dyDescent="0.25">
      <c r="A934" s="2"/>
    </row>
    <row r="935" spans="1:1" x14ac:dyDescent="0.25">
      <c r="A935" s="2"/>
    </row>
    <row r="936" spans="1:1" x14ac:dyDescent="0.25">
      <c r="A936" s="2"/>
    </row>
    <row r="937" spans="1:1" x14ac:dyDescent="0.25">
      <c r="A937" s="2"/>
    </row>
    <row r="938" spans="1:1" x14ac:dyDescent="0.25">
      <c r="A938" s="2"/>
    </row>
    <row r="939" spans="1:1" x14ac:dyDescent="0.25">
      <c r="A939" s="2"/>
    </row>
    <row r="940" spans="1:1" x14ac:dyDescent="0.25">
      <c r="A940" s="2"/>
    </row>
    <row r="941" spans="1:1" x14ac:dyDescent="0.25">
      <c r="A941" s="2"/>
    </row>
    <row r="942" spans="1:1" x14ac:dyDescent="0.25">
      <c r="A942" s="2"/>
    </row>
    <row r="943" spans="1:1" x14ac:dyDescent="0.25">
      <c r="A943" s="2"/>
    </row>
    <row r="944" spans="1:1" x14ac:dyDescent="0.25">
      <c r="A944" s="2"/>
    </row>
    <row r="945" spans="1:1" x14ac:dyDescent="0.25">
      <c r="A945" s="2"/>
    </row>
    <row r="946" spans="1:1" x14ac:dyDescent="0.25">
      <c r="A946" s="2"/>
    </row>
    <row r="947" spans="1:1" x14ac:dyDescent="0.25">
      <c r="A947" s="2"/>
    </row>
    <row r="948" spans="1:1" x14ac:dyDescent="0.25">
      <c r="A948" s="2"/>
    </row>
    <row r="949" spans="1:1" x14ac:dyDescent="0.25">
      <c r="A949" s="2"/>
    </row>
    <row r="950" spans="1:1" x14ac:dyDescent="0.25">
      <c r="A950" s="2"/>
    </row>
    <row r="951" spans="1:1" x14ac:dyDescent="0.25">
      <c r="A951" s="2"/>
    </row>
    <row r="952" spans="1:1" x14ac:dyDescent="0.25">
      <c r="A952" s="2"/>
    </row>
    <row r="953" spans="1:1" x14ac:dyDescent="0.25">
      <c r="A953" s="2"/>
    </row>
    <row r="954" spans="1:1" x14ac:dyDescent="0.25">
      <c r="A954" s="2"/>
    </row>
    <row r="955" spans="1:1" x14ac:dyDescent="0.25">
      <c r="A955" s="2"/>
    </row>
    <row r="956" spans="1:1" x14ac:dyDescent="0.25">
      <c r="A956" s="2"/>
    </row>
    <row r="957" spans="1:1" x14ac:dyDescent="0.25">
      <c r="A957" s="2"/>
    </row>
    <row r="958" spans="1:1" x14ac:dyDescent="0.25">
      <c r="A958" s="2"/>
    </row>
    <row r="959" spans="1:1" x14ac:dyDescent="0.25">
      <c r="A959" s="2"/>
    </row>
    <row r="960" spans="1:1" x14ac:dyDescent="0.25">
      <c r="A960" s="2"/>
    </row>
    <row r="961" spans="1:1" x14ac:dyDescent="0.25">
      <c r="A961" s="2"/>
    </row>
    <row r="962" spans="1:1" x14ac:dyDescent="0.25">
      <c r="A962" s="2"/>
    </row>
    <row r="963" spans="1:1" x14ac:dyDescent="0.25">
      <c r="A963" s="2"/>
    </row>
    <row r="964" spans="1:1" x14ac:dyDescent="0.25">
      <c r="A964" s="2"/>
    </row>
    <row r="965" spans="1:1" x14ac:dyDescent="0.25">
      <c r="A965" s="2"/>
    </row>
    <row r="966" spans="1:1" x14ac:dyDescent="0.25">
      <c r="A966" s="2"/>
    </row>
    <row r="967" spans="1:1" x14ac:dyDescent="0.25">
      <c r="A967" s="2"/>
    </row>
    <row r="968" spans="1:1" x14ac:dyDescent="0.25">
      <c r="A968" s="2"/>
    </row>
    <row r="969" spans="1:1" x14ac:dyDescent="0.25">
      <c r="A969" s="2"/>
    </row>
    <row r="970" spans="1:1" x14ac:dyDescent="0.25">
      <c r="A970" s="2"/>
    </row>
    <row r="971" spans="1:1" x14ac:dyDescent="0.25">
      <c r="A971" s="2"/>
    </row>
    <row r="972" spans="1:1" x14ac:dyDescent="0.25">
      <c r="A972" s="2"/>
    </row>
    <row r="973" spans="1:1" x14ac:dyDescent="0.25">
      <c r="A973" s="2"/>
    </row>
    <row r="974" spans="1:1" x14ac:dyDescent="0.25">
      <c r="A974" s="2"/>
    </row>
    <row r="975" spans="1:1" x14ac:dyDescent="0.25">
      <c r="A975" s="2"/>
    </row>
    <row r="976" spans="1:1" x14ac:dyDescent="0.25">
      <c r="A976" s="2"/>
    </row>
    <row r="977" spans="1:1" x14ac:dyDescent="0.25">
      <c r="A977" s="2"/>
    </row>
    <row r="978" spans="1:1" x14ac:dyDescent="0.25">
      <c r="A978" s="2"/>
    </row>
    <row r="979" spans="1:1" x14ac:dyDescent="0.25">
      <c r="A979" s="2"/>
    </row>
    <row r="980" spans="1:1" x14ac:dyDescent="0.25">
      <c r="A980" s="2"/>
    </row>
    <row r="981" spans="1:1" x14ac:dyDescent="0.25">
      <c r="A981" s="2"/>
    </row>
    <row r="982" spans="1:1" x14ac:dyDescent="0.25">
      <c r="A982" s="2"/>
    </row>
    <row r="983" spans="1:1" x14ac:dyDescent="0.25">
      <c r="A983" s="2"/>
    </row>
    <row r="984" spans="1:1" x14ac:dyDescent="0.25">
      <c r="A984" s="2"/>
    </row>
    <row r="985" spans="1:1" x14ac:dyDescent="0.25">
      <c r="A985" s="2"/>
    </row>
    <row r="986" spans="1:1" x14ac:dyDescent="0.25">
      <c r="A986" s="2"/>
    </row>
    <row r="987" spans="1:1" x14ac:dyDescent="0.25">
      <c r="A987" s="2"/>
    </row>
    <row r="988" spans="1:1" x14ac:dyDescent="0.25">
      <c r="A988" s="2"/>
    </row>
    <row r="989" spans="1:1" x14ac:dyDescent="0.25">
      <c r="A989" s="2"/>
    </row>
    <row r="990" spans="1:1" x14ac:dyDescent="0.25">
      <c r="A990" s="2"/>
    </row>
    <row r="991" spans="1:1" x14ac:dyDescent="0.25">
      <c r="A991" s="2"/>
    </row>
    <row r="992" spans="1:1" x14ac:dyDescent="0.25">
      <c r="A992" s="2"/>
    </row>
    <row r="993" spans="1:1" x14ac:dyDescent="0.25">
      <c r="A993" s="2"/>
    </row>
    <row r="994" spans="1:1" x14ac:dyDescent="0.25">
      <c r="A994" s="2"/>
    </row>
    <row r="995" spans="1:1" x14ac:dyDescent="0.25">
      <c r="A995" s="2"/>
    </row>
    <row r="996" spans="1:1" x14ac:dyDescent="0.25">
      <c r="A996" s="2"/>
    </row>
    <row r="997" spans="1:1" x14ac:dyDescent="0.25">
      <c r="A997" s="2"/>
    </row>
    <row r="998" spans="1:1" x14ac:dyDescent="0.25">
      <c r="A998" s="2"/>
    </row>
    <row r="999" spans="1:1" x14ac:dyDescent="0.25">
      <c r="A999" s="2"/>
    </row>
    <row r="1000" spans="1:1" x14ac:dyDescent="0.25">
      <c r="A1000" s="2"/>
    </row>
    <row r="1001" spans="1:1" x14ac:dyDescent="0.25">
      <c r="A1001" s="2"/>
    </row>
    <row r="1002" spans="1:1" x14ac:dyDescent="0.25">
      <c r="A1002" s="2"/>
    </row>
    <row r="1003" spans="1:1" x14ac:dyDescent="0.25">
      <c r="A1003" s="2"/>
    </row>
    <row r="1004" spans="1:1" x14ac:dyDescent="0.25">
      <c r="A1004" s="2"/>
    </row>
    <row r="1005" spans="1:1" x14ac:dyDescent="0.25">
      <c r="A1005" s="2"/>
    </row>
    <row r="1006" spans="1:1" x14ac:dyDescent="0.25">
      <c r="A1006" s="2"/>
    </row>
    <row r="1007" spans="1:1" x14ac:dyDescent="0.25">
      <c r="A1007" s="2"/>
    </row>
    <row r="1008" spans="1:1" x14ac:dyDescent="0.25">
      <c r="A1008" s="2"/>
    </row>
    <row r="1009" spans="1:1" x14ac:dyDescent="0.25">
      <c r="A1009" s="2"/>
    </row>
    <row r="1010" spans="1:1" x14ac:dyDescent="0.25">
      <c r="A1010" s="2"/>
    </row>
    <row r="1011" spans="1:1" x14ac:dyDescent="0.25">
      <c r="A1011" s="2"/>
    </row>
    <row r="1012" spans="1:1" x14ac:dyDescent="0.25">
      <c r="A1012" s="2"/>
    </row>
    <row r="1013" spans="1:1" x14ac:dyDescent="0.25">
      <c r="A1013" s="2"/>
    </row>
    <row r="1014" spans="1:1" x14ac:dyDescent="0.25">
      <c r="A1014" s="2"/>
    </row>
    <row r="1015" spans="1:1" x14ac:dyDescent="0.25">
      <c r="A1015" s="2"/>
    </row>
    <row r="1016" spans="1:1" x14ac:dyDescent="0.25">
      <c r="A1016" s="2"/>
    </row>
    <row r="1017" spans="1:1" x14ac:dyDescent="0.25">
      <c r="A1017" s="2"/>
    </row>
    <row r="1018" spans="1:1" x14ac:dyDescent="0.25">
      <c r="A1018" s="2"/>
    </row>
    <row r="1019" spans="1:1" x14ac:dyDescent="0.25">
      <c r="A1019" s="2"/>
    </row>
    <row r="1020" spans="1:1" x14ac:dyDescent="0.25">
      <c r="A1020" s="2"/>
    </row>
    <row r="1021" spans="1:1" x14ac:dyDescent="0.25">
      <c r="A1021" s="2"/>
    </row>
    <row r="1022" spans="1:1" x14ac:dyDescent="0.25">
      <c r="A1022" s="2"/>
    </row>
    <row r="1023" spans="1:1" x14ac:dyDescent="0.25">
      <c r="A1023" s="2"/>
    </row>
    <row r="1024" spans="1:1" x14ac:dyDescent="0.25">
      <c r="A1024" s="2"/>
    </row>
    <row r="1025" spans="1:1" x14ac:dyDescent="0.25">
      <c r="A1025" s="2"/>
    </row>
    <row r="1026" spans="1:1" x14ac:dyDescent="0.25">
      <c r="A1026" s="2"/>
    </row>
    <row r="1027" spans="1:1" x14ac:dyDescent="0.25">
      <c r="A1027" s="2"/>
    </row>
    <row r="1028" spans="1:1" x14ac:dyDescent="0.25">
      <c r="A1028" s="2"/>
    </row>
    <row r="1029" spans="1:1" x14ac:dyDescent="0.25">
      <c r="A1029" s="2"/>
    </row>
    <row r="1030" spans="1:1" x14ac:dyDescent="0.25">
      <c r="A1030" s="2"/>
    </row>
    <row r="1031" spans="1:1" x14ac:dyDescent="0.25">
      <c r="A1031" s="2"/>
    </row>
    <row r="1032" spans="1:1" x14ac:dyDescent="0.25">
      <c r="A1032" s="2"/>
    </row>
    <row r="1033" spans="1:1" x14ac:dyDescent="0.25">
      <c r="A1033" s="2"/>
    </row>
    <row r="1034" spans="1:1" x14ac:dyDescent="0.25">
      <c r="A1034" s="2"/>
    </row>
    <row r="1035" spans="1:1" x14ac:dyDescent="0.25">
      <c r="A1035" s="2"/>
    </row>
    <row r="1036" spans="1:1" x14ac:dyDescent="0.25">
      <c r="A1036" s="2"/>
    </row>
    <row r="1037" spans="1:1" x14ac:dyDescent="0.25">
      <c r="A1037" s="2"/>
    </row>
    <row r="1038" spans="1:1" x14ac:dyDescent="0.25">
      <c r="A1038" s="2"/>
    </row>
    <row r="1039" spans="1:1" x14ac:dyDescent="0.25">
      <c r="A1039" s="2"/>
    </row>
    <row r="1040" spans="1:1" x14ac:dyDescent="0.25">
      <c r="A1040" s="2"/>
    </row>
    <row r="1041" spans="1:1" x14ac:dyDescent="0.25">
      <c r="A1041" s="2"/>
    </row>
    <row r="1042" spans="1:1" x14ac:dyDescent="0.25">
      <c r="A1042" s="2"/>
    </row>
    <row r="1043" spans="1:1" x14ac:dyDescent="0.25">
      <c r="A1043" s="2"/>
    </row>
    <row r="1044" spans="1:1" x14ac:dyDescent="0.25">
      <c r="A1044" s="2"/>
    </row>
    <row r="1045" spans="1:1" x14ac:dyDescent="0.25">
      <c r="A1045" s="2"/>
    </row>
    <row r="1046" spans="1:1" x14ac:dyDescent="0.25">
      <c r="A1046" s="2"/>
    </row>
    <row r="1047" spans="1:1" x14ac:dyDescent="0.25">
      <c r="A1047" s="2"/>
    </row>
    <row r="1048" spans="1:1" x14ac:dyDescent="0.25">
      <c r="A1048" s="2"/>
    </row>
    <row r="1049" spans="1:1" x14ac:dyDescent="0.25">
      <c r="A1049" s="2"/>
    </row>
    <row r="1050" spans="1:1" x14ac:dyDescent="0.25">
      <c r="A1050" s="2"/>
    </row>
    <row r="1051" spans="1:1" x14ac:dyDescent="0.25">
      <c r="A1051" s="2"/>
    </row>
    <row r="1052" spans="1:1" x14ac:dyDescent="0.25">
      <c r="A1052" s="2"/>
    </row>
    <row r="1053" spans="1:1" x14ac:dyDescent="0.25">
      <c r="A1053" s="2"/>
    </row>
    <row r="1054" spans="1:1" x14ac:dyDescent="0.25">
      <c r="A1054" s="2"/>
    </row>
    <row r="1055" spans="1:1" x14ac:dyDescent="0.25">
      <c r="A1055" s="2"/>
    </row>
    <row r="1056" spans="1:1" x14ac:dyDescent="0.25">
      <c r="A1056" s="2"/>
    </row>
    <row r="1057" spans="1:1" x14ac:dyDescent="0.25">
      <c r="A1057" s="2"/>
    </row>
    <row r="1058" spans="1:1" x14ac:dyDescent="0.25">
      <c r="A1058" s="2"/>
    </row>
    <row r="1059" spans="1:1" x14ac:dyDescent="0.25">
      <c r="A1059" s="2"/>
    </row>
    <row r="1060" spans="1:1" x14ac:dyDescent="0.25">
      <c r="A1060" s="2"/>
    </row>
    <row r="1061" spans="1:1" x14ac:dyDescent="0.25">
      <c r="A1061" s="2"/>
    </row>
    <row r="1062" spans="1:1" x14ac:dyDescent="0.25">
      <c r="A1062" s="2"/>
    </row>
    <row r="1063" spans="1:1" x14ac:dyDescent="0.25">
      <c r="A1063" s="2"/>
    </row>
    <row r="1064" spans="1:1" x14ac:dyDescent="0.25">
      <c r="A1064" s="2"/>
    </row>
    <row r="1065" spans="1:1" x14ac:dyDescent="0.25">
      <c r="A1065" s="2"/>
    </row>
    <row r="1066" spans="1:1" x14ac:dyDescent="0.25">
      <c r="A1066" s="2"/>
    </row>
    <row r="1067" spans="1:1" x14ac:dyDescent="0.25">
      <c r="A1067" s="2"/>
    </row>
    <row r="1068" spans="1:1" x14ac:dyDescent="0.25">
      <c r="A1068" s="2"/>
    </row>
    <row r="1069" spans="1:1" x14ac:dyDescent="0.25">
      <c r="A1069" s="2"/>
    </row>
    <row r="1070" spans="1:1" x14ac:dyDescent="0.25">
      <c r="A1070" s="2"/>
    </row>
    <row r="1071" spans="1:1" x14ac:dyDescent="0.25">
      <c r="A1071" s="2"/>
    </row>
    <row r="1072" spans="1:1" x14ac:dyDescent="0.25">
      <c r="A1072" s="2"/>
    </row>
    <row r="1073" spans="1:1" x14ac:dyDescent="0.25">
      <c r="A1073" s="2"/>
    </row>
    <row r="1074" spans="1:1" x14ac:dyDescent="0.25">
      <c r="A1074" s="2"/>
    </row>
    <row r="1075" spans="1:1" x14ac:dyDescent="0.25">
      <c r="A1075" s="2"/>
    </row>
    <row r="1076" spans="1:1" x14ac:dyDescent="0.25">
      <c r="A1076" s="2"/>
    </row>
    <row r="1077" spans="1:1" x14ac:dyDescent="0.25">
      <c r="A1077" s="2"/>
    </row>
    <row r="1078" spans="1:1" x14ac:dyDescent="0.25">
      <c r="A1078" s="2"/>
    </row>
    <row r="1079" spans="1:1" x14ac:dyDescent="0.25">
      <c r="A1079" s="2"/>
    </row>
    <row r="1080" spans="1:1" x14ac:dyDescent="0.25">
      <c r="A1080" s="2"/>
    </row>
    <row r="1081" spans="1:1" x14ac:dyDescent="0.25">
      <c r="A1081" s="2"/>
    </row>
    <row r="1082" spans="1:1" x14ac:dyDescent="0.25">
      <c r="A1082" s="2"/>
    </row>
    <row r="1083" spans="1:1" x14ac:dyDescent="0.25">
      <c r="A1083" s="2"/>
    </row>
    <row r="1084" spans="1:1" x14ac:dyDescent="0.25">
      <c r="A1084" s="2"/>
    </row>
    <row r="1085" spans="1:1" x14ac:dyDescent="0.25">
      <c r="A1085" s="2"/>
    </row>
    <row r="1086" spans="1:1" x14ac:dyDescent="0.25">
      <c r="A1086" s="2"/>
    </row>
    <row r="1087" spans="1:1" x14ac:dyDescent="0.25">
      <c r="A1087" s="2"/>
    </row>
    <row r="1088" spans="1:1" x14ac:dyDescent="0.25">
      <c r="A1088" s="2"/>
    </row>
    <row r="1089" spans="1:1" x14ac:dyDescent="0.25">
      <c r="A1089" s="2"/>
    </row>
    <row r="1090" spans="1:1" x14ac:dyDescent="0.25">
      <c r="A1090" s="2"/>
    </row>
    <row r="1091" spans="1:1" x14ac:dyDescent="0.25">
      <c r="A1091" s="2"/>
    </row>
    <row r="1092" spans="1:1" x14ac:dyDescent="0.25">
      <c r="A1092" s="2"/>
    </row>
    <row r="1093" spans="1:1" x14ac:dyDescent="0.25">
      <c r="A1093" s="2"/>
    </row>
    <row r="1094" spans="1:1" x14ac:dyDescent="0.25">
      <c r="A1094" s="2"/>
    </row>
    <row r="1095" spans="1:1" x14ac:dyDescent="0.25">
      <c r="A1095" s="2"/>
    </row>
    <row r="1096" spans="1:1" x14ac:dyDescent="0.25">
      <c r="A1096" s="2"/>
    </row>
    <row r="1097" spans="1:1" x14ac:dyDescent="0.25">
      <c r="A1097" s="2"/>
    </row>
    <row r="1098" spans="1:1" x14ac:dyDescent="0.25">
      <c r="A1098" s="2"/>
    </row>
    <row r="1099" spans="1:1" x14ac:dyDescent="0.25">
      <c r="A1099" s="2"/>
    </row>
    <row r="1100" spans="1:1" x14ac:dyDescent="0.25">
      <c r="A1100" s="2"/>
    </row>
    <row r="1101" spans="1:1" x14ac:dyDescent="0.25">
      <c r="A1101" s="2"/>
    </row>
    <row r="1102" spans="1:1" x14ac:dyDescent="0.25">
      <c r="A1102" s="2"/>
    </row>
    <row r="1103" spans="1:1" x14ac:dyDescent="0.25">
      <c r="A1103" s="2"/>
    </row>
    <row r="1104" spans="1:1" x14ac:dyDescent="0.25">
      <c r="A1104" s="2"/>
    </row>
    <row r="1105" spans="1:1" x14ac:dyDescent="0.25">
      <c r="A1105" s="2"/>
    </row>
    <row r="1106" spans="1:1" x14ac:dyDescent="0.25">
      <c r="A1106" s="2"/>
    </row>
    <row r="1107" spans="1:1" x14ac:dyDescent="0.25">
      <c r="A1107" s="2"/>
    </row>
    <row r="1108" spans="1:1" x14ac:dyDescent="0.25">
      <c r="A1108" s="2"/>
    </row>
    <row r="1109" spans="1:1" x14ac:dyDescent="0.25">
      <c r="A1109" s="2"/>
    </row>
    <row r="1110" spans="1:1" x14ac:dyDescent="0.25">
      <c r="A1110" s="2"/>
    </row>
    <row r="1111" spans="1:1" x14ac:dyDescent="0.25">
      <c r="A1111" s="2"/>
    </row>
    <row r="1112" spans="1:1" x14ac:dyDescent="0.25">
      <c r="A1112" s="2"/>
    </row>
    <row r="1113" spans="1:1" x14ac:dyDescent="0.25">
      <c r="A1113" s="2"/>
    </row>
    <row r="1114" spans="1:1" x14ac:dyDescent="0.25">
      <c r="A1114" s="2"/>
    </row>
    <row r="1115" spans="1:1" x14ac:dyDescent="0.25">
      <c r="A1115" s="2"/>
    </row>
    <row r="1116" spans="1:1" x14ac:dyDescent="0.25">
      <c r="A1116" s="2"/>
    </row>
    <row r="1117" spans="1:1" x14ac:dyDescent="0.25">
      <c r="A1117" s="2"/>
    </row>
    <row r="1118" spans="1:1" x14ac:dyDescent="0.25">
      <c r="A1118" s="2"/>
    </row>
    <row r="1119" spans="1:1" x14ac:dyDescent="0.25">
      <c r="A1119" s="2"/>
    </row>
    <row r="1120" spans="1:1" x14ac:dyDescent="0.25">
      <c r="A1120" s="2"/>
    </row>
    <row r="1121" spans="1:1" x14ac:dyDescent="0.25">
      <c r="A1121" s="2"/>
    </row>
    <row r="1122" spans="1:1" x14ac:dyDescent="0.25">
      <c r="A1122" s="2"/>
    </row>
    <row r="1123" spans="1:1" x14ac:dyDescent="0.25">
      <c r="A1123" s="2"/>
    </row>
    <row r="1124" spans="1:1" x14ac:dyDescent="0.25">
      <c r="A1124" s="2"/>
    </row>
    <row r="1125" spans="1:1" x14ac:dyDescent="0.25">
      <c r="A1125" s="2"/>
    </row>
    <row r="1126" spans="1:1" x14ac:dyDescent="0.25">
      <c r="A1126" s="2"/>
    </row>
    <row r="1127" spans="1:1" x14ac:dyDescent="0.25">
      <c r="A1127" s="2"/>
    </row>
    <row r="1128" spans="1:1" x14ac:dyDescent="0.25">
      <c r="A1128" s="2"/>
    </row>
    <row r="1129" spans="1:1" x14ac:dyDescent="0.25">
      <c r="A1129" s="2"/>
    </row>
    <row r="1130" spans="1:1" x14ac:dyDescent="0.25">
      <c r="A1130" s="2"/>
    </row>
    <row r="1131" spans="1:1" x14ac:dyDescent="0.25">
      <c r="A1131" s="2"/>
    </row>
    <row r="1132" spans="1:1" x14ac:dyDescent="0.25">
      <c r="A1132" s="2"/>
    </row>
    <row r="1133" spans="1:1" x14ac:dyDescent="0.25">
      <c r="A1133" s="2"/>
    </row>
    <row r="1134" spans="1:1" x14ac:dyDescent="0.25">
      <c r="A1134" s="2"/>
    </row>
    <row r="1135" spans="1:1" x14ac:dyDescent="0.25">
      <c r="A1135" s="2"/>
    </row>
    <row r="1136" spans="1:1" x14ac:dyDescent="0.25">
      <c r="A1136" s="2"/>
    </row>
    <row r="1137" spans="1:1" x14ac:dyDescent="0.25">
      <c r="A1137" s="2"/>
    </row>
    <row r="1138" spans="1:1" x14ac:dyDescent="0.25">
      <c r="A1138" s="2"/>
    </row>
    <row r="1139" spans="1:1" x14ac:dyDescent="0.25">
      <c r="A1139" s="2"/>
    </row>
    <row r="1140" spans="1:1" x14ac:dyDescent="0.25">
      <c r="A1140" s="2"/>
    </row>
    <row r="1141" spans="1:1" x14ac:dyDescent="0.25">
      <c r="A1141" s="2"/>
    </row>
    <row r="1142" spans="1:1" x14ac:dyDescent="0.25">
      <c r="A1142" s="2"/>
    </row>
    <row r="1143" spans="1:1" x14ac:dyDescent="0.25">
      <c r="A1143" s="2"/>
    </row>
    <row r="1144" spans="1:1" x14ac:dyDescent="0.25">
      <c r="A1144" s="2"/>
    </row>
    <row r="1145" spans="1:1" x14ac:dyDescent="0.25">
      <c r="A1145" s="2"/>
    </row>
    <row r="1146" spans="1:1" x14ac:dyDescent="0.25">
      <c r="A1146" s="2"/>
    </row>
    <row r="1147" spans="1:1" x14ac:dyDescent="0.25">
      <c r="A1147" s="2"/>
    </row>
    <row r="1148" spans="1:1" x14ac:dyDescent="0.25">
      <c r="A1148" s="2"/>
    </row>
    <row r="1149" spans="1:1" x14ac:dyDescent="0.25">
      <c r="A1149" s="2"/>
    </row>
    <row r="1150" spans="1:1" x14ac:dyDescent="0.25">
      <c r="A1150" s="2"/>
    </row>
    <row r="1151" spans="1:1" x14ac:dyDescent="0.25">
      <c r="A1151" s="2"/>
    </row>
    <row r="1152" spans="1:1" x14ac:dyDescent="0.25">
      <c r="A1152" s="2"/>
    </row>
    <row r="1153" spans="1:1" x14ac:dyDescent="0.25">
      <c r="A1153" s="2"/>
    </row>
    <row r="1154" spans="1:1" x14ac:dyDescent="0.25">
      <c r="A1154" s="2"/>
    </row>
    <row r="1155" spans="1:1" x14ac:dyDescent="0.25">
      <c r="A1155" s="2"/>
    </row>
    <row r="1156" spans="1:1" x14ac:dyDescent="0.25">
      <c r="A1156" s="2"/>
    </row>
    <row r="1157" spans="1:1" x14ac:dyDescent="0.25">
      <c r="A1157" s="2"/>
    </row>
    <row r="1158" spans="1:1" x14ac:dyDescent="0.25">
      <c r="A1158" s="2"/>
    </row>
    <row r="1159" spans="1:1" x14ac:dyDescent="0.25">
      <c r="A1159" s="2"/>
    </row>
    <row r="1160" spans="1:1" x14ac:dyDescent="0.25">
      <c r="A1160" s="2"/>
    </row>
    <row r="1161" spans="1:1" x14ac:dyDescent="0.25">
      <c r="A1161" s="2"/>
    </row>
    <row r="1162" spans="1:1" x14ac:dyDescent="0.25">
      <c r="A1162" s="2"/>
    </row>
    <row r="1163" spans="1:1" x14ac:dyDescent="0.25">
      <c r="A1163" s="2"/>
    </row>
    <row r="1164" spans="1:1" x14ac:dyDescent="0.25">
      <c r="A1164" s="2"/>
    </row>
    <row r="1165" spans="1:1" x14ac:dyDescent="0.25">
      <c r="A1165" s="2"/>
    </row>
    <row r="1166" spans="1:1" x14ac:dyDescent="0.25">
      <c r="A1166" s="2"/>
    </row>
    <row r="1167" spans="1:1" x14ac:dyDescent="0.25">
      <c r="A1167" s="2"/>
    </row>
    <row r="1168" spans="1:1" x14ac:dyDescent="0.25">
      <c r="A1168" s="2"/>
    </row>
    <row r="1169" spans="1:1" x14ac:dyDescent="0.25">
      <c r="A1169" s="2"/>
    </row>
    <row r="1170" spans="1:1" x14ac:dyDescent="0.25">
      <c r="A1170" s="2"/>
    </row>
    <row r="1171" spans="1:1" x14ac:dyDescent="0.25">
      <c r="A1171" s="2"/>
    </row>
    <row r="1172" spans="1:1" x14ac:dyDescent="0.25">
      <c r="A1172" s="2"/>
    </row>
    <row r="1173" spans="1:1" x14ac:dyDescent="0.25">
      <c r="A1173" s="2"/>
    </row>
    <row r="1174" spans="1:1" x14ac:dyDescent="0.25">
      <c r="A1174" s="2"/>
    </row>
    <row r="1175" spans="1:1" x14ac:dyDescent="0.25">
      <c r="A1175" s="2"/>
    </row>
    <row r="1176" spans="1:1" x14ac:dyDescent="0.25">
      <c r="A1176" s="2"/>
    </row>
    <row r="1177" spans="1:1" x14ac:dyDescent="0.25">
      <c r="A1177" s="2"/>
    </row>
    <row r="1178" spans="1:1" x14ac:dyDescent="0.25">
      <c r="A1178" s="2"/>
    </row>
    <row r="1179" spans="1:1" x14ac:dyDescent="0.25">
      <c r="A1179" s="2"/>
    </row>
    <row r="1180" spans="1:1" x14ac:dyDescent="0.25">
      <c r="A1180" s="2"/>
    </row>
    <row r="1181" spans="1:1" x14ac:dyDescent="0.25">
      <c r="A1181" s="2"/>
    </row>
    <row r="1182" spans="1:1" x14ac:dyDescent="0.25">
      <c r="A1182" s="2"/>
    </row>
    <row r="1183" spans="1:1" x14ac:dyDescent="0.25">
      <c r="A1183" s="2"/>
    </row>
    <row r="1184" spans="1:1" x14ac:dyDescent="0.25">
      <c r="A1184" s="2"/>
    </row>
    <row r="1185" spans="1:1" x14ac:dyDescent="0.25">
      <c r="A1185" s="2"/>
    </row>
    <row r="1186" spans="1:1" x14ac:dyDescent="0.25">
      <c r="A1186" s="2"/>
    </row>
    <row r="1187" spans="1:1" x14ac:dyDescent="0.25">
      <c r="A1187" s="2"/>
    </row>
    <row r="1188" spans="1:1" x14ac:dyDescent="0.25">
      <c r="A1188" s="2"/>
    </row>
    <row r="1189" spans="1:1" x14ac:dyDescent="0.25">
      <c r="A1189" s="2"/>
    </row>
    <row r="1190" spans="1:1" x14ac:dyDescent="0.25">
      <c r="A1190" s="2"/>
    </row>
    <row r="1191" spans="1:1" x14ac:dyDescent="0.25">
      <c r="A1191" s="2"/>
    </row>
    <row r="1192" spans="1:1" x14ac:dyDescent="0.25">
      <c r="A1192" s="2"/>
    </row>
    <row r="1193" spans="1:1" x14ac:dyDescent="0.25">
      <c r="A1193" s="2"/>
    </row>
    <row r="1194" spans="1:1" x14ac:dyDescent="0.25">
      <c r="A1194" s="2"/>
    </row>
    <row r="1195" spans="1:1" x14ac:dyDescent="0.25">
      <c r="A1195" s="2"/>
    </row>
    <row r="1196" spans="1:1" x14ac:dyDescent="0.25">
      <c r="A1196" s="2"/>
    </row>
    <row r="1197" spans="1:1" x14ac:dyDescent="0.25">
      <c r="A1197" s="2"/>
    </row>
    <row r="1198" spans="1:1" x14ac:dyDescent="0.25">
      <c r="A1198" s="2"/>
    </row>
    <row r="1199" spans="1:1" x14ac:dyDescent="0.25">
      <c r="A1199" s="2"/>
    </row>
    <row r="1200" spans="1:1" x14ac:dyDescent="0.25">
      <c r="A1200" s="2"/>
    </row>
    <row r="1201" spans="1:1" x14ac:dyDescent="0.25">
      <c r="A1201" s="2"/>
    </row>
    <row r="1202" spans="1:1" x14ac:dyDescent="0.25">
      <c r="A1202" s="2"/>
    </row>
    <row r="1203" spans="1:1" x14ac:dyDescent="0.25">
      <c r="A1203" s="2"/>
    </row>
    <row r="1204" spans="1:1" x14ac:dyDescent="0.25">
      <c r="A1204" s="2"/>
    </row>
    <row r="1205" spans="1:1" x14ac:dyDescent="0.25">
      <c r="A1205" s="2"/>
    </row>
    <row r="1206" spans="1:1" x14ac:dyDescent="0.25">
      <c r="A1206" s="2"/>
    </row>
    <row r="1207" spans="1:1" x14ac:dyDescent="0.25">
      <c r="A1207" s="2"/>
    </row>
    <row r="1208" spans="1:1" x14ac:dyDescent="0.25">
      <c r="A1208" s="2"/>
    </row>
    <row r="1209" spans="1:1" x14ac:dyDescent="0.25">
      <c r="A1209" s="2"/>
    </row>
    <row r="1210" spans="1:1" x14ac:dyDescent="0.25">
      <c r="A1210" s="2"/>
    </row>
    <row r="1211" spans="1:1" x14ac:dyDescent="0.25">
      <c r="A1211" s="2"/>
    </row>
    <row r="1212" spans="1:1" x14ac:dyDescent="0.25">
      <c r="A1212" s="2"/>
    </row>
    <row r="1213" spans="1:1" x14ac:dyDescent="0.25">
      <c r="A1213" s="2"/>
    </row>
    <row r="1214" spans="1:1" x14ac:dyDescent="0.25">
      <c r="A1214" s="2"/>
    </row>
    <row r="1215" spans="1:1" x14ac:dyDescent="0.25">
      <c r="A1215" s="2"/>
    </row>
    <row r="1216" spans="1:1" x14ac:dyDescent="0.25">
      <c r="A1216" s="2"/>
    </row>
    <row r="1217" spans="1:1" x14ac:dyDescent="0.25">
      <c r="A1217" s="2"/>
    </row>
    <row r="1218" spans="1:1" x14ac:dyDescent="0.25">
      <c r="A1218" s="2"/>
    </row>
    <row r="1219" spans="1:1" x14ac:dyDescent="0.25">
      <c r="A1219" s="2"/>
    </row>
    <row r="1220" spans="1:1" x14ac:dyDescent="0.25">
      <c r="A1220" s="2"/>
    </row>
    <row r="1221" spans="1:1" x14ac:dyDescent="0.25">
      <c r="A1221" s="2"/>
    </row>
    <row r="1222" spans="1:1" x14ac:dyDescent="0.25">
      <c r="A1222" s="2"/>
    </row>
    <row r="1223" spans="1:1" x14ac:dyDescent="0.25">
      <c r="A1223" s="2"/>
    </row>
    <row r="1224" spans="1:1" x14ac:dyDescent="0.25">
      <c r="A1224" s="2"/>
    </row>
    <row r="1225" spans="1:1" x14ac:dyDescent="0.25">
      <c r="A1225" s="2"/>
    </row>
    <row r="1226" spans="1:1" x14ac:dyDescent="0.25">
      <c r="A1226" s="2"/>
    </row>
    <row r="1227" spans="1:1" x14ac:dyDescent="0.25">
      <c r="A1227" s="2"/>
    </row>
    <row r="1228" spans="1:1" x14ac:dyDescent="0.25">
      <c r="A1228" s="2"/>
    </row>
    <row r="1229" spans="1:1" x14ac:dyDescent="0.25">
      <c r="A1229" s="2"/>
    </row>
    <row r="1230" spans="1:1" x14ac:dyDescent="0.25">
      <c r="A1230" s="2"/>
    </row>
    <row r="1231" spans="1:1" x14ac:dyDescent="0.25">
      <c r="A1231" s="2"/>
    </row>
    <row r="1232" spans="1:1" x14ac:dyDescent="0.25">
      <c r="A1232" s="2"/>
    </row>
    <row r="1233" spans="1:1" x14ac:dyDescent="0.25">
      <c r="A1233" s="2"/>
    </row>
    <row r="1234" spans="1:1" x14ac:dyDescent="0.25">
      <c r="A1234" s="2"/>
    </row>
    <row r="1235" spans="1:1" x14ac:dyDescent="0.25">
      <c r="A1235" s="2"/>
    </row>
    <row r="1236" spans="1:1" x14ac:dyDescent="0.25">
      <c r="A1236" s="2"/>
    </row>
    <row r="1237" spans="1:1" x14ac:dyDescent="0.25">
      <c r="A1237" s="2"/>
    </row>
    <row r="1238" spans="1:1" x14ac:dyDescent="0.25">
      <c r="A1238" s="2"/>
    </row>
    <row r="1239" spans="1:1" x14ac:dyDescent="0.25">
      <c r="A1239" s="2"/>
    </row>
    <row r="1240" spans="1:1" x14ac:dyDescent="0.25">
      <c r="A1240" s="2"/>
    </row>
    <row r="1241" spans="1:1" x14ac:dyDescent="0.25">
      <c r="A1241" s="2"/>
    </row>
    <row r="1242" spans="1:1" x14ac:dyDescent="0.25">
      <c r="A1242" s="2"/>
    </row>
    <row r="1243" spans="1:1" x14ac:dyDescent="0.25">
      <c r="A1243" s="2"/>
    </row>
    <row r="1244" spans="1:1" x14ac:dyDescent="0.25">
      <c r="A1244" s="2"/>
    </row>
    <row r="1245" spans="1:1" x14ac:dyDescent="0.25">
      <c r="A1245" s="2"/>
    </row>
    <row r="1246" spans="1:1" x14ac:dyDescent="0.25">
      <c r="A1246" s="2"/>
    </row>
    <row r="1247" spans="1:1" x14ac:dyDescent="0.25">
      <c r="A1247" s="2"/>
    </row>
    <row r="1248" spans="1:1" x14ac:dyDescent="0.25">
      <c r="A1248" s="2"/>
    </row>
    <row r="1249" spans="1:1" x14ac:dyDescent="0.25">
      <c r="A1249" s="2"/>
    </row>
    <row r="1250" spans="1:1" x14ac:dyDescent="0.25">
      <c r="A1250" s="2"/>
    </row>
    <row r="1251" spans="1:1" x14ac:dyDescent="0.25">
      <c r="A1251" s="2"/>
    </row>
    <row r="1252" spans="1:1" x14ac:dyDescent="0.25">
      <c r="A1252" s="2"/>
    </row>
    <row r="1253" spans="1:1" x14ac:dyDescent="0.25">
      <c r="A1253" s="2"/>
    </row>
    <row r="1254" spans="1:1" x14ac:dyDescent="0.25">
      <c r="A1254" s="2"/>
    </row>
    <row r="1255" spans="1:1" x14ac:dyDescent="0.25">
      <c r="A1255" s="2"/>
    </row>
    <row r="1256" spans="1:1" x14ac:dyDescent="0.25">
      <c r="A1256" s="2"/>
    </row>
    <row r="1257" spans="1:1" x14ac:dyDescent="0.25">
      <c r="A1257" s="2"/>
    </row>
    <row r="1258" spans="1:1" x14ac:dyDescent="0.25">
      <c r="A1258" s="2"/>
    </row>
    <row r="1259" spans="1:1" x14ac:dyDescent="0.25">
      <c r="A1259" s="2"/>
    </row>
    <row r="1260" spans="1:1" x14ac:dyDescent="0.25">
      <c r="A1260" s="2"/>
    </row>
    <row r="1261" spans="1:1" x14ac:dyDescent="0.25">
      <c r="A1261" s="2"/>
    </row>
    <row r="1262" spans="1:1" x14ac:dyDescent="0.25">
      <c r="A1262" s="2"/>
    </row>
    <row r="1263" spans="1:1" x14ac:dyDescent="0.25">
      <c r="A1263" s="2"/>
    </row>
    <row r="1264" spans="1:1" x14ac:dyDescent="0.25">
      <c r="A1264" s="2"/>
    </row>
    <row r="1265" spans="1:1" x14ac:dyDescent="0.25">
      <c r="A1265" s="2"/>
    </row>
    <row r="1266" spans="1:1" x14ac:dyDescent="0.25">
      <c r="A1266" s="2"/>
    </row>
    <row r="1267" spans="1:1" x14ac:dyDescent="0.25">
      <c r="A1267" s="2"/>
    </row>
    <row r="1268" spans="1:1" x14ac:dyDescent="0.25">
      <c r="A1268" s="2"/>
    </row>
    <row r="1269" spans="1:1" x14ac:dyDescent="0.25">
      <c r="A1269" s="2"/>
    </row>
    <row r="1270" spans="1:1" x14ac:dyDescent="0.25">
      <c r="A1270" s="2"/>
    </row>
    <row r="1271" spans="1:1" x14ac:dyDescent="0.25">
      <c r="A1271" s="2"/>
    </row>
    <row r="1272" spans="1:1" x14ac:dyDescent="0.25">
      <c r="A1272" s="2"/>
    </row>
    <row r="1273" spans="1:1" x14ac:dyDescent="0.25">
      <c r="A1273" s="2"/>
    </row>
    <row r="1274" spans="1:1" x14ac:dyDescent="0.25">
      <c r="A1274" s="2"/>
    </row>
    <row r="1275" spans="1:1" x14ac:dyDescent="0.25">
      <c r="A1275" s="2"/>
    </row>
    <row r="1276" spans="1:1" x14ac:dyDescent="0.25">
      <c r="A1276" s="2"/>
    </row>
    <row r="1277" spans="1:1" x14ac:dyDescent="0.25">
      <c r="A1277" s="2"/>
    </row>
    <row r="1278" spans="1:1" x14ac:dyDescent="0.25">
      <c r="A1278" s="2"/>
    </row>
    <row r="1279" spans="1:1" x14ac:dyDescent="0.25">
      <c r="A1279" s="2"/>
    </row>
    <row r="1280" spans="1:1" x14ac:dyDescent="0.25">
      <c r="A1280" s="2"/>
    </row>
    <row r="1281" spans="1:1" x14ac:dyDescent="0.25">
      <c r="A1281" s="2"/>
    </row>
    <row r="1282" spans="1:1" x14ac:dyDescent="0.25">
      <c r="A1282" s="2"/>
    </row>
    <row r="1283" spans="1:1" x14ac:dyDescent="0.25">
      <c r="A1283" s="2"/>
    </row>
    <row r="1284" spans="1:1" x14ac:dyDescent="0.25">
      <c r="A1284" s="2"/>
    </row>
    <row r="1285" spans="1:1" x14ac:dyDescent="0.25">
      <c r="A1285" s="2"/>
    </row>
    <row r="1286" spans="1:1" x14ac:dyDescent="0.25">
      <c r="A1286" s="2"/>
    </row>
    <row r="1287" spans="1:1" x14ac:dyDescent="0.25">
      <c r="A1287" s="2"/>
    </row>
    <row r="1288" spans="1:1" x14ac:dyDescent="0.25">
      <c r="A1288" s="2"/>
    </row>
    <row r="1289" spans="1:1" x14ac:dyDescent="0.25">
      <c r="A1289" s="2"/>
    </row>
    <row r="1290" spans="1:1" x14ac:dyDescent="0.25">
      <c r="A1290" s="2"/>
    </row>
    <row r="1291" spans="1:1" x14ac:dyDescent="0.25">
      <c r="A1291" s="2"/>
    </row>
    <row r="1292" spans="1:1" x14ac:dyDescent="0.25">
      <c r="A1292" s="2"/>
    </row>
    <row r="1293" spans="1:1" x14ac:dyDescent="0.25">
      <c r="A1293" s="2"/>
    </row>
    <row r="1294" spans="1:1" x14ac:dyDescent="0.25">
      <c r="A1294" s="2"/>
    </row>
    <row r="1295" spans="1:1" x14ac:dyDescent="0.25">
      <c r="A1295" s="2"/>
    </row>
    <row r="1296" spans="1:1" x14ac:dyDescent="0.25">
      <c r="A1296" s="2"/>
    </row>
    <row r="1297" spans="1:1" x14ac:dyDescent="0.25">
      <c r="A1297" s="2"/>
    </row>
    <row r="1298" spans="1:1" x14ac:dyDescent="0.25">
      <c r="A1298" s="2"/>
    </row>
    <row r="1299" spans="1:1" x14ac:dyDescent="0.25">
      <c r="A1299" s="2"/>
    </row>
    <row r="1300" spans="1:1" x14ac:dyDescent="0.25">
      <c r="A1300" s="2"/>
    </row>
    <row r="1301" spans="1:1" x14ac:dyDescent="0.25">
      <c r="A1301" s="2"/>
    </row>
    <row r="1302" spans="1:1" x14ac:dyDescent="0.25">
      <c r="A1302" s="2"/>
    </row>
    <row r="1303" spans="1:1" x14ac:dyDescent="0.25">
      <c r="A1303" s="2"/>
    </row>
    <row r="1304" spans="1:1" x14ac:dyDescent="0.25">
      <c r="A1304" s="2"/>
    </row>
    <row r="1305" spans="1:1" x14ac:dyDescent="0.25">
      <c r="A1305" s="2"/>
    </row>
    <row r="1306" spans="1:1" x14ac:dyDescent="0.25">
      <c r="A1306" s="2"/>
    </row>
    <row r="1307" spans="1:1" x14ac:dyDescent="0.25">
      <c r="A1307" s="2"/>
    </row>
    <row r="1308" spans="1:1" x14ac:dyDescent="0.25">
      <c r="A1308" s="2"/>
    </row>
    <row r="1309" spans="1:1" x14ac:dyDescent="0.25">
      <c r="A1309" s="2"/>
    </row>
    <row r="1310" spans="1:1" x14ac:dyDescent="0.25">
      <c r="A1310" s="2"/>
    </row>
    <row r="1311" spans="1:1" x14ac:dyDescent="0.25">
      <c r="A1311" s="2"/>
    </row>
    <row r="1312" spans="1:1" x14ac:dyDescent="0.25">
      <c r="A1312" s="2"/>
    </row>
    <row r="1313" spans="1:1" x14ac:dyDescent="0.25">
      <c r="A1313" s="2"/>
    </row>
    <row r="1314" spans="1:1" x14ac:dyDescent="0.25">
      <c r="A1314" s="2"/>
    </row>
    <row r="1315" spans="1:1" x14ac:dyDescent="0.25">
      <c r="A1315" s="2"/>
    </row>
    <row r="1316" spans="1:1" x14ac:dyDescent="0.25">
      <c r="A1316" s="2"/>
    </row>
    <row r="1317" spans="1:1" x14ac:dyDescent="0.25">
      <c r="A1317" s="2"/>
    </row>
    <row r="1318" spans="1:1" x14ac:dyDescent="0.25">
      <c r="A1318" s="2"/>
    </row>
    <row r="1319" spans="1:1" x14ac:dyDescent="0.25">
      <c r="A1319" s="2"/>
    </row>
    <row r="1320" spans="1:1" x14ac:dyDescent="0.25">
      <c r="A1320" s="2"/>
    </row>
    <row r="1321" spans="1:1" x14ac:dyDescent="0.25">
      <c r="A1321" s="2"/>
    </row>
    <row r="1322" spans="1:1" x14ac:dyDescent="0.25">
      <c r="A1322" s="2"/>
    </row>
    <row r="1323" spans="1:1" x14ac:dyDescent="0.25">
      <c r="A1323" s="2"/>
    </row>
    <row r="1324" spans="1:1" x14ac:dyDescent="0.25">
      <c r="A1324" s="2"/>
    </row>
    <row r="1325" spans="1:1" x14ac:dyDescent="0.25">
      <c r="A1325" s="2"/>
    </row>
    <row r="1326" spans="1:1" x14ac:dyDescent="0.25">
      <c r="A1326" s="2"/>
    </row>
    <row r="1327" spans="1:1" x14ac:dyDescent="0.25">
      <c r="A1327" s="2"/>
    </row>
    <row r="1328" spans="1:1" x14ac:dyDescent="0.25">
      <c r="A1328" s="2"/>
    </row>
    <row r="1329" spans="1:1" x14ac:dyDescent="0.25">
      <c r="A1329" s="2"/>
    </row>
    <row r="1330" spans="1:1" x14ac:dyDescent="0.25">
      <c r="A1330" s="2"/>
    </row>
    <row r="1331" spans="1:1" x14ac:dyDescent="0.25">
      <c r="A1331" s="2"/>
    </row>
    <row r="1332" spans="1:1" x14ac:dyDescent="0.25">
      <c r="A1332" s="2"/>
    </row>
    <row r="1333" spans="1:1" x14ac:dyDescent="0.25">
      <c r="A1333" s="2"/>
    </row>
    <row r="1334" spans="1:1" x14ac:dyDescent="0.25">
      <c r="A1334" s="2"/>
    </row>
    <row r="1335" spans="1:1" x14ac:dyDescent="0.25">
      <c r="A1335" s="2"/>
    </row>
    <row r="1336" spans="1:1" x14ac:dyDescent="0.25">
      <c r="A1336" s="2"/>
    </row>
    <row r="1337" spans="1:1" x14ac:dyDescent="0.25">
      <c r="A1337" s="2"/>
    </row>
    <row r="1338" spans="1:1" x14ac:dyDescent="0.25">
      <c r="A1338" s="2"/>
    </row>
    <row r="1339" spans="1:1" x14ac:dyDescent="0.25">
      <c r="A1339" s="2"/>
    </row>
    <row r="1340" spans="1:1" x14ac:dyDescent="0.25">
      <c r="A1340" s="2"/>
    </row>
    <row r="1341" spans="1:1" x14ac:dyDescent="0.25">
      <c r="A1341" s="2"/>
    </row>
    <row r="1342" spans="1:1" x14ac:dyDescent="0.25">
      <c r="A1342" s="2"/>
    </row>
    <row r="1343" spans="1:1" x14ac:dyDescent="0.25">
      <c r="A1343" s="2"/>
    </row>
    <row r="1344" spans="1:1" x14ac:dyDescent="0.25">
      <c r="A1344" s="2"/>
    </row>
    <row r="1345" spans="1:1" x14ac:dyDescent="0.25">
      <c r="A1345" s="2"/>
    </row>
    <row r="1346" spans="1:1" x14ac:dyDescent="0.25">
      <c r="A1346" s="2"/>
    </row>
    <row r="1347" spans="1:1" x14ac:dyDescent="0.25">
      <c r="A1347" s="2"/>
    </row>
    <row r="1348" spans="1:1" x14ac:dyDescent="0.25">
      <c r="A1348" s="2"/>
    </row>
    <row r="1349" spans="1:1" x14ac:dyDescent="0.25">
      <c r="A1349" s="2"/>
    </row>
    <row r="1350" spans="1:1" x14ac:dyDescent="0.25">
      <c r="A1350" s="2"/>
    </row>
    <row r="1351" spans="1:1" x14ac:dyDescent="0.25">
      <c r="A1351" s="2"/>
    </row>
    <row r="1352" spans="1:1" x14ac:dyDescent="0.25">
      <c r="A1352" s="2"/>
    </row>
    <row r="1353" spans="1:1" x14ac:dyDescent="0.25">
      <c r="A1353" s="2"/>
    </row>
    <row r="1354" spans="1:1" x14ac:dyDescent="0.25">
      <c r="A1354" s="2"/>
    </row>
    <row r="1355" spans="1:1" x14ac:dyDescent="0.25">
      <c r="A1355" s="2"/>
    </row>
    <row r="1356" spans="1:1" x14ac:dyDescent="0.25">
      <c r="A1356" s="2"/>
    </row>
    <row r="1357" spans="1:1" x14ac:dyDescent="0.25">
      <c r="A1357" s="2"/>
    </row>
    <row r="1358" spans="1:1" x14ac:dyDescent="0.25">
      <c r="A1358" s="2"/>
    </row>
    <row r="1359" spans="1:1" x14ac:dyDescent="0.25">
      <c r="A1359" s="2"/>
    </row>
    <row r="1360" spans="1:1" x14ac:dyDescent="0.25">
      <c r="A1360" s="2"/>
    </row>
    <row r="1361" spans="1:1" x14ac:dyDescent="0.25">
      <c r="A1361" s="2"/>
    </row>
    <row r="1362" spans="1:1" x14ac:dyDescent="0.25">
      <c r="A1362" s="2"/>
    </row>
    <row r="1363" spans="1:1" x14ac:dyDescent="0.25">
      <c r="A1363" s="2"/>
    </row>
    <row r="1364" spans="1:1" x14ac:dyDescent="0.25">
      <c r="A1364" s="2"/>
    </row>
    <row r="1365" spans="1:1" x14ac:dyDescent="0.25">
      <c r="A1365" s="2"/>
    </row>
    <row r="1366" spans="1:1" x14ac:dyDescent="0.25">
      <c r="A1366" s="2"/>
    </row>
    <row r="1367" spans="1:1" x14ac:dyDescent="0.25">
      <c r="A1367" s="2"/>
    </row>
    <row r="1368" spans="1:1" x14ac:dyDescent="0.25">
      <c r="A1368" s="2"/>
    </row>
    <row r="1369" spans="1:1" x14ac:dyDescent="0.25">
      <c r="A1369" s="2"/>
    </row>
    <row r="1370" spans="1:1" x14ac:dyDescent="0.25">
      <c r="A1370" s="2"/>
    </row>
    <row r="1371" spans="1:1" x14ac:dyDescent="0.25">
      <c r="A1371" s="2"/>
    </row>
    <row r="1372" spans="1:1" x14ac:dyDescent="0.25">
      <c r="A1372" s="2"/>
    </row>
    <row r="1373" spans="1:1" x14ac:dyDescent="0.25">
      <c r="A1373" s="2"/>
    </row>
    <row r="1374" spans="1:1" x14ac:dyDescent="0.25">
      <c r="A1374" s="2"/>
    </row>
    <row r="1375" spans="1:1" x14ac:dyDescent="0.25">
      <c r="A1375" s="2"/>
    </row>
    <row r="1376" spans="1:1" x14ac:dyDescent="0.25">
      <c r="A1376" s="2"/>
    </row>
    <row r="1377" spans="1:1" x14ac:dyDescent="0.25">
      <c r="A1377" s="2"/>
    </row>
    <row r="1378" spans="1:1" x14ac:dyDescent="0.25">
      <c r="A1378" s="2"/>
    </row>
    <row r="1379" spans="1:1" x14ac:dyDescent="0.25">
      <c r="A1379" s="2"/>
    </row>
    <row r="1380" spans="1:1" x14ac:dyDescent="0.25">
      <c r="A1380" s="2"/>
    </row>
    <row r="1381" spans="1:1" x14ac:dyDescent="0.25">
      <c r="A1381" s="2"/>
    </row>
    <row r="1382" spans="1:1" x14ac:dyDescent="0.25">
      <c r="A1382" s="2"/>
    </row>
    <row r="1383" spans="1:1" x14ac:dyDescent="0.25">
      <c r="A1383" s="2"/>
    </row>
    <row r="1384" spans="1:1" x14ac:dyDescent="0.25">
      <c r="A1384" s="2"/>
    </row>
    <row r="1385" spans="1:1" x14ac:dyDescent="0.25">
      <c r="A1385" s="2"/>
    </row>
    <row r="1386" spans="1:1" x14ac:dyDescent="0.25">
      <c r="A1386" s="2"/>
    </row>
    <row r="1387" spans="1:1" x14ac:dyDescent="0.25">
      <c r="A1387" s="2"/>
    </row>
    <row r="1388" spans="1:1" x14ac:dyDescent="0.25">
      <c r="A1388" s="2"/>
    </row>
    <row r="1389" spans="1:1" x14ac:dyDescent="0.25">
      <c r="A1389" s="2"/>
    </row>
    <row r="1390" spans="1:1" x14ac:dyDescent="0.25">
      <c r="A1390" s="2"/>
    </row>
    <row r="1391" spans="1:1" x14ac:dyDescent="0.25">
      <c r="A1391" s="2"/>
    </row>
    <row r="1392" spans="1:1" x14ac:dyDescent="0.25">
      <c r="A1392" s="2"/>
    </row>
    <row r="1393" spans="1:1" x14ac:dyDescent="0.25">
      <c r="A1393" s="2"/>
    </row>
    <row r="1394" spans="1:1" x14ac:dyDescent="0.25">
      <c r="A1394" s="2"/>
    </row>
    <row r="1395" spans="1:1" x14ac:dyDescent="0.25">
      <c r="A1395" s="2"/>
    </row>
    <row r="1396" spans="1:1" x14ac:dyDescent="0.25">
      <c r="A1396" s="2"/>
    </row>
    <row r="1397" spans="1:1" x14ac:dyDescent="0.25">
      <c r="A1397" s="2"/>
    </row>
    <row r="1398" spans="1:1" x14ac:dyDescent="0.25">
      <c r="A1398" s="2"/>
    </row>
    <row r="1399" spans="1:1" x14ac:dyDescent="0.25">
      <c r="A1399" s="2"/>
    </row>
    <row r="1400" spans="1:1" x14ac:dyDescent="0.25">
      <c r="A1400" s="2"/>
    </row>
    <row r="1401" spans="1:1" x14ac:dyDescent="0.25">
      <c r="A1401" s="2"/>
    </row>
    <row r="1402" spans="1:1" x14ac:dyDescent="0.25">
      <c r="A1402" s="2"/>
    </row>
    <row r="1403" spans="1:1" x14ac:dyDescent="0.25">
      <c r="A1403" s="2"/>
    </row>
    <row r="1404" spans="1:1" x14ac:dyDescent="0.25">
      <c r="A1404" s="2"/>
    </row>
    <row r="1405" spans="1:1" x14ac:dyDescent="0.25">
      <c r="A1405" s="2"/>
    </row>
    <row r="1406" spans="1:1" x14ac:dyDescent="0.25">
      <c r="A1406" s="2"/>
    </row>
    <row r="1407" spans="1:1" x14ac:dyDescent="0.25">
      <c r="A1407" s="2"/>
    </row>
    <row r="1408" spans="1:1" x14ac:dyDescent="0.25">
      <c r="A1408" s="2"/>
    </row>
    <row r="1409" spans="1:1" x14ac:dyDescent="0.25">
      <c r="A1409" s="2"/>
    </row>
    <row r="1410" spans="1:1" x14ac:dyDescent="0.25">
      <c r="A1410" s="2"/>
    </row>
    <row r="1411" spans="1:1" x14ac:dyDescent="0.25">
      <c r="A1411" s="2"/>
    </row>
    <row r="1412" spans="1:1" x14ac:dyDescent="0.25">
      <c r="A1412" s="2"/>
    </row>
    <row r="1413" spans="1:1" x14ac:dyDescent="0.25">
      <c r="A1413" s="2"/>
    </row>
    <row r="1414" spans="1:1" x14ac:dyDescent="0.25">
      <c r="A1414" s="2"/>
    </row>
    <row r="1415" spans="1:1" x14ac:dyDescent="0.25">
      <c r="A1415" s="2"/>
    </row>
    <row r="1416" spans="1:1" x14ac:dyDescent="0.25">
      <c r="A1416" s="2"/>
    </row>
    <row r="1417" spans="1:1" x14ac:dyDescent="0.25">
      <c r="A1417" s="2"/>
    </row>
    <row r="1418" spans="1:1" x14ac:dyDescent="0.25">
      <c r="A1418" s="2"/>
    </row>
    <row r="1419" spans="1:1" x14ac:dyDescent="0.25">
      <c r="A1419" s="2"/>
    </row>
    <row r="1420" spans="1:1" x14ac:dyDescent="0.25">
      <c r="A1420" s="2"/>
    </row>
    <row r="1421" spans="1:1" x14ac:dyDescent="0.25">
      <c r="A1421" s="2"/>
    </row>
    <row r="1422" spans="1:1" x14ac:dyDescent="0.25">
      <c r="A1422" s="2"/>
    </row>
    <row r="1423" spans="1:1" x14ac:dyDescent="0.25">
      <c r="A1423" s="2"/>
    </row>
    <row r="1424" spans="1:1" x14ac:dyDescent="0.25">
      <c r="A1424" s="2"/>
    </row>
    <row r="1425" spans="1:1" x14ac:dyDescent="0.25">
      <c r="A1425" s="2"/>
    </row>
    <row r="1426" spans="1:1" x14ac:dyDescent="0.25">
      <c r="A1426" s="2"/>
    </row>
    <row r="1427" spans="1:1" x14ac:dyDescent="0.25">
      <c r="A1427" s="2"/>
    </row>
    <row r="1428" spans="1:1" x14ac:dyDescent="0.25">
      <c r="A1428" s="2"/>
    </row>
    <row r="1429" spans="1:1" x14ac:dyDescent="0.25">
      <c r="A1429" s="2"/>
    </row>
    <row r="1430" spans="1:1" x14ac:dyDescent="0.25">
      <c r="A1430" s="2"/>
    </row>
    <row r="1431" spans="1:1" x14ac:dyDescent="0.25">
      <c r="A1431" s="2"/>
    </row>
    <row r="1432" spans="1:1" x14ac:dyDescent="0.25">
      <c r="A1432" s="2"/>
    </row>
    <row r="1433" spans="1:1" x14ac:dyDescent="0.25">
      <c r="A1433" s="2"/>
    </row>
    <row r="1434" spans="1:1" x14ac:dyDescent="0.25">
      <c r="A1434" s="2"/>
    </row>
    <row r="1435" spans="1:1" x14ac:dyDescent="0.25">
      <c r="A1435" s="2"/>
    </row>
    <row r="1436" spans="1:1" x14ac:dyDescent="0.25">
      <c r="A1436" s="2"/>
    </row>
    <row r="1437" spans="1:1" x14ac:dyDescent="0.25">
      <c r="A1437" s="2"/>
    </row>
    <row r="1438" spans="1:1" x14ac:dyDescent="0.25">
      <c r="A1438" s="2"/>
    </row>
    <row r="1439" spans="1:1" x14ac:dyDescent="0.25">
      <c r="A1439" s="2"/>
    </row>
    <row r="1440" spans="1:1" x14ac:dyDescent="0.25">
      <c r="A1440" s="2"/>
    </row>
    <row r="1441" spans="1:1" x14ac:dyDescent="0.25">
      <c r="A1441" s="2"/>
    </row>
    <row r="1442" spans="1:1" x14ac:dyDescent="0.25">
      <c r="A1442" s="2"/>
    </row>
    <row r="1443" spans="1:1" x14ac:dyDescent="0.25">
      <c r="A1443" s="2"/>
    </row>
    <row r="1444" spans="1:1" x14ac:dyDescent="0.25">
      <c r="A1444" s="2"/>
    </row>
    <row r="1445" spans="1:1" x14ac:dyDescent="0.25">
      <c r="A1445" s="2"/>
    </row>
    <row r="1446" spans="1:1" x14ac:dyDescent="0.25">
      <c r="A1446" s="2"/>
    </row>
    <row r="1447" spans="1:1" x14ac:dyDescent="0.25">
      <c r="A1447" s="2"/>
    </row>
    <row r="1448" spans="1:1" x14ac:dyDescent="0.25">
      <c r="A1448" s="2"/>
    </row>
    <row r="1449" spans="1:1" x14ac:dyDescent="0.25">
      <c r="A1449" s="2"/>
    </row>
    <row r="1450" spans="1:1" x14ac:dyDescent="0.25">
      <c r="A1450" s="2"/>
    </row>
    <row r="1451" spans="1:1" x14ac:dyDescent="0.25">
      <c r="A1451" s="2"/>
    </row>
    <row r="1452" spans="1:1" x14ac:dyDescent="0.25">
      <c r="A1452" s="2"/>
    </row>
    <row r="1453" spans="1:1" x14ac:dyDescent="0.25">
      <c r="A1453" s="2"/>
    </row>
    <row r="1454" spans="1:1" x14ac:dyDescent="0.25">
      <c r="A1454" s="2"/>
    </row>
    <row r="1455" spans="1:1" x14ac:dyDescent="0.25">
      <c r="A1455" s="2"/>
    </row>
    <row r="1456" spans="1:1" x14ac:dyDescent="0.25">
      <c r="A1456" s="2"/>
    </row>
    <row r="1457" spans="1:1" x14ac:dyDescent="0.25">
      <c r="A1457" s="2"/>
    </row>
    <row r="1458" spans="1:1" x14ac:dyDescent="0.25">
      <c r="A1458" s="2"/>
    </row>
    <row r="1459" spans="1:1" x14ac:dyDescent="0.25">
      <c r="A1459" s="2"/>
    </row>
    <row r="1460" spans="1:1" x14ac:dyDescent="0.25">
      <c r="A1460" s="2"/>
    </row>
    <row r="1461" spans="1:1" x14ac:dyDescent="0.25">
      <c r="A1461" s="2"/>
    </row>
    <row r="1462" spans="1:1" x14ac:dyDescent="0.25">
      <c r="A1462" s="2"/>
    </row>
    <row r="1463" spans="1:1" x14ac:dyDescent="0.25">
      <c r="A1463" s="2"/>
    </row>
    <row r="1464" spans="1:1" x14ac:dyDescent="0.25">
      <c r="A1464" s="2"/>
    </row>
    <row r="1465" spans="1:1" x14ac:dyDescent="0.25">
      <c r="A1465" s="2"/>
    </row>
    <row r="1466" spans="1:1" x14ac:dyDescent="0.25">
      <c r="A1466" s="2"/>
    </row>
    <row r="1467" spans="1:1" x14ac:dyDescent="0.25">
      <c r="A1467" s="2"/>
    </row>
    <row r="1468" spans="1:1" x14ac:dyDescent="0.25">
      <c r="A1468" s="2"/>
    </row>
    <row r="1469" spans="1:1" x14ac:dyDescent="0.25">
      <c r="A1469" s="2"/>
    </row>
    <row r="1470" spans="1:1" x14ac:dyDescent="0.25">
      <c r="A1470" s="2"/>
    </row>
    <row r="1471" spans="1:1" x14ac:dyDescent="0.25">
      <c r="A1471" s="2"/>
    </row>
    <row r="1472" spans="1:1" x14ac:dyDescent="0.25">
      <c r="A1472" s="2"/>
    </row>
    <row r="1473" spans="1:1" x14ac:dyDescent="0.25">
      <c r="A1473" s="2"/>
    </row>
    <row r="1474" spans="1:1" x14ac:dyDescent="0.25">
      <c r="A1474" s="2"/>
    </row>
    <row r="1475" spans="1:1" x14ac:dyDescent="0.25">
      <c r="A1475" s="2"/>
    </row>
    <row r="1476" spans="1:1" x14ac:dyDescent="0.25">
      <c r="A1476" s="2"/>
    </row>
    <row r="1477" spans="1:1" x14ac:dyDescent="0.25">
      <c r="A1477" s="2"/>
    </row>
    <row r="1478" spans="1:1" x14ac:dyDescent="0.25">
      <c r="A1478" s="2"/>
    </row>
    <row r="1479" spans="1:1" x14ac:dyDescent="0.25">
      <c r="A1479" s="2"/>
    </row>
    <row r="1480" spans="1:1" x14ac:dyDescent="0.25">
      <c r="A1480" s="2"/>
    </row>
    <row r="1481" spans="1:1" x14ac:dyDescent="0.25">
      <c r="A1481" s="2"/>
    </row>
    <row r="1482" spans="1:1" x14ac:dyDescent="0.25">
      <c r="A1482" s="2"/>
    </row>
    <row r="1483" spans="1:1" x14ac:dyDescent="0.25">
      <c r="A1483" s="2"/>
    </row>
    <row r="1484" spans="1:1" x14ac:dyDescent="0.25">
      <c r="A1484" s="2"/>
    </row>
    <row r="1485" spans="1:1" x14ac:dyDescent="0.25">
      <c r="A1485" s="2"/>
    </row>
    <row r="1486" spans="1:1" x14ac:dyDescent="0.25">
      <c r="A1486" s="2"/>
    </row>
    <row r="1487" spans="1:1" x14ac:dyDescent="0.25">
      <c r="A1487" s="2"/>
    </row>
    <row r="1488" spans="1:1" x14ac:dyDescent="0.25">
      <c r="A1488" s="2"/>
    </row>
    <row r="1489" spans="1:1" x14ac:dyDescent="0.25">
      <c r="A1489" s="2"/>
    </row>
    <row r="1490" spans="1:1" x14ac:dyDescent="0.25">
      <c r="A1490" s="2"/>
    </row>
    <row r="1491" spans="1:1" x14ac:dyDescent="0.25">
      <c r="A1491" s="2"/>
    </row>
    <row r="1492" spans="1:1" x14ac:dyDescent="0.25">
      <c r="A1492" s="2"/>
    </row>
    <row r="1493" spans="1:1" x14ac:dyDescent="0.25">
      <c r="A1493" s="2"/>
    </row>
    <row r="1494" spans="1:1" x14ac:dyDescent="0.25">
      <c r="A1494" s="2"/>
    </row>
    <row r="1495" spans="1:1" x14ac:dyDescent="0.25">
      <c r="A1495" s="2"/>
    </row>
    <row r="1496" spans="1:1" x14ac:dyDescent="0.25">
      <c r="A1496" s="2"/>
    </row>
    <row r="1497" spans="1:1" x14ac:dyDescent="0.25">
      <c r="A1497" s="2"/>
    </row>
    <row r="1498" spans="1:1" x14ac:dyDescent="0.25">
      <c r="A1498" s="2"/>
    </row>
    <row r="1499" spans="1:1" x14ac:dyDescent="0.25">
      <c r="A1499" s="2"/>
    </row>
    <row r="1500" spans="1:1" x14ac:dyDescent="0.25">
      <c r="A1500" s="2"/>
    </row>
    <row r="1501" spans="1:1" x14ac:dyDescent="0.25">
      <c r="A1501" s="2"/>
    </row>
    <row r="1502" spans="1:1" x14ac:dyDescent="0.25">
      <c r="A1502" s="2"/>
    </row>
    <row r="1503" spans="1:1" x14ac:dyDescent="0.25">
      <c r="A1503" s="2"/>
    </row>
    <row r="1504" spans="1:1" x14ac:dyDescent="0.25">
      <c r="A1504" s="2"/>
    </row>
    <row r="1505" spans="1:1" x14ac:dyDescent="0.25">
      <c r="A1505" s="2"/>
    </row>
    <row r="1506" spans="1:1" x14ac:dyDescent="0.25">
      <c r="A1506" s="2"/>
    </row>
    <row r="1507" spans="1:1" x14ac:dyDescent="0.25">
      <c r="A1507" s="2"/>
    </row>
    <row r="1508" spans="1:1" x14ac:dyDescent="0.25">
      <c r="A1508" s="2"/>
    </row>
    <row r="1509" spans="1:1" x14ac:dyDescent="0.25">
      <c r="A1509" s="2"/>
    </row>
    <row r="1510" spans="1:1" x14ac:dyDescent="0.25">
      <c r="A1510" s="2"/>
    </row>
    <row r="1511" spans="1:1" x14ac:dyDescent="0.25">
      <c r="A1511" s="2"/>
    </row>
    <row r="1512" spans="1:1" x14ac:dyDescent="0.25">
      <c r="A1512" s="2"/>
    </row>
    <row r="1513" spans="1:1" x14ac:dyDescent="0.25">
      <c r="A1513" s="2"/>
    </row>
    <row r="1514" spans="1:1" x14ac:dyDescent="0.25">
      <c r="A1514" s="2"/>
    </row>
    <row r="1515" spans="1:1" x14ac:dyDescent="0.25">
      <c r="A1515" s="2"/>
    </row>
    <row r="1516" spans="1:1" x14ac:dyDescent="0.25">
      <c r="A1516" s="2"/>
    </row>
    <row r="1517" spans="1:1" x14ac:dyDescent="0.25">
      <c r="A1517" s="2"/>
    </row>
    <row r="1518" spans="1:1" x14ac:dyDescent="0.25">
      <c r="A1518" s="2"/>
    </row>
    <row r="1519" spans="1:1" x14ac:dyDescent="0.25">
      <c r="A1519" s="2"/>
    </row>
    <row r="1520" spans="1:1" x14ac:dyDescent="0.25">
      <c r="A1520" s="2"/>
    </row>
    <row r="1521" spans="1:1" x14ac:dyDescent="0.25">
      <c r="A1521" s="2"/>
    </row>
    <row r="1522" spans="1:1" x14ac:dyDescent="0.25">
      <c r="A1522" s="2"/>
    </row>
    <row r="1523" spans="1:1" x14ac:dyDescent="0.25">
      <c r="A1523" s="2"/>
    </row>
    <row r="1524" spans="1:1" x14ac:dyDescent="0.25">
      <c r="A1524" s="2"/>
    </row>
    <row r="1525" spans="1:1" x14ac:dyDescent="0.25">
      <c r="A1525" s="2"/>
    </row>
    <row r="1526" spans="1:1" x14ac:dyDescent="0.25">
      <c r="A1526" s="2"/>
    </row>
    <row r="1527" spans="1:1" x14ac:dyDescent="0.25">
      <c r="A1527" s="2"/>
    </row>
    <row r="1528" spans="1:1" x14ac:dyDescent="0.25">
      <c r="A1528" s="2"/>
    </row>
    <row r="1529" spans="1:1" x14ac:dyDescent="0.25">
      <c r="A1529" s="2"/>
    </row>
    <row r="1530" spans="1:1" x14ac:dyDescent="0.25">
      <c r="A1530" s="2"/>
    </row>
    <row r="1531" spans="1:1" x14ac:dyDescent="0.25">
      <c r="A1531" s="2"/>
    </row>
    <row r="1532" spans="1:1" x14ac:dyDescent="0.25">
      <c r="A1532" s="2"/>
    </row>
    <row r="1533" spans="1:1" x14ac:dyDescent="0.25">
      <c r="A1533" s="2"/>
    </row>
    <row r="1534" spans="1:1" x14ac:dyDescent="0.25">
      <c r="A1534" s="2"/>
    </row>
    <row r="1535" spans="1:1" x14ac:dyDescent="0.25">
      <c r="A1535" s="2"/>
    </row>
    <row r="1536" spans="1:1" x14ac:dyDescent="0.25">
      <c r="A1536" s="2"/>
    </row>
    <row r="1537" spans="1:1" x14ac:dyDescent="0.25">
      <c r="A1537" s="2"/>
    </row>
    <row r="1538" spans="1:1" x14ac:dyDescent="0.25">
      <c r="A1538" s="2"/>
    </row>
    <row r="1539" spans="1:1" x14ac:dyDescent="0.25">
      <c r="A1539" s="2"/>
    </row>
    <row r="1540" spans="1:1" x14ac:dyDescent="0.25">
      <c r="A1540" s="2"/>
    </row>
    <row r="1541" spans="1:1" x14ac:dyDescent="0.25">
      <c r="A1541" s="2"/>
    </row>
    <row r="1542" spans="1:1" x14ac:dyDescent="0.25">
      <c r="A1542" s="2"/>
    </row>
    <row r="1543" spans="1:1" x14ac:dyDescent="0.25">
      <c r="A1543" s="2"/>
    </row>
    <row r="1544" spans="1:1" x14ac:dyDescent="0.25">
      <c r="A1544" s="2"/>
    </row>
    <row r="1545" spans="1:1" x14ac:dyDescent="0.25">
      <c r="A1545" s="2"/>
    </row>
    <row r="1546" spans="1:1" x14ac:dyDescent="0.25">
      <c r="A1546" s="2"/>
    </row>
    <row r="1547" spans="1:1" x14ac:dyDescent="0.25">
      <c r="A1547" s="2"/>
    </row>
    <row r="1548" spans="1:1" x14ac:dyDescent="0.25">
      <c r="A1548" s="2"/>
    </row>
    <row r="1549" spans="1:1" x14ac:dyDescent="0.25">
      <c r="A1549" s="2"/>
    </row>
    <row r="1550" spans="1:1" x14ac:dyDescent="0.25">
      <c r="A1550" s="2"/>
    </row>
    <row r="1551" spans="1:1" x14ac:dyDescent="0.25">
      <c r="A1551" s="2"/>
    </row>
    <row r="1552" spans="1:1" x14ac:dyDescent="0.25">
      <c r="A1552" s="2"/>
    </row>
    <row r="1553" spans="1:1" x14ac:dyDescent="0.25">
      <c r="A1553" s="2"/>
    </row>
    <row r="1554" spans="1:1" x14ac:dyDescent="0.25">
      <c r="A1554" s="2"/>
    </row>
    <row r="1555" spans="1:1" x14ac:dyDescent="0.25">
      <c r="A1555" s="2"/>
    </row>
    <row r="1556" spans="1:1" x14ac:dyDescent="0.25">
      <c r="A1556" s="2"/>
    </row>
    <row r="1557" spans="1:1" x14ac:dyDescent="0.25">
      <c r="A1557" s="2"/>
    </row>
    <row r="1558" spans="1:1" x14ac:dyDescent="0.25">
      <c r="A1558" s="2"/>
    </row>
    <row r="1559" spans="1:1" x14ac:dyDescent="0.25">
      <c r="A1559" s="2"/>
    </row>
    <row r="1560" spans="1:1" x14ac:dyDescent="0.25">
      <c r="A1560" s="2"/>
    </row>
    <row r="1561" spans="1:1" x14ac:dyDescent="0.25">
      <c r="A1561" s="2"/>
    </row>
    <row r="1562" spans="1:1" x14ac:dyDescent="0.25">
      <c r="A1562" s="2"/>
    </row>
    <row r="1563" spans="1:1" x14ac:dyDescent="0.25">
      <c r="A1563" s="2"/>
    </row>
    <row r="1564" spans="1:1" x14ac:dyDescent="0.25">
      <c r="A1564" s="2"/>
    </row>
    <row r="1565" spans="1:1" x14ac:dyDescent="0.25">
      <c r="A1565" s="2"/>
    </row>
    <row r="1566" spans="1:1" x14ac:dyDescent="0.25">
      <c r="A1566" s="2"/>
    </row>
    <row r="1567" spans="1:1" x14ac:dyDescent="0.25">
      <c r="A1567" s="2"/>
    </row>
    <row r="1568" spans="1:1" x14ac:dyDescent="0.25">
      <c r="A1568" s="2"/>
    </row>
    <row r="1569" spans="1:1" x14ac:dyDescent="0.25">
      <c r="A1569" s="2"/>
    </row>
    <row r="1570" spans="1:1" x14ac:dyDescent="0.25">
      <c r="A1570" s="2"/>
    </row>
    <row r="1571" spans="1:1" x14ac:dyDescent="0.25">
      <c r="A1571" s="2"/>
    </row>
    <row r="1572" spans="1:1" x14ac:dyDescent="0.25">
      <c r="A1572" s="2"/>
    </row>
    <row r="1573" spans="1:1" x14ac:dyDescent="0.25">
      <c r="A1573" s="2"/>
    </row>
    <row r="1574" spans="1:1" x14ac:dyDescent="0.25">
      <c r="A1574" s="2"/>
    </row>
    <row r="1575" spans="1:1" x14ac:dyDescent="0.25">
      <c r="A1575" s="2"/>
    </row>
    <row r="1576" spans="1:1" x14ac:dyDescent="0.25">
      <c r="A1576" s="2"/>
    </row>
    <row r="1577" spans="1:1" x14ac:dyDescent="0.25">
      <c r="A1577" s="2"/>
    </row>
    <row r="1578" spans="1:1" x14ac:dyDescent="0.25">
      <c r="A1578" s="2"/>
    </row>
    <row r="1579" spans="1:1" x14ac:dyDescent="0.25">
      <c r="A1579" s="2"/>
    </row>
    <row r="1580" spans="1:1" x14ac:dyDescent="0.25">
      <c r="A1580" s="2"/>
    </row>
    <row r="1581" spans="1:1" x14ac:dyDescent="0.25">
      <c r="A1581" s="2"/>
    </row>
    <row r="1582" spans="1:1" x14ac:dyDescent="0.25">
      <c r="A1582" s="2"/>
    </row>
    <row r="1583" spans="1:1" x14ac:dyDescent="0.25">
      <c r="A1583" s="2"/>
    </row>
    <row r="1584" spans="1:1" x14ac:dyDescent="0.25">
      <c r="A1584" s="2"/>
    </row>
    <row r="1585" spans="1:1" x14ac:dyDescent="0.25">
      <c r="A1585" s="2"/>
    </row>
    <row r="1586" spans="1:1" x14ac:dyDescent="0.25">
      <c r="A1586" s="2"/>
    </row>
    <row r="1587" spans="1:1" x14ac:dyDescent="0.25">
      <c r="A1587" s="2"/>
    </row>
    <row r="1588" spans="1:1" x14ac:dyDescent="0.25">
      <c r="A1588" s="2"/>
    </row>
    <row r="1589" spans="1:1" x14ac:dyDescent="0.25">
      <c r="A1589" s="2"/>
    </row>
    <row r="1590" spans="1:1" x14ac:dyDescent="0.25">
      <c r="A1590" s="2"/>
    </row>
    <row r="1591" spans="1:1" x14ac:dyDescent="0.25">
      <c r="A1591" s="2"/>
    </row>
    <row r="1592" spans="1:1" x14ac:dyDescent="0.25">
      <c r="A1592" s="2"/>
    </row>
    <row r="1593" spans="1:1" x14ac:dyDescent="0.25">
      <c r="A1593" s="2"/>
    </row>
    <row r="1594" spans="1:1" x14ac:dyDescent="0.25">
      <c r="A1594" s="2"/>
    </row>
    <row r="1595" spans="1:1" x14ac:dyDescent="0.25">
      <c r="A1595" s="2"/>
    </row>
    <row r="1596" spans="1:1" x14ac:dyDescent="0.25">
      <c r="A1596" s="2"/>
    </row>
    <row r="1597" spans="1:1" x14ac:dyDescent="0.25">
      <c r="A1597" s="2"/>
    </row>
    <row r="1598" spans="1:1" x14ac:dyDescent="0.25">
      <c r="A1598" s="2"/>
    </row>
    <row r="1599" spans="1:1" x14ac:dyDescent="0.25">
      <c r="A1599" s="2"/>
    </row>
    <row r="1600" spans="1:1" x14ac:dyDescent="0.25">
      <c r="A1600" s="2"/>
    </row>
    <row r="1601" spans="1:1" x14ac:dyDescent="0.25">
      <c r="A1601" s="2"/>
    </row>
    <row r="1602" spans="1:1" x14ac:dyDescent="0.25">
      <c r="A1602" s="2"/>
    </row>
    <row r="1603" spans="1:1" x14ac:dyDescent="0.25">
      <c r="A1603" s="2"/>
    </row>
    <row r="1604" spans="1:1" x14ac:dyDescent="0.25">
      <c r="A1604" s="2"/>
    </row>
    <row r="1605" spans="1:1" x14ac:dyDescent="0.25">
      <c r="A1605" s="2"/>
    </row>
    <row r="1606" spans="1:1" x14ac:dyDescent="0.25">
      <c r="A1606" s="2"/>
    </row>
    <row r="1607" spans="1:1" x14ac:dyDescent="0.25">
      <c r="A1607" s="2"/>
    </row>
    <row r="1608" spans="1:1" x14ac:dyDescent="0.25">
      <c r="A1608" s="2"/>
    </row>
    <row r="1609" spans="1:1" x14ac:dyDescent="0.25">
      <c r="A1609" s="2"/>
    </row>
    <row r="1610" spans="1:1" x14ac:dyDescent="0.25">
      <c r="A1610" s="2"/>
    </row>
    <row r="1611" spans="1:1" x14ac:dyDescent="0.25">
      <c r="A1611" s="2"/>
    </row>
    <row r="1612" spans="1:1" x14ac:dyDescent="0.25">
      <c r="A1612" s="2"/>
    </row>
    <row r="1613" spans="1:1" x14ac:dyDescent="0.25">
      <c r="A1613" s="2"/>
    </row>
    <row r="1614" spans="1:1" x14ac:dyDescent="0.25">
      <c r="A1614" s="2"/>
    </row>
    <row r="1615" spans="1:1" x14ac:dyDescent="0.25">
      <c r="A1615" s="2"/>
    </row>
    <row r="1616" spans="1:1" x14ac:dyDescent="0.25">
      <c r="A1616" s="2"/>
    </row>
    <row r="1617" spans="1:1" x14ac:dyDescent="0.25">
      <c r="A1617" s="2"/>
    </row>
    <row r="1618" spans="1:1" x14ac:dyDescent="0.25">
      <c r="A1618" s="2"/>
    </row>
    <row r="1619" spans="1:1" x14ac:dyDescent="0.25">
      <c r="A1619" s="2"/>
    </row>
    <row r="1620" spans="1:1" x14ac:dyDescent="0.25">
      <c r="A1620" s="2"/>
    </row>
    <row r="1621" spans="1:1" x14ac:dyDescent="0.25">
      <c r="A1621" s="2"/>
    </row>
    <row r="1622" spans="1:1" x14ac:dyDescent="0.25">
      <c r="A1622" s="2"/>
    </row>
    <row r="1623" spans="1:1" x14ac:dyDescent="0.25">
      <c r="A1623" s="2"/>
    </row>
    <row r="1624" spans="1:1" x14ac:dyDescent="0.25">
      <c r="A1624" s="2"/>
    </row>
    <row r="1625" spans="1:1" x14ac:dyDescent="0.25">
      <c r="A1625" s="2"/>
    </row>
    <row r="1626" spans="1:1" x14ac:dyDescent="0.25">
      <c r="A1626" s="2"/>
    </row>
    <row r="1627" spans="1:1" x14ac:dyDescent="0.25">
      <c r="A1627" s="2"/>
    </row>
    <row r="1628" spans="1:1" x14ac:dyDescent="0.25">
      <c r="A1628" s="2"/>
    </row>
    <row r="1629" spans="1:1" x14ac:dyDescent="0.25">
      <c r="A1629" s="2"/>
    </row>
    <row r="1630" spans="1:1" x14ac:dyDescent="0.25">
      <c r="A1630" s="2"/>
    </row>
    <row r="1631" spans="1:1" x14ac:dyDescent="0.25">
      <c r="A1631" s="2"/>
    </row>
    <row r="1632" spans="1:1" x14ac:dyDescent="0.25">
      <c r="A1632" s="2"/>
    </row>
    <row r="1633" spans="1:1" x14ac:dyDescent="0.25">
      <c r="A1633" s="2"/>
    </row>
    <row r="1634" spans="1:1" x14ac:dyDescent="0.25">
      <c r="A1634" s="2"/>
    </row>
    <row r="1635" spans="1:1" x14ac:dyDescent="0.25">
      <c r="A1635" s="2"/>
    </row>
    <row r="1636" spans="1:1" x14ac:dyDescent="0.25">
      <c r="A1636" s="2"/>
    </row>
    <row r="1637" spans="1:1" x14ac:dyDescent="0.25">
      <c r="A1637" s="2"/>
    </row>
    <row r="1638" spans="1:1" x14ac:dyDescent="0.25">
      <c r="A1638" s="2"/>
    </row>
    <row r="1639" spans="1:1" x14ac:dyDescent="0.25">
      <c r="A1639" s="2"/>
    </row>
    <row r="1640" spans="1:1" x14ac:dyDescent="0.25">
      <c r="A1640" s="2"/>
    </row>
    <row r="1641" spans="1:1" x14ac:dyDescent="0.25">
      <c r="A1641" s="2"/>
    </row>
    <row r="1642" spans="1:1" x14ac:dyDescent="0.25">
      <c r="A1642" s="2"/>
    </row>
    <row r="1643" spans="1:1" x14ac:dyDescent="0.25">
      <c r="A1643" s="2"/>
    </row>
    <row r="1644" spans="1:1" x14ac:dyDescent="0.25">
      <c r="A1644" s="2"/>
    </row>
    <row r="1645" spans="1:1" x14ac:dyDescent="0.25">
      <c r="A1645" s="2"/>
    </row>
    <row r="1646" spans="1:1" x14ac:dyDescent="0.25">
      <c r="A1646" s="2"/>
    </row>
    <row r="1647" spans="1:1" x14ac:dyDescent="0.25">
      <c r="A1647" s="2"/>
    </row>
    <row r="1648" spans="1:1" x14ac:dyDescent="0.25">
      <c r="A1648" s="2"/>
    </row>
    <row r="1649" spans="1:1" x14ac:dyDescent="0.25">
      <c r="A1649" s="2"/>
    </row>
    <row r="1650" spans="1:1" x14ac:dyDescent="0.25">
      <c r="A1650" s="2"/>
    </row>
    <row r="1651" spans="1:1" x14ac:dyDescent="0.25">
      <c r="A1651" s="2"/>
    </row>
    <row r="1652" spans="1:1" x14ac:dyDescent="0.25">
      <c r="A1652" s="2"/>
    </row>
    <row r="1653" spans="1:1" x14ac:dyDescent="0.25">
      <c r="A1653" s="2"/>
    </row>
    <row r="1654" spans="1:1" x14ac:dyDescent="0.25">
      <c r="A1654" s="2"/>
    </row>
    <row r="1655" spans="1:1" x14ac:dyDescent="0.25">
      <c r="A1655" s="2"/>
    </row>
    <row r="1656" spans="1:1" x14ac:dyDescent="0.25">
      <c r="A1656" s="2"/>
    </row>
    <row r="1657" spans="1:1" x14ac:dyDescent="0.25">
      <c r="A1657" s="2"/>
    </row>
    <row r="1658" spans="1:1" x14ac:dyDescent="0.25">
      <c r="A1658" s="2"/>
    </row>
    <row r="1659" spans="1:1" x14ac:dyDescent="0.25">
      <c r="A1659" s="2"/>
    </row>
    <row r="1660" spans="1:1" x14ac:dyDescent="0.25">
      <c r="A1660" s="2"/>
    </row>
    <row r="1661" spans="1:1" x14ac:dyDescent="0.25">
      <c r="A1661" s="2"/>
    </row>
    <row r="1662" spans="1:1" x14ac:dyDescent="0.25">
      <c r="A1662" s="2"/>
    </row>
    <row r="1663" spans="1:1" x14ac:dyDescent="0.25">
      <c r="A1663" s="2"/>
    </row>
    <row r="1664" spans="1:1" x14ac:dyDescent="0.25">
      <c r="A1664" s="2"/>
    </row>
    <row r="1665" spans="1:1" x14ac:dyDescent="0.25">
      <c r="A1665" s="2"/>
    </row>
    <row r="1666" spans="1:1" x14ac:dyDescent="0.25">
      <c r="A1666" s="2"/>
    </row>
    <row r="1667" spans="1:1" x14ac:dyDescent="0.25">
      <c r="A1667" s="2"/>
    </row>
    <row r="1668" spans="1:1" x14ac:dyDescent="0.25">
      <c r="A1668" s="2"/>
    </row>
    <row r="1669" spans="1:1" x14ac:dyDescent="0.25">
      <c r="A1669" s="2"/>
    </row>
    <row r="1670" spans="1:1" x14ac:dyDescent="0.25">
      <c r="A1670" s="2"/>
    </row>
    <row r="1671" spans="1:1" x14ac:dyDescent="0.25">
      <c r="A1671" s="2"/>
    </row>
    <row r="1672" spans="1:1" x14ac:dyDescent="0.25">
      <c r="A1672" s="2"/>
    </row>
    <row r="1673" spans="1:1" x14ac:dyDescent="0.25">
      <c r="A1673" s="2"/>
    </row>
    <row r="1674" spans="1:1" x14ac:dyDescent="0.25">
      <c r="A1674" s="2"/>
    </row>
    <row r="1675" spans="1:1" x14ac:dyDescent="0.25">
      <c r="A1675" s="2"/>
    </row>
    <row r="1676" spans="1:1" x14ac:dyDescent="0.25">
      <c r="A1676" s="2"/>
    </row>
    <row r="1677" spans="1:1" x14ac:dyDescent="0.25">
      <c r="A1677" s="2"/>
    </row>
    <row r="1678" spans="1:1" x14ac:dyDescent="0.25">
      <c r="A1678" s="2"/>
    </row>
    <row r="1679" spans="1:1" x14ac:dyDescent="0.25">
      <c r="A1679" s="2"/>
    </row>
    <row r="1680" spans="1:1" x14ac:dyDescent="0.25">
      <c r="A1680" s="2"/>
    </row>
    <row r="1681" spans="1:1" x14ac:dyDescent="0.25">
      <c r="A1681" s="2"/>
    </row>
    <row r="1682" spans="1:1" x14ac:dyDescent="0.25">
      <c r="A1682" s="2"/>
    </row>
    <row r="1683" spans="1:1" x14ac:dyDescent="0.25">
      <c r="A1683" s="2"/>
    </row>
    <row r="1684" spans="1:1" x14ac:dyDescent="0.25">
      <c r="A1684" s="2"/>
    </row>
    <row r="1685" spans="1:1" x14ac:dyDescent="0.25">
      <c r="A1685" s="2"/>
    </row>
    <row r="1686" spans="1:1" x14ac:dyDescent="0.25">
      <c r="A1686" s="2"/>
    </row>
    <row r="1687" spans="1:1" x14ac:dyDescent="0.25">
      <c r="A1687" s="2"/>
    </row>
    <row r="1688" spans="1:1" x14ac:dyDescent="0.25">
      <c r="A1688" s="2"/>
    </row>
    <row r="1689" spans="1:1" x14ac:dyDescent="0.25">
      <c r="A1689" s="2"/>
    </row>
    <row r="1690" spans="1:1" x14ac:dyDescent="0.25">
      <c r="A1690" s="2"/>
    </row>
    <row r="1691" spans="1:1" x14ac:dyDescent="0.25">
      <c r="A1691" s="2"/>
    </row>
    <row r="1692" spans="1:1" x14ac:dyDescent="0.25">
      <c r="A1692" s="2"/>
    </row>
    <row r="1693" spans="1:1" x14ac:dyDescent="0.25">
      <c r="A1693" s="2"/>
    </row>
    <row r="1694" spans="1:1" x14ac:dyDescent="0.25">
      <c r="A1694" s="2"/>
    </row>
    <row r="1695" spans="1:1" x14ac:dyDescent="0.25">
      <c r="A1695" s="2"/>
    </row>
    <row r="1696" spans="1:1" x14ac:dyDescent="0.25">
      <c r="A1696" s="2"/>
    </row>
    <row r="1697" spans="1:1" x14ac:dyDescent="0.25">
      <c r="A1697" s="2"/>
    </row>
    <row r="1698" spans="1:1" x14ac:dyDescent="0.25">
      <c r="A1698" s="2"/>
    </row>
    <row r="1699" spans="1:1" x14ac:dyDescent="0.25">
      <c r="A1699" s="2"/>
    </row>
    <row r="1700" spans="1:1" x14ac:dyDescent="0.25">
      <c r="A1700" s="2"/>
    </row>
    <row r="1701" spans="1:1" x14ac:dyDescent="0.25">
      <c r="A1701" s="2"/>
    </row>
    <row r="1702" spans="1:1" x14ac:dyDescent="0.25">
      <c r="A1702" s="2"/>
    </row>
    <row r="1703" spans="1:1" x14ac:dyDescent="0.25">
      <c r="A1703" s="2"/>
    </row>
    <row r="1704" spans="1:1" x14ac:dyDescent="0.25">
      <c r="A1704" s="2"/>
    </row>
    <row r="1705" spans="1:1" x14ac:dyDescent="0.25">
      <c r="A1705" s="2"/>
    </row>
    <row r="1706" spans="1:1" x14ac:dyDescent="0.25">
      <c r="A1706" s="2"/>
    </row>
    <row r="1707" spans="1:1" x14ac:dyDescent="0.25">
      <c r="A1707" s="2"/>
    </row>
    <row r="1708" spans="1:1" x14ac:dyDescent="0.25">
      <c r="A1708" s="2"/>
    </row>
    <row r="1709" spans="1:1" x14ac:dyDescent="0.25">
      <c r="A1709" s="2"/>
    </row>
    <row r="1710" spans="1:1" x14ac:dyDescent="0.25">
      <c r="A1710" s="2"/>
    </row>
    <row r="1711" spans="1:1" x14ac:dyDescent="0.25">
      <c r="A1711" s="2"/>
    </row>
    <row r="1712" spans="1:1" x14ac:dyDescent="0.25">
      <c r="A1712" s="2"/>
    </row>
    <row r="1713" spans="1:1" x14ac:dyDescent="0.25">
      <c r="A1713" s="2"/>
    </row>
    <row r="1714" spans="1:1" x14ac:dyDescent="0.25">
      <c r="A1714" s="2"/>
    </row>
    <row r="1715" spans="1:1" x14ac:dyDescent="0.25">
      <c r="A1715" s="2"/>
    </row>
    <row r="1716" spans="1:1" x14ac:dyDescent="0.25">
      <c r="A1716" s="2"/>
    </row>
    <row r="1717" spans="1:1" x14ac:dyDescent="0.25">
      <c r="A1717" s="2"/>
    </row>
    <row r="1718" spans="1:1" x14ac:dyDescent="0.25">
      <c r="A1718" s="2"/>
    </row>
    <row r="1719" spans="1:1" x14ac:dyDescent="0.25">
      <c r="A1719" s="2"/>
    </row>
    <row r="1720" spans="1:1" x14ac:dyDescent="0.25">
      <c r="A1720" s="2"/>
    </row>
    <row r="1721" spans="1:1" x14ac:dyDescent="0.25">
      <c r="A1721" s="2"/>
    </row>
    <row r="1722" spans="1:1" x14ac:dyDescent="0.25">
      <c r="A1722" s="2"/>
    </row>
    <row r="1723" spans="1:1" x14ac:dyDescent="0.25">
      <c r="A1723" s="2"/>
    </row>
    <row r="1724" spans="1:1" x14ac:dyDescent="0.25">
      <c r="A1724" s="2"/>
    </row>
    <row r="1725" spans="1:1" x14ac:dyDescent="0.25">
      <c r="A1725" s="2"/>
    </row>
    <row r="1726" spans="1:1" x14ac:dyDescent="0.25">
      <c r="A1726" s="2"/>
    </row>
    <row r="1727" spans="1:1" x14ac:dyDescent="0.25">
      <c r="A1727" s="2"/>
    </row>
    <row r="1728" spans="1:1" x14ac:dyDescent="0.25">
      <c r="A1728" s="2"/>
    </row>
    <row r="1729" spans="1:1" x14ac:dyDescent="0.25">
      <c r="A1729" s="2"/>
    </row>
    <row r="1730" spans="1:1" x14ac:dyDescent="0.25">
      <c r="A1730" s="2"/>
    </row>
    <row r="1731" spans="1:1" x14ac:dyDescent="0.25">
      <c r="A1731" s="2"/>
    </row>
    <row r="1732" spans="1:1" x14ac:dyDescent="0.25">
      <c r="A1732" s="2"/>
    </row>
    <row r="1733" spans="1:1" x14ac:dyDescent="0.25">
      <c r="A1733" s="2"/>
    </row>
    <row r="1734" spans="1:1" x14ac:dyDescent="0.25">
      <c r="A1734" s="2"/>
    </row>
    <row r="1735" spans="1:1" x14ac:dyDescent="0.25">
      <c r="A1735" s="2"/>
    </row>
    <row r="1736" spans="1:1" x14ac:dyDescent="0.25">
      <c r="A1736" s="2"/>
    </row>
    <row r="1737" spans="1:1" x14ac:dyDescent="0.25">
      <c r="A1737" s="2"/>
    </row>
    <row r="1738" spans="1:1" x14ac:dyDescent="0.25">
      <c r="A1738" s="2"/>
    </row>
    <row r="1739" spans="1:1" x14ac:dyDescent="0.25">
      <c r="A1739" s="2"/>
    </row>
    <row r="1740" spans="1:1" x14ac:dyDescent="0.25">
      <c r="A1740" s="2"/>
    </row>
    <row r="1741" spans="1:1" x14ac:dyDescent="0.25">
      <c r="A1741" s="2"/>
    </row>
    <row r="1742" spans="1:1" x14ac:dyDescent="0.25">
      <c r="A1742" s="2"/>
    </row>
    <row r="1743" spans="1:1" x14ac:dyDescent="0.25">
      <c r="A1743" s="2"/>
    </row>
    <row r="1744" spans="1:1" x14ac:dyDescent="0.25">
      <c r="A1744" s="2"/>
    </row>
    <row r="1745" spans="1:1" x14ac:dyDescent="0.25">
      <c r="A1745" s="2"/>
    </row>
    <row r="1746" spans="1:1" x14ac:dyDescent="0.25">
      <c r="A1746" s="2"/>
    </row>
    <row r="1747" spans="1:1" x14ac:dyDescent="0.25">
      <c r="A1747" s="2"/>
    </row>
    <row r="1748" spans="1:1" x14ac:dyDescent="0.25">
      <c r="A1748" s="2"/>
    </row>
    <row r="1749" spans="1:1" x14ac:dyDescent="0.25">
      <c r="A1749" s="2"/>
    </row>
    <row r="1750" spans="1:1" x14ac:dyDescent="0.25">
      <c r="A1750" s="2"/>
    </row>
    <row r="1751" spans="1:1" x14ac:dyDescent="0.25">
      <c r="A1751" s="2"/>
    </row>
    <row r="1752" spans="1:1" x14ac:dyDescent="0.25">
      <c r="A1752" s="2"/>
    </row>
    <row r="1753" spans="1:1" x14ac:dyDescent="0.25">
      <c r="A1753" s="2"/>
    </row>
    <row r="1754" spans="1:1" x14ac:dyDescent="0.25">
      <c r="A1754" s="2"/>
    </row>
    <row r="1755" spans="1:1" x14ac:dyDescent="0.25">
      <c r="A1755" s="2"/>
    </row>
    <row r="1756" spans="1:1" x14ac:dyDescent="0.25">
      <c r="A1756" s="2"/>
    </row>
    <row r="1757" spans="1:1" x14ac:dyDescent="0.25">
      <c r="A1757" s="2"/>
    </row>
    <row r="1758" spans="1:1" x14ac:dyDescent="0.25">
      <c r="A1758" s="2"/>
    </row>
    <row r="1759" spans="1:1" x14ac:dyDescent="0.25">
      <c r="A1759" s="2"/>
    </row>
    <row r="1760" spans="1:1" x14ac:dyDescent="0.25">
      <c r="A1760" s="2"/>
    </row>
    <row r="1761" spans="1:1" x14ac:dyDescent="0.25">
      <c r="A1761" s="2"/>
    </row>
    <row r="1762" spans="1:1" x14ac:dyDescent="0.25">
      <c r="A1762" s="2"/>
    </row>
    <row r="1763" spans="1:1" x14ac:dyDescent="0.25">
      <c r="A1763" s="2"/>
    </row>
    <row r="1764" spans="1:1" x14ac:dyDescent="0.25">
      <c r="A1764" s="2"/>
    </row>
    <row r="1765" spans="1:1" x14ac:dyDescent="0.25">
      <c r="A1765" s="2"/>
    </row>
    <row r="1766" spans="1:1" x14ac:dyDescent="0.25">
      <c r="A1766" s="2"/>
    </row>
    <row r="1767" spans="1:1" x14ac:dyDescent="0.25">
      <c r="A1767" s="2"/>
    </row>
    <row r="1768" spans="1:1" x14ac:dyDescent="0.25">
      <c r="A1768" s="2"/>
    </row>
    <row r="1769" spans="1:1" x14ac:dyDescent="0.25">
      <c r="A1769" s="2"/>
    </row>
    <row r="1770" spans="1:1" x14ac:dyDescent="0.25">
      <c r="A1770" s="2"/>
    </row>
    <row r="1771" spans="1:1" x14ac:dyDescent="0.25">
      <c r="A1771" s="2"/>
    </row>
    <row r="1772" spans="1:1" x14ac:dyDescent="0.25">
      <c r="A1772" s="2"/>
    </row>
    <row r="1773" spans="1:1" x14ac:dyDescent="0.25">
      <c r="A1773" s="2"/>
    </row>
    <row r="1774" spans="1:1" x14ac:dyDescent="0.25">
      <c r="A1774" s="2"/>
    </row>
    <row r="1775" spans="1:1" x14ac:dyDescent="0.25">
      <c r="A1775" s="2"/>
    </row>
    <row r="1776" spans="1:1" x14ac:dyDescent="0.25">
      <c r="A1776" s="2"/>
    </row>
    <row r="1777" spans="1:1" x14ac:dyDescent="0.25">
      <c r="A1777" s="2"/>
    </row>
    <row r="1778" spans="1:1" x14ac:dyDescent="0.25">
      <c r="A1778" s="2"/>
    </row>
    <row r="1779" spans="1:1" x14ac:dyDescent="0.25">
      <c r="A1779" s="2"/>
    </row>
    <row r="1780" spans="1:1" x14ac:dyDescent="0.25">
      <c r="A1780" s="2"/>
    </row>
    <row r="1781" spans="1:1" x14ac:dyDescent="0.25">
      <c r="A1781" s="2"/>
    </row>
    <row r="1782" spans="1:1" x14ac:dyDescent="0.25">
      <c r="A1782" s="2"/>
    </row>
    <row r="1783" spans="1:1" x14ac:dyDescent="0.25">
      <c r="A1783" s="2"/>
    </row>
    <row r="1784" spans="1:1" x14ac:dyDescent="0.25">
      <c r="A1784" s="2"/>
    </row>
    <row r="1785" spans="1:1" x14ac:dyDescent="0.25">
      <c r="A1785" s="2"/>
    </row>
    <row r="1786" spans="1:1" x14ac:dyDescent="0.25">
      <c r="A1786" s="2"/>
    </row>
    <row r="1787" spans="1:1" x14ac:dyDescent="0.25">
      <c r="A1787" s="2"/>
    </row>
    <row r="1788" spans="1:1" x14ac:dyDescent="0.25">
      <c r="A1788" s="2"/>
    </row>
    <row r="1789" spans="1:1" x14ac:dyDescent="0.25">
      <c r="A1789" s="2"/>
    </row>
    <row r="1790" spans="1:1" x14ac:dyDescent="0.25">
      <c r="A1790" s="2"/>
    </row>
    <row r="1791" spans="1:1" x14ac:dyDescent="0.25">
      <c r="A1791" s="2"/>
    </row>
    <row r="1792" spans="1:1" x14ac:dyDescent="0.25">
      <c r="A1792" s="2"/>
    </row>
    <row r="1793" spans="1:1" x14ac:dyDescent="0.25">
      <c r="A1793" s="2"/>
    </row>
    <row r="1794" spans="1:1" x14ac:dyDescent="0.25">
      <c r="A1794" s="2"/>
    </row>
    <row r="1795" spans="1:1" x14ac:dyDescent="0.25">
      <c r="A1795" s="2"/>
    </row>
    <row r="1796" spans="1:1" x14ac:dyDescent="0.25">
      <c r="A1796" s="2"/>
    </row>
    <row r="1797" spans="1:1" x14ac:dyDescent="0.25">
      <c r="A1797" s="2"/>
    </row>
    <row r="1798" spans="1:1" x14ac:dyDescent="0.25">
      <c r="A1798" s="2"/>
    </row>
    <row r="1799" spans="1:1" x14ac:dyDescent="0.25">
      <c r="A1799" s="2"/>
    </row>
    <row r="1800" spans="1:1" x14ac:dyDescent="0.25">
      <c r="A1800" s="2"/>
    </row>
    <row r="1801" spans="1:1" x14ac:dyDescent="0.25">
      <c r="A1801" s="2"/>
    </row>
    <row r="1802" spans="1:1" x14ac:dyDescent="0.25">
      <c r="A1802" s="2"/>
    </row>
    <row r="1803" spans="1:1" x14ac:dyDescent="0.25">
      <c r="A1803" s="2"/>
    </row>
    <row r="1804" spans="1:1" x14ac:dyDescent="0.25">
      <c r="A1804" s="2"/>
    </row>
    <row r="1805" spans="1:1" x14ac:dyDescent="0.25">
      <c r="A1805" s="2"/>
    </row>
    <row r="1806" spans="1:1" x14ac:dyDescent="0.25">
      <c r="A1806" s="2"/>
    </row>
    <row r="1807" spans="1:1" x14ac:dyDescent="0.25">
      <c r="A1807" s="2"/>
    </row>
    <row r="1808" spans="1:1" x14ac:dyDescent="0.25">
      <c r="A1808" s="2"/>
    </row>
    <row r="1809" spans="1:1" x14ac:dyDescent="0.25">
      <c r="A1809" s="2"/>
    </row>
    <row r="1810" spans="1:1" x14ac:dyDescent="0.25">
      <c r="A1810" s="2"/>
    </row>
    <row r="1811" spans="1:1" x14ac:dyDescent="0.25">
      <c r="A1811" s="2"/>
    </row>
    <row r="1812" spans="1:1" x14ac:dyDescent="0.25">
      <c r="A1812" s="2"/>
    </row>
    <row r="1813" spans="1:1" x14ac:dyDescent="0.25">
      <c r="A1813" s="2"/>
    </row>
    <row r="1814" spans="1:1" x14ac:dyDescent="0.25">
      <c r="A1814" s="2"/>
    </row>
    <row r="1815" spans="1:1" x14ac:dyDescent="0.25">
      <c r="A1815" s="2"/>
    </row>
    <row r="1816" spans="1:1" x14ac:dyDescent="0.25">
      <c r="A1816" s="2"/>
    </row>
    <row r="1817" spans="1:1" x14ac:dyDescent="0.25">
      <c r="A1817" s="2"/>
    </row>
    <row r="1818" spans="1:1" x14ac:dyDescent="0.25">
      <c r="A1818" s="2"/>
    </row>
    <row r="1819" spans="1:1" x14ac:dyDescent="0.25">
      <c r="A1819" s="2"/>
    </row>
    <row r="1820" spans="1:1" x14ac:dyDescent="0.25">
      <c r="A1820" s="2"/>
    </row>
    <row r="1821" spans="1:1" x14ac:dyDescent="0.25">
      <c r="A1821" s="2"/>
    </row>
    <row r="1822" spans="1:1" x14ac:dyDescent="0.25">
      <c r="A1822" s="2"/>
    </row>
    <row r="1823" spans="1:1" x14ac:dyDescent="0.25">
      <c r="A1823" s="2"/>
    </row>
    <row r="1824" spans="1:1" x14ac:dyDescent="0.25">
      <c r="A1824" s="2"/>
    </row>
    <row r="1825" spans="1:1" x14ac:dyDescent="0.25">
      <c r="A1825" s="2"/>
    </row>
    <row r="1826" spans="1:1" x14ac:dyDescent="0.25">
      <c r="A1826" s="2"/>
    </row>
    <row r="1827" spans="1:1" x14ac:dyDescent="0.25">
      <c r="A1827" s="2"/>
    </row>
    <row r="1828" spans="1:1" x14ac:dyDescent="0.25">
      <c r="A1828" s="2"/>
    </row>
    <row r="1829" spans="1:1" x14ac:dyDescent="0.25">
      <c r="A1829" s="2"/>
    </row>
    <row r="1830" spans="1:1" x14ac:dyDescent="0.25">
      <c r="A1830" s="2"/>
    </row>
    <row r="1831" spans="1:1" x14ac:dyDescent="0.25">
      <c r="A1831" s="2"/>
    </row>
    <row r="1832" spans="1:1" x14ac:dyDescent="0.25">
      <c r="A1832" s="2"/>
    </row>
    <row r="1833" spans="1:1" x14ac:dyDescent="0.25">
      <c r="A1833" s="2"/>
    </row>
    <row r="1834" spans="1:1" x14ac:dyDescent="0.25">
      <c r="A1834" s="2"/>
    </row>
    <row r="1835" spans="1:1" x14ac:dyDescent="0.25">
      <c r="A1835" s="2"/>
    </row>
    <row r="1836" spans="1:1" x14ac:dyDescent="0.25">
      <c r="A1836" s="2"/>
    </row>
    <row r="1837" spans="1:1" x14ac:dyDescent="0.25">
      <c r="A1837" s="2"/>
    </row>
    <row r="1838" spans="1:1" x14ac:dyDescent="0.25">
      <c r="A1838" s="2"/>
    </row>
    <row r="1839" spans="1:1" x14ac:dyDescent="0.25">
      <c r="A1839" s="2"/>
    </row>
    <row r="1840" spans="1:1" x14ac:dyDescent="0.25">
      <c r="A1840" s="2"/>
    </row>
    <row r="1841" spans="1:1" x14ac:dyDescent="0.25">
      <c r="A1841" s="2"/>
    </row>
    <row r="1842" spans="1:1" x14ac:dyDescent="0.25">
      <c r="A1842" s="2"/>
    </row>
    <row r="1843" spans="1:1" x14ac:dyDescent="0.25">
      <c r="A1843" s="2"/>
    </row>
    <row r="1844" spans="1:1" x14ac:dyDescent="0.25">
      <c r="A1844" s="2"/>
    </row>
    <row r="1845" spans="1:1" x14ac:dyDescent="0.25">
      <c r="A1845" s="2"/>
    </row>
    <row r="1846" spans="1:1" x14ac:dyDescent="0.25">
      <c r="A1846" s="2"/>
    </row>
    <row r="1847" spans="1:1" x14ac:dyDescent="0.25">
      <c r="A1847" s="2"/>
    </row>
    <row r="1848" spans="1:1" x14ac:dyDescent="0.25">
      <c r="A1848" s="2"/>
    </row>
    <row r="1849" spans="1:1" x14ac:dyDescent="0.25">
      <c r="A1849" s="2"/>
    </row>
    <row r="1850" spans="1:1" x14ac:dyDescent="0.25">
      <c r="A1850" s="2"/>
    </row>
    <row r="1851" spans="1:1" x14ac:dyDescent="0.25">
      <c r="A1851" s="2"/>
    </row>
    <row r="1852" spans="1:1" x14ac:dyDescent="0.25">
      <c r="A1852" s="2"/>
    </row>
    <row r="1853" spans="1:1" x14ac:dyDescent="0.25">
      <c r="A1853" s="2"/>
    </row>
    <row r="1854" spans="1:1" x14ac:dyDescent="0.25">
      <c r="A1854" s="2"/>
    </row>
    <row r="1855" spans="1:1" x14ac:dyDescent="0.25">
      <c r="A1855" s="2"/>
    </row>
    <row r="1856" spans="1:1" x14ac:dyDescent="0.25">
      <c r="A1856" s="2"/>
    </row>
    <row r="1857" spans="1:1" x14ac:dyDescent="0.25">
      <c r="A1857" s="2"/>
    </row>
    <row r="1858" spans="1:1" x14ac:dyDescent="0.25">
      <c r="A1858" s="2"/>
    </row>
    <row r="1859" spans="1:1" x14ac:dyDescent="0.25">
      <c r="A1859" s="2"/>
    </row>
    <row r="1860" spans="1:1" x14ac:dyDescent="0.25">
      <c r="A1860" s="2"/>
    </row>
    <row r="1861" spans="1:1" x14ac:dyDescent="0.25">
      <c r="A1861" s="2"/>
    </row>
    <row r="1862" spans="1:1" x14ac:dyDescent="0.25">
      <c r="A1862" s="2"/>
    </row>
    <row r="1863" spans="1:1" x14ac:dyDescent="0.25">
      <c r="A1863" s="2"/>
    </row>
    <row r="1864" spans="1:1" x14ac:dyDescent="0.25">
      <c r="A1864" s="2"/>
    </row>
    <row r="1865" spans="1:1" x14ac:dyDescent="0.25">
      <c r="A1865" s="2"/>
    </row>
    <row r="1866" spans="1:1" x14ac:dyDescent="0.25">
      <c r="A1866" s="2"/>
    </row>
    <row r="1867" spans="1:1" x14ac:dyDescent="0.25">
      <c r="A1867" s="2"/>
    </row>
    <row r="1868" spans="1:1" x14ac:dyDescent="0.25">
      <c r="A1868" s="2"/>
    </row>
    <row r="1869" spans="1:1" x14ac:dyDescent="0.25">
      <c r="A1869" s="2"/>
    </row>
    <row r="1870" spans="1:1" x14ac:dyDescent="0.25">
      <c r="A1870" s="2"/>
    </row>
    <row r="1871" spans="1:1" x14ac:dyDescent="0.25">
      <c r="A1871" s="2"/>
    </row>
    <row r="1872" spans="1:1" x14ac:dyDescent="0.25">
      <c r="A1872" s="2"/>
    </row>
    <row r="1873" spans="1:1" x14ac:dyDescent="0.25">
      <c r="A1873" s="2"/>
    </row>
    <row r="1874" spans="1:1" x14ac:dyDescent="0.25">
      <c r="A1874" s="2"/>
    </row>
    <row r="1875" spans="1:1" x14ac:dyDescent="0.25">
      <c r="A1875" s="2"/>
    </row>
    <row r="1876" spans="1:1" x14ac:dyDescent="0.25">
      <c r="A1876" s="2"/>
    </row>
    <row r="1877" spans="1:1" x14ac:dyDescent="0.25">
      <c r="A1877" s="2"/>
    </row>
    <row r="1878" spans="1:1" x14ac:dyDescent="0.25">
      <c r="A1878" s="2"/>
    </row>
    <row r="1879" spans="1:1" x14ac:dyDescent="0.25">
      <c r="A1879" s="2"/>
    </row>
    <row r="1880" spans="1:1" x14ac:dyDescent="0.25">
      <c r="A1880" s="2"/>
    </row>
    <row r="1881" spans="1:1" x14ac:dyDescent="0.25">
      <c r="A1881" s="2"/>
    </row>
    <row r="1882" spans="1:1" x14ac:dyDescent="0.25">
      <c r="A1882" s="2"/>
    </row>
    <row r="1883" spans="1:1" x14ac:dyDescent="0.25">
      <c r="A1883" s="2"/>
    </row>
    <row r="1884" spans="1:1" x14ac:dyDescent="0.25">
      <c r="A1884" s="2"/>
    </row>
    <row r="1885" spans="1:1" x14ac:dyDescent="0.25">
      <c r="A1885" s="2"/>
    </row>
    <row r="1886" spans="1:1" x14ac:dyDescent="0.25">
      <c r="A1886" s="2"/>
    </row>
    <row r="1887" spans="1:1" x14ac:dyDescent="0.25">
      <c r="A1887" s="2"/>
    </row>
    <row r="1888" spans="1:1" x14ac:dyDescent="0.25">
      <c r="A1888" s="2"/>
    </row>
    <row r="1889" spans="1:1" x14ac:dyDescent="0.25">
      <c r="A1889" s="2"/>
    </row>
    <row r="1890" spans="1:1" x14ac:dyDescent="0.25">
      <c r="A1890" s="2"/>
    </row>
    <row r="1891" spans="1:1" x14ac:dyDescent="0.25">
      <c r="A1891" s="2"/>
    </row>
    <row r="1892" spans="1:1" x14ac:dyDescent="0.25">
      <c r="A1892" s="2"/>
    </row>
    <row r="1893" spans="1:1" x14ac:dyDescent="0.25">
      <c r="A1893" s="2"/>
    </row>
    <row r="1894" spans="1:1" x14ac:dyDescent="0.25">
      <c r="A1894" s="2"/>
    </row>
    <row r="1895" spans="1:1" x14ac:dyDescent="0.25">
      <c r="A1895" s="2"/>
    </row>
    <row r="1896" spans="1:1" x14ac:dyDescent="0.25">
      <c r="A1896" s="2"/>
    </row>
    <row r="1897" spans="1:1" x14ac:dyDescent="0.25">
      <c r="A1897" s="2"/>
    </row>
    <row r="1898" spans="1:1" x14ac:dyDescent="0.25">
      <c r="A1898" s="2"/>
    </row>
    <row r="1899" spans="1:1" x14ac:dyDescent="0.25">
      <c r="A1899" s="2"/>
    </row>
    <row r="1900" spans="1:1" x14ac:dyDescent="0.25">
      <c r="A1900" s="2"/>
    </row>
    <row r="1901" spans="1:1" x14ac:dyDescent="0.25">
      <c r="A1901" s="2"/>
    </row>
    <row r="1902" spans="1:1" x14ac:dyDescent="0.25">
      <c r="A1902" s="2"/>
    </row>
    <row r="1903" spans="1:1" x14ac:dyDescent="0.25">
      <c r="A1903" s="2"/>
    </row>
    <row r="1904" spans="1:1" x14ac:dyDescent="0.25">
      <c r="A1904" s="2"/>
    </row>
    <row r="1905" spans="1:1" x14ac:dyDescent="0.25">
      <c r="A1905" s="2"/>
    </row>
    <row r="1906" spans="1:1" x14ac:dyDescent="0.25">
      <c r="A1906" s="2"/>
    </row>
    <row r="1907" spans="1:1" x14ac:dyDescent="0.25">
      <c r="A1907" s="2"/>
    </row>
    <row r="1908" spans="1:1" x14ac:dyDescent="0.25">
      <c r="A1908" s="2"/>
    </row>
    <row r="1909" spans="1:1" x14ac:dyDescent="0.25">
      <c r="A1909" s="2"/>
    </row>
    <row r="1910" spans="1:1" x14ac:dyDescent="0.25">
      <c r="A1910" s="2"/>
    </row>
    <row r="1911" spans="1:1" x14ac:dyDescent="0.25">
      <c r="A1911" s="2"/>
    </row>
    <row r="1912" spans="1:1" x14ac:dyDescent="0.25">
      <c r="A1912" s="2"/>
    </row>
    <row r="1913" spans="1:1" x14ac:dyDescent="0.25">
      <c r="A1913" s="2"/>
    </row>
    <row r="1914" spans="1:1" x14ac:dyDescent="0.25">
      <c r="A1914" s="2"/>
    </row>
    <row r="1915" spans="1:1" x14ac:dyDescent="0.25">
      <c r="A1915" s="2"/>
    </row>
    <row r="1916" spans="1:1" x14ac:dyDescent="0.25">
      <c r="A1916" s="2"/>
    </row>
    <row r="1917" spans="1:1" x14ac:dyDescent="0.25">
      <c r="A1917" s="2"/>
    </row>
    <row r="1918" spans="1:1" x14ac:dyDescent="0.25">
      <c r="A1918" s="2"/>
    </row>
    <row r="1919" spans="1:1" x14ac:dyDescent="0.25">
      <c r="A1919" s="2"/>
    </row>
    <row r="1920" spans="1:1" x14ac:dyDescent="0.25">
      <c r="A1920" s="2"/>
    </row>
    <row r="1921" spans="1:1" x14ac:dyDescent="0.25">
      <c r="A1921" s="2"/>
    </row>
    <row r="1922" spans="1:1" x14ac:dyDescent="0.25">
      <c r="A1922" s="2"/>
    </row>
    <row r="1923" spans="1:1" x14ac:dyDescent="0.25">
      <c r="A1923" s="2"/>
    </row>
    <row r="1924" spans="1:1" x14ac:dyDescent="0.25">
      <c r="A1924" s="2"/>
    </row>
    <row r="1925" spans="1:1" x14ac:dyDescent="0.25">
      <c r="A1925" s="2"/>
    </row>
    <row r="1926" spans="1:1" x14ac:dyDescent="0.25">
      <c r="A1926" s="2"/>
    </row>
    <row r="1927" spans="1:1" x14ac:dyDescent="0.25">
      <c r="A1927" s="2"/>
    </row>
    <row r="1928" spans="1:1" x14ac:dyDescent="0.25">
      <c r="A1928" s="2"/>
    </row>
    <row r="1929" spans="1:1" x14ac:dyDescent="0.25">
      <c r="A1929" s="2"/>
    </row>
    <row r="1930" spans="1:1" x14ac:dyDescent="0.25">
      <c r="A1930" s="2"/>
    </row>
    <row r="1931" spans="1:1" x14ac:dyDescent="0.25">
      <c r="A1931" s="2"/>
    </row>
    <row r="1932" spans="1:1" x14ac:dyDescent="0.25">
      <c r="A1932" s="2"/>
    </row>
    <row r="1933" spans="1:1" x14ac:dyDescent="0.25">
      <c r="A1933" s="2"/>
    </row>
    <row r="1934" spans="1:1" x14ac:dyDescent="0.25">
      <c r="A1934" s="2"/>
    </row>
    <row r="1935" spans="1:1" x14ac:dyDescent="0.25">
      <c r="A1935" s="2"/>
    </row>
    <row r="1936" spans="1:1" x14ac:dyDescent="0.25">
      <c r="A1936" s="2"/>
    </row>
    <row r="1937" spans="1:1" x14ac:dyDescent="0.25">
      <c r="A1937" s="2"/>
    </row>
    <row r="1938" spans="1:1" x14ac:dyDescent="0.25">
      <c r="A1938" s="2"/>
    </row>
    <row r="1939" spans="1:1" x14ac:dyDescent="0.25">
      <c r="A1939" s="2"/>
    </row>
    <row r="1940" spans="1:1" x14ac:dyDescent="0.25">
      <c r="A1940" s="2"/>
    </row>
    <row r="1941" spans="1:1" x14ac:dyDescent="0.25">
      <c r="A1941" s="2"/>
    </row>
    <row r="1942" spans="1:1" x14ac:dyDescent="0.25">
      <c r="A1942" s="2"/>
    </row>
    <row r="1943" spans="1:1" x14ac:dyDescent="0.25">
      <c r="A1943" s="2"/>
    </row>
    <row r="1944" spans="1:1" x14ac:dyDescent="0.25">
      <c r="A1944" s="2"/>
    </row>
    <row r="1945" spans="1:1" x14ac:dyDescent="0.25">
      <c r="A1945" s="2"/>
    </row>
    <row r="1946" spans="1:1" x14ac:dyDescent="0.25">
      <c r="A1946" s="2"/>
    </row>
    <row r="1947" spans="1:1" x14ac:dyDescent="0.25">
      <c r="A1947" s="2"/>
    </row>
    <row r="1948" spans="1:1" x14ac:dyDescent="0.25">
      <c r="A1948" s="2"/>
    </row>
    <row r="1949" spans="1:1" x14ac:dyDescent="0.25">
      <c r="A1949" s="2"/>
    </row>
    <row r="1950" spans="1:1" x14ac:dyDescent="0.25">
      <c r="A1950" s="2"/>
    </row>
    <row r="1951" spans="1:1" x14ac:dyDescent="0.25">
      <c r="A1951" s="2"/>
    </row>
    <row r="1952" spans="1:1" x14ac:dyDescent="0.25">
      <c r="A1952" s="2"/>
    </row>
    <row r="1953" spans="1:1" x14ac:dyDescent="0.25">
      <c r="A1953" s="2"/>
    </row>
    <row r="1954" spans="1:1" x14ac:dyDescent="0.25">
      <c r="A1954" s="2"/>
    </row>
    <row r="1955" spans="1:1" x14ac:dyDescent="0.25">
      <c r="A1955" s="2"/>
    </row>
    <row r="1956" spans="1:1" x14ac:dyDescent="0.25">
      <c r="A1956" s="2"/>
    </row>
    <row r="1957" spans="1:1" x14ac:dyDescent="0.25">
      <c r="A1957" s="2"/>
    </row>
    <row r="1958" spans="1:1" x14ac:dyDescent="0.25">
      <c r="A1958" s="2"/>
    </row>
    <row r="1959" spans="1:1" x14ac:dyDescent="0.25">
      <c r="A1959" s="2"/>
    </row>
    <row r="1960" spans="1:1" x14ac:dyDescent="0.25">
      <c r="A1960" s="2"/>
    </row>
    <row r="1961" spans="1:1" x14ac:dyDescent="0.25">
      <c r="A1961" s="2"/>
    </row>
    <row r="1962" spans="1:1" x14ac:dyDescent="0.25">
      <c r="A1962" s="2"/>
    </row>
    <row r="1963" spans="1:1" x14ac:dyDescent="0.25">
      <c r="A1963" s="2"/>
    </row>
    <row r="1964" spans="1:1" x14ac:dyDescent="0.25">
      <c r="A1964" s="2"/>
    </row>
    <row r="1965" spans="1:1" x14ac:dyDescent="0.25">
      <c r="A1965" s="2"/>
    </row>
    <row r="1966" spans="1:1" x14ac:dyDescent="0.25">
      <c r="A1966" s="2"/>
    </row>
    <row r="1967" spans="1:1" x14ac:dyDescent="0.25">
      <c r="A1967" s="2"/>
    </row>
    <row r="1968" spans="1:1" x14ac:dyDescent="0.25">
      <c r="A1968" s="2"/>
    </row>
    <row r="1969" spans="1:1" x14ac:dyDescent="0.25">
      <c r="A1969" s="2"/>
    </row>
    <row r="1970" spans="1:1" x14ac:dyDescent="0.25">
      <c r="A1970" s="2"/>
    </row>
    <row r="1971" spans="1:1" x14ac:dyDescent="0.25">
      <c r="A1971" s="2"/>
    </row>
    <row r="1972" spans="1:1" x14ac:dyDescent="0.25">
      <c r="A1972" s="2"/>
    </row>
    <row r="1973" spans="1:1" x14ac:dyDescent="0.25">
      <c r="A1973" s="2"/>
    </row>
    <row r="1974" spans="1:1" x14ac:dyDescent="0.25">
      <c r="A1974" s="2"/>
    </row>
    <row r="1975" spans="1:1" x14ac:dyDescent="0.25">
      <c r="A1975" s="2"/>
    </row>
    <row r="1976" spans="1:1" x14ac:dyDescent="0.25">
      <c r="A1976" s="2"/>
    </row>
    <row r="1977" spans="1:1" x14ac:dyDescent="0.25">
      <c r="A1977" s="2"/>
    </row>
    <row r="1978" spans="1:1" x14ac:dyDescent="0.25">
      <c r="A1978" s="2"/>
    </row>
    <row r="1979" spans="1:1" x14ac:dyDescent="0.25">
      <c r="A1979" s="2"/>
    </row>
    <row r="1980" spans="1:1" x14ac:dyDescent="0.25">
      <c r="A1980" s="2"/>
    </row>
    <row r="1981" spans="1:1" x14ac:dyDescent="0.25">
      <c r="A1981" s="2"/>
    </row>
    <row r="1982" spans="1:1" x14ac:dyDescent="0.25">
      <c r="A1982" s="2"/>
    </row>
    <row r="1983" spans="1:1" x14ac:dyDescent="0.25">
      <c r="A1983" s="2"/>
    </row>
    <row r="1984" spans="1:1" x14ac:dyDescent="0.25">
      <c r="A1984" s="2"/>
    </row>
    <row r="1985" spans="1:1" x14ac:dyDescent="0.25">
      <c r="A1985" s="2"/>
    </row>
    <row r="1986" spans="1:1" x14ac:dyDescent="0.25">
      <c r="A1986" s="2"/>
    </row>
    <row r="1987" spans="1:1" x14ac:dyDescent="0.25">
      <c r="A1987" s="2"/>
    </row>
    <row r="1988" spans="1:1" x14ac:dyDescent="0.25">
      <c r="A1988" s="2"/>
    </row>
    <row r="1989" spans="1:1" x14ac:dyDescent="0.25">
      <c r="A1989" s="2"/>
    </row>
    <row r="1990" spans="1:1" x14ac:dyDescent="0.25">
      <c r="A1990" s="2"/>
    </row>
    <row r="1991" spans="1:1" x14ac:dyDescent="0.25">
      <c r="A1991" s="2"/>
    </row>
    <row r="1992" spans="1:1" x14ac:dyDescent="0.25">
      <c r="A1992" s="2"/>
    </row>
    <row r="1993" spans="1:1" x14ac:dyDescent="0.25">
      <c r="A1993" s="2"/>
    </row>
    <row r="1994" spans="1:1" x14ac:dyDescent="0.25">
      <c r="A1994" s="2"/>
    </row>
    <row r="1995" spans="1:1" x14ac:dyDescent="0.25">
      <c r="A1995" s="2"/>
    </row>
    <row r="1996" spans="1:1" x14ac:dyDescent="0.25">
      <c r="A1996" s="2"/>
    </row>
    <row r="1997" spans="1:1" x14ac:dyDescent="0.25">
      <c r="A1997" s="2"/>
    </row>
    <row r="1998" spans="1:1" x14ac:dyDescent="0.25">
      <c r="A1998" s="2"/>
    </row>
    <row r="1999" spans="1:1" x14ac:dyDescent="0.25">
      <c r="A1999" s="2"/>
    </row>
    <row r="2000" spans="1:1" x14ac:dyDescent="0.25">
      <c r="A2000" s="2"/>
    </row>
    <row r="2001" spans="1:1" x14ac:dyDescent="0.25">
      <c r="A2001" s="2"/>
    </row>
    <row r="2002" spans="1:1" x14ac:dyDescent="0.25">
      <c r="A2002" s="2"/>
    </row>
    <row r="2003" spans="1:1" x14ac:dyDescent="0.25">
      <c r="A2003" s="2"/>
    </row>
    <row r="2004" spans="1:1" x14ac:dyDescent="0.25">
      <c r="A2004" s="2"/>
    </row>
    <row r="2005" spans="1:1" x14ac:dyDescent="0.25">
      <c r="A2005" s="2"/>
    </row>
    <row r="2006" spans="1:1" x14ac:dyDescent="0.25">
      <c r="A2006" s="2"/>
    </row>
    <row r="2007" spans="1:1" x14ac:dyDescent="0.25">
      <c r="A2007" s="2"/>
    </row>
    <row r="2008" spans="1:1" x14ac:dyDescent="0.25">
      <c r="A2008" s="2"/>
    </row>
    <row r="2009" spans="1:1" x14ac:dyDescent="0.25">
      <c r="A2009" s="2"/>
    </row>
    <row r="2010" spans="1:1" x14ac:dyDescent="0.25">
      <c r="A2010" s="2"/>
    </row>
    <row r="2011" spans="1:1" x14ac:dyDescent="0.25">
      <c r="A2011" s="2"/>
    </row>
    <row r="2012" spans="1:1" x14ac:dyDescent="0.25">
      <c r="A2012" s="2"/>
    </row>
    <row r="2013" spans="1:1" x14ac:dyDescent="0.25">
      <c r="A2013" s="2"/>
    </row>
    <row r="2014" spans="1:1" x14ac:dyDescent="0.25">
      <c r="A2014" s="2"/>
    </row>
    <row r="2015" spans="1:1" x14ac:dyDescent="0.25">
      <c r="A2015" s="2"/>
    </row>
    <row r="2016" spans="1:1" x14ac:dyDescent="0.25">
      <c r="A2016" s="2"/>
    </row>
    <row r="2017" spans="1:1" x14ac:dyDescent="0.25">
      <c r="A2017" s="2"/>
    </row>
    <row r="2018" spans="1:1" x14ac:dyDescent="0.25">
      <c r="A2018" s="2"/>
    </row>
    <row r="2019" spans="1:1" x14ac:dyDescent="0.25">
      <c r="A2019" s="2"/>
    </row>
    <row r="2020" spans="1:1" x14ac:dyDescent="0.25">
      <c r="A2020" s="2"/>
    </row>
    <row r="2021" spans="1:1" x14ac:dyDescent="0.25">
      <c r="A2021" s="2"/>
    </row>
    <row r="2022" spans="1:1" x14ac:dyDescent="0.25">
      <c r="A2022" s="2"/>
    </row>
    <row r="2023" spans="1:1" x14ac:dyDescent="0.25">
      <c r="A2023" s="2"/>
    </row>
    <row r="2024" spans="1:1" x14ac:dyDescent="0.25">
      <c r="A2024" s="2"/>
    </row>
    <row r="2025" spans="1:1" x14ac:dyDescent="0.25">
      <c r="A2025" s="2"/>
    </row>
    <row r="2026" spans="1:1" x14ac:dyDescent="0.25">
      <c r="A2026" s="2"/>
    </row>
    <row r="2027" spans="1:1" x14ac:dyDescent="0.25">
      <c r="A2027" s="2"/>
    </row>
    <row r="2028" spans="1:1" x14ac:dyDescent="0.25">
      <c r="A2028" s="2"/>
    </row>
    <row r="2029" spans="1:1" x14ac:dyDescent="0.25">
      <c r="A2029" s="2"/>
    </row>
    <row r="2030" spans="1:1" x14ac:dyDescent="0.25">
      <c r="A2030" s="2"/>
    </row>
    <row r="2031" spans="1:1" x14ac:dyDescent="0.25">
      <c r="A2031" s="2"/>
    </row>
    <row r="2032" spans="1:1" x14ac:dyDescent="0.25">
      <c r="A2032" s="2"/>
    </row>
    <row r="2033" spans="1:1" x14ac:dyDescent="0.25">
      <c r="A2033" s="2"/>
    </row>
    <row r="2034" spans="1:1" x14ac:dyDescent="0.25">
      <c r="A2034" s="2"/>
    </row>
    <row r="2035" spans="1:1" x14ac:dyDescent="0.25">
      <c r="A2035" s="2"/>
    </row>
    <row r="2036" spans="1:1" x14ac:dyDescent="0.25">
      <c r="A2036" s="2"/>
    </row>
    <row r="2037" spans="1:1" x14ac:dyDescent="0.25">
      <c r="A2037" s="2"/>
    </row>
    <row r="2038" spans="1:1" x14ac:dyDescent="0.25">
      <c r="A2038" s="2"/>
    </row>
    <row r="2039" spans="1:1" x14ac:dyDescent="0.25">
      <c r="A2039" s="2"/>
    </row>
    <row r="2040" spans="1:1" x14ac:dyDescent="0.25">
      <c r="A2040" s="2"/>
    </row>
    <row r="2041" spans="1:1" x14ac:dyDescent="0.25">
      <c r="A2041" s="2"/>
    </row>
    <row r="2042" spans="1:1" x14ac:dyDescent="0.25">
      <c r="A2042" s="2"/>
    </row>
    <row r="2043" spans="1:1" x14ac:dyDescent="0.25">
      <c r="A2043" s="2"/>
    </row>
    <row r="2044" spans="1:1" x14ac:dyDescent="0.25">
      <c r="A2044" s="2"/>
    </row>
    <row r="2045" spans="1:1" x14ac:dyDescent="0.25">
      <c r="A2045" s="2"/>
    </row>
    <row r="2046" spans="1:1" x14ac:dyDescent="0.25">
      <c r="A2046" s="2"/>
    </row>
    <row r="2047" spans="1:1" x14ac:dyDescent="0.25">
      <c r="A2047" s="2"/>
    </row>
    <row r="2048" spans="1:1" x14ac:dyDescent="0.25">
      <c r="A2048" s="2"/>
    </row>
    <row r="2049" spans="1:1" x14ac:dyDescent="0.25">
      <c r="A2049" s="2"/>
    </row>
    <row r="2050" spans="1:1" x14ac:dyDescent="0.25">
      <c r="A2050" s="2"/>
    </row>
    <row r="2051" spans="1:1" x14ac:dyDescent="0.25">
      <c r="A2051" s="2"/>
    </row>
    <row r="2052" spans="1:1" x14ac:dyDescent="0.25">
      <c r="A2052" s="2"/>
    </row>
    <row r="2053" spans="1:1" x14ac:dyDescent="0.25">
      <c r="A2053" s="2"/>
    </row>
    <row r="2054" spans="1:1" x14ac:dyDescent="0.25">
      <c r="A2054" s="2"/>
    </row>
    <row r="2055" spans="1:1" x14ac:dyDescent="0.25">
      <c r="A2055" s="2"/>
    </row>
    <row r="2056" spans="1:1" x14ac:dyDescent="0.25">
      <c r="A2056" s="2"/>
    </row>
    <row r="2057" spans="1:1" x14ac:dyDescent="0.25">
      <c r="A2057" s="2"/>
    </row>
    <row r="2058" spans="1:1" x14ac:dyDescent="0.25">
      <c r="A2058" s="2"/>
    </row>
    <row r="2059" spans="1:1" x14ac:dyDescent="0.25">
      <c r="A2059" s="2"/>
    </row>
    <row r="2060" spans="1:1" x14ac:dyDescent="0.25">
      <c r="A2060" s="2"/>
    </row>
    <row r="2061" spans="1:1" x14ac:dyDescent="0.25">
      <c r="A2061" s="2"/>
    </row>
    <row r="2062" spans="1:1" x14ac:dyDescent="0.25">
      <c r="A2062" s="2"/>
    </row>
    <row r="2063" spans="1:1" x14ac:dyDescent="0.25">
      <c r="A2063" s="2"/>
    </row>
    <row r="2064" spans="1:1" x14ac:dyDescent="0.25">
      <c r="A2064" s="2"/>
    </row>
    <row r="2065" spans="1:1" x14ac:dyDescent="0.25">
      <c r="A2065" s="2"/>
    </row>
    <row r="2066" spans="1:1" x14ac:dyDescent="0.25">
      <c r="A2066" s="2"/>
    </row>
    <row r="2067" spans="1:1" x14ac:dyDescent="0.25">
      <c r="A2067" s="2"/>
    </row>
    <row r="2068" spans="1:1" x14ac:dyDescent="0.25">
      <c r="A2068" s="2"/>
    </row>
    <row r="2069" spans="1:1" x14ac:dyDescent="0.25">
      <c r="A2069" s="2"/>
    </row>
    <row r="2070" spans="1:1" x14ac:dyDescent="0.25">
      <c r="A2070" s="2"/>
    </row>
    <row r="2071" spans="1:1" x14ac:dyDescent="0.25">
      <c r="A2071" s="2"/>
    </row>
    <row r="2072" spans="1:1" x14ac:dyDescent="0.25">
      <c r="A2072" s="2"/>
    </row>
    <row r="2073" spans="1:1" x14ac:dyDescent="0.25">
      <c r="A2073" s="2"/>
    </row>
    <row r="2074" spans="1:1" x14ac:dyDescent="0.25">
      <c r="A2074" s="2"/>
    </row>
    <row r="2075" spans="1:1" x14ac:dyDescent="0.25">
      <c r="A2075" s="2"/>
    </row>
    <row r="2076" spans="1:1" x14ac:dyDescent="0.25">
      <c r="A2076" s="2"/>
    </row>
    <row r="2077" spans="1:1" x14ac:dyDescent="0.25">
      <c r="A2077" s="2"/>
    </row>
    <row r="2078" spans="1:1" x14ac:dyDescent="0.25">
      <c r="A2078" s="2"/>
    </row>
    <row r="2079" spans="1:1" x14ac:dyDescent="0.25">
      <c r="A2079" s="2"/>
    </row>
    <row r="2080" spans="1:1" x14ac:dyDescent="0.25">
      <c r="A2080" s="2"/>
    </row>
    <row r="2081" spans="1:1" x14ac:dyDescent="0.25">
      <c r="A2081" s="2"/>
    </row>
    <row r="2082" spans="1:1" x14ac:dyDescent="0.25">
      <c r="A2082" s="2"/>
    </row>
    <row r="2083" spans="1:1" x14ac:dyDescent="0.25">
      <c r="A2083" s="2"/>
    </row>
    <row r="2084" spans="1:1" x14ac:dyDescent="0.25">
      <c r="A2084" s="2"/>
    </row>
    <row r="2085" spans="1:1" x14ac:dyDescent="0.25">
      <c r="A2085" s="2"/>
    </row>
    <row r="2086" spans="1:1" x14ac:dyDescent="0.25">
      <c r="A2086" s="2"/>
    </row>
    <row r="2087" spans="1:1" x14ac:dyDescent="0.25">
      <c r="A2087" s="2"/>
    </row>
    <row r="2088" spans="1:1" x14ac:dyDescent="0.25">
      <c r="A2088" s="2"/>
    </row>
    <row r="2089" spans="1:1" x14ac:dyDescent="0.25">
      <c r="A2089" s="2"/>
    </row>
    <row r="2090" spans="1:1" x14ac:dyDescent="0.25">
      <c r="A2090" s="2"/>
    </row>
    <row r="2091" spans="1:1" x14ac:dyDescent="0.25">
      <c r="A2091" s="2"/>
    </row>
    <row r="2092" spans="1:1" x14ac:dyDescent="0.25">
      <c r="A2092" s="2"/>
    </row>
    <row r="2093" spans="1:1" x14ac:dyDescent="0.25">
      <c r="A2093" s="2"/>
    </row>
    <row r="2094" spans="1:1" x14ac:dyDescent="0.25">
      <c r="A2094" s="2"/>
    </row>
    <row r="2095" spans="1:1" x14ac:dyDescent="0.25">
      <c r="A2095" s="2"/>
    </row>
    <row r="2096" spans="1:1" x14ac:dyDescent="0.25">
      <c r="A2096" s="2"/>
    </row>
    <row r="2097" spans="1:1" x14ac:dyDescent="0.25">
      <c r="A2097" s="2"/>
    </row>
    <row r="2098" spans="1:1" x14ac:dyDescent="0.25">
      <c r="A2098" s="2"/>
    </row>
    <row r="2099" spans="1:1" x14ac:dyDescent="0.25">
      <c r="A2099" s="2"/>
    </row>
    <row r="2100" spans="1:1" x14ac:dyDescent="0.25">
      <c r="A2100" s="2"/>
    </row>
    <row r="2101" spans="1:1" x14ac:dyDescent="0.25">
      <c r="A2101" s="2"/>
    </row>
    <row r="2102" spans="1:1" x14ac:dyDescent="0.25">
      <c r="A2102" s="2"/>
    </row>
    <row r="2103" spans="1:1" x14ac:dyDescent="0.25">
      <c r="A2103" s="2"/>
    </row>
    <row r="2104" spans="1:1" x14ac:dyDescent="0.25">
      <c r="A2104" s="2"/>
    </row>
    <row r="2105" spans="1:1" x14ac:dyDescent="0.25">
      <c r="A2105" s="2"/>
    </row>
    <row r="2106" spans="1:1" x14ac:dyDescent="0.25">
      <c r="A2106" s="2"/>
    </row>
    <row r="2107" spans="1:1" x14ac:dyDescent="0.25">
      <c r="A2107" s="2"/>
    </row>
    <row r="2108" spans="1:1" x14ac:dyDescent="0.25">
      <c r="A2108" s="2"/>
    </row>
    <row r="2109" spans="1:1" x14ac:dyDescent="0.25">
      <c r="A2109" s="2"/>
    </row>
    <row r="2110" spans="1:1" x14ac:dyDescent="0.25">
      <c r="A2110" s="2"/>
    </row>
    <row r="2111" spans="1:1" x14ac:dyDescent="0.25">
      <c r="A2111" s="2"/>
    </row>
    <row r="2112" spans="1:1" x14ac:dyDescent="0.25">
      <c r="A2112" s="2"/>
    </row>
    <row r="2113" spans="1:1" x14ac:dyDescent="0.25">
      <c r="A2113" s="2"/>
    </row>
    <row r="2114" spans="1:1" x14ac:dyDescent="0.25">
      <c r="A2114" s="2"/>
    </row>
    <row r="2115" spans="1:1" x14ac:dyDescent="0.25">
      <c r="A2115" s="2"/>
    </row>
    <row r="2116" spans="1:1" x14ac:dyDescent="0.25">
      <c r="A2116" s="2"/>
    </row>
    <row r="2117" spans="1:1" x14ac:dyDescent="0.25">
      <c r="A2117" s="2"/>
    </row>
    <row r="2118" spans="1:1" x14ac:dyDescent="0.25">
      <c r="A2118" s="2"/>
    </row>
    <row r="2119" spans="1:1" x14ac:dyDescent="0.25">
      <c r="A2119" s="2"/>
    </row>
    <row r="2120" spans="1:1" x14ac:dyDescent="0.25">
      <c r="A2120" s="2"/>
    </row>
    <row r="2121" spans="1:1" x14ac:dyDescent="0.25">
      <c r="A2121" s="2"/>
    </row>
    <row r="2122" spans="1:1" x14ac:dyDescent="0.25">
      <c r="A2122" s="2"/>
    </row>
    <row r="2123" spans="1:1" x14ac:dyDescent="0.25">
      <c r="A2123" s="2"/>
    </row>
    <row r="2124" spans="1:1" x14ac:dyDescent="0.25">
      <c r="A2124" s="2"/>
    </row>
    <row r="2125" spans="1:1" x14ac:dyDescent="0.25">
      <c r="A2125" s="2"/>
    </row>
    <row r="2126" spans="1:1" x14ac:dyDescent="0.25">
      <c r="A2126" s="2"/>
    </row>
    <row r="2127" spans="1:1" x14ac:dyDescent="0.25">
      <c r="A2127" s="2"/>
    </row>
    <row r="2128" spans="1:1" x14ac:dyDescent="0.25">
      <c r="A2128" s="2"/>
    </row>
    <row r="2129" spans="1:1" x14ac:dyDescent="0.25">
      <c r="A2129" s="2"/>
    </row>
    <row r="2130" spans="1:1" x14ac:dyDescent="0.25">
      <c r="A2130" s="2"/>
    </row>
    <row r="2131" spans="1:1" x14ac:dyDescent="0.25">
      <c r="A2131" s="2"/>
    </row>
    <row r="2132" spans="1:1" x14ac:dyDescent="0.25">
      <c r="A2132" s="2"/>
    </row>
    <row r="2133" spans="1:1" x14ac:dyDescent="0.25">
      <c r="A2133" s="2"/>
    </row>
    <row r="2134" spans="1:1" x14ac:dyDescent="0.25">
      <c r="A2134" s="2"/>
    </row>
    <row r="2135" spans="1:1" x14ac:dyDescent="0.25">
      <c r="A2135" s="2"/>
    </row>
    <row r="2136" spans="1:1" x14ac:dyDescent="0.25">
      <c r="A2136" s="2"/>
    </row>
    <row r="2137" spans="1:1" x14ac:dyDescent="0.25">
      <c r="A2137" s="2"/>
    </row>
    <row r="2138" spans="1:1" x14ac:dyDescent="0.25">
      <c r="A2138" s="2"/>
    </row>
    <row r="2139" spans="1:1" x14ac:dyDescent="0.25">
      <c r="A2139" s="2"/>
    </row>
    <row r="2140" spans="1:1" x14ac:dyDescent="0.25">
      <c r="A2140" s="2"/>
    </row>
    <row r="2141" spans="1:1" x14ac:dyDescent="0.25">
      <c r="A2141" s="2"/>
    </row>
    <row r="2142" spans="1:1" x14ac:dyDescent="0.25">
      <c r="A2142" s="2"/>
    </row>
    <row r="2143" spans="1:1" x14ac:dyDescent="0.25">
      <c r="A2143" s="2"/>
    </row>
    <row r="2144" spans="1:1" x14ac:dyDescent="0.25">
      <c r="A2144" s="2"/>
    </row>
    <row r="2145" spans="1:1" x14ac:dyDescent="0.25">
      <c r="A2145" s="2"/>
    </row>
    <row r="2146" spans="1:1" x14ac:dyDescent="0.25">
      <c r="A2146" s="2"/>
    </row>
    <row r="2147" spans="1:1" x14ac:dyDescent="0.25">
      <c r="A2147" s="2"/>
    </row>
    <row r="2148" spans="1:1" x14ac:dyDescent="0.25">
      <c r="A2148" s="2"/>
    </row>
    <row r="2149" spans="1:1" x14ac:dyDescent="0.25">
      <c r="A2149" s="2"/>
    </row>
    <row r="2150" spans="1:1" x14ac:dyDescent="0.25">
      <c r="A2150" s="2"/>
    </row>
    <row r="2151" spans="1:1" x14ac:dyDescent="0.25">
      <c r="A2151" s="2"/>
    </row>
    <row r="2152" spans="1:1" x14ac:dyDescent="0.25">
      <c r="A2152" s="2"/>
    </row>
    <row r="2153" spans="1:1" x14ac:dyDescent="0.25">
      <c r="A2153" s="2"/>
    </row>
    <row r="2154" spans="1:1" x14ac:dyDescent="0.25">
      <c r="A2154" s="2"/>
    </row>
    <row r="2155" spans="1:1" x14ac:dyDescent="0.25">
      <c r="A2155" s="2"/>
    </row>
    <row r="2156" spans="1:1" x14ac:dyDescent="0.25">
      <c r="A2156" s="2"/>
    </row>
    <row r="2157" spans="1:1" x14ac:dyDescent="0.25">
      <c r="A2157" s="2"/>
    </row>
    <row r="2158" spans="1:1" x14ac:dyDescent="0.25">
      <c r="A2158" s="2"/>
    </row>
    <row r="2159" spans="1:1" x14ac:dyDescent="0.25">
      <c r="A2159" s="2"/>
    </row>
    <row r="2160" spans="1:1" x14ac:dyDescent="0.25">
      <c r="A2160" s="2"/>
    </row>
    <row r="2161" spans="1:1" x14ac:dyDescent="0.25">
      <c r="A2161" s="2"/>
    </row>
    <row r="2162" spans="1:1" x14ac:dyDescent="0.25">
      <c r="A2162" s="2"/>
    </row>
    <row r="2163" spans="1:1" x14ac:dyDescent="0.25">
      <c r="A2163" s="2"/>
    </row>
    <row r="2164" spans="1:1" x14ac:dyDescent="0.25">
      <c r="A2164" s="2"/>
    </row>
    <row r="2165" spans="1:1" x14ac:dyDescent="0.25">
      <c r="A2165" s="2"/>
    </row>
    <row r="2166" spans="1:1" x14ac:dyDescent="0.25">
      <c r="A2166" s="2"/>
    </row>
    <row r="2167" spans="1:1" x14ac:dyDescent="0.25">
      <c r="A2167" s="2"/>
    </row>
    <row r="2168" spans="1:1" x14ac:dyDescent="0.25">
      <c r="A2168" s="2"/>
    </row>
    <row r="2169" spans="1:1" x14ac:dyDescent="0.25">
      <c r="A2169" s="2"/>
    </row>
    <row r="2170" spans="1:1" x14ac:dyDescent="0.25">
      <c r="A2170" s="2"/>
    </row>
    <row r="2171" spans="1:1" x14ac:dyDescent="0.25">
      <c r="A2171" s="2"/>
    </row>
    <row r="2172" spans="1:1" x14ac:dyDescent="0.25">
      <c r="A2172" s="2"/>
    </row>
    <row r="2173" spans="1:1" x14ac:dyDescent="0.25">
      <c r="A2173" s="2"/>
    </row>
    <row r="2174" spans="1:1" x14ac:dyDescent="0.25">
      <c r="A2174" s="2"/>
    </row>
    <row r="2175" spans="1:1" x14ac:dyDescent="0.25">
      <c r="A2175" s="2"/>
    </row>
    <row r="2176" spans="1:1" x14ac:dyDescent="0.25">
      <c r="A2176" s="2"/>
    </row>
    <row r="2177" spans="1:1" x14ac:dyDescent="0.25">
      <c r="A2177" s="2"/>
    </row>
    <row r="2178" spans="1:1" x14ac:dyDescent="0.25">
      <c r="A2178" s="2"/>
    </row>
    <row r="2179" spans="1:1" x14ac:dyDescent="0.25">
      <c r="A2179" s="2"/>
    </row>
    <row r="2180" spans="1:1" x14ac:dyDescent="0.25">
      <c r="A2180" s="2"/>
    </row>
    <row r="2181" spans="1:1" x14ac:dyDescent="0.25">
      <c r="A2181" s="2"/>
    </row>
    <row r="2182" spans="1:1" x14ac:dyDescent="0.25">
      <c r="A2182" s="2"/>
    </row>
    <row r="2183" spans="1:1" x14ac:dyDescent="0.25">
      <c r="A2183" s="2"/>
    </row>
    <row r="2184" spans="1:1" x14ac:dyDescent="0.25">
      <c r="A2184" s="2"/>
    </row>
    <row r="2185" spans="1:1" x14ac:dyDescent="0.25">
      <c r="A2185" s="2"/>
    </row>
    <row r="2186" spans="1:1" x14ac:dyDescent="0.25">
      <c r="A2186" s="2"/>
    </row>
    <row r="2187" spans="1:1" x14ac:dyDescent="0.25">
      <c r="A2187" s="2"/>
    </row>
    <row r="2188" spans="1:1" x14ac:dyDescent="0.25">
      <c r="A2188" s="2"/>
    </row>
    <row r="2189" spans="1:1" x14ac:dyDescent="0.25">
      <c r="A2189" s="2"/>
    </row>
    <row r="2190" spans="1:1" x14ac:dyDescent="0.25">
      <c r="A2190" s="2"/>
    </row>
    <row r="2191" spans="1:1" x14ac:dyDescent="0.25">
      <c r="A2191" s="2"/>
    </row>
    <row r="2192" spans="1:1" x14ac:dyDescent="0.25">
      <c r="A2192" s="2"/>
    </row>
    <row r="2193" spans="1:1" x14ac:dyDescent="0.25">
      <c r="A2193" s="2"/>
    </row>
    <row r="2194" spans="1:1" x14ac:dyDescent="0.25">
      <c r="A2194" s="2"/>
    </row>
    <row r="2195" spans="1:1" x14ac:dyDescent="0.25">
      <c r="A2195" s="2"/>
    </row>
    <row r="2196" spans="1:1" x14ac:dyDescent="0.25">
      <c r="A2196" s="2"/>
    </row>
    <row r="2197" spans="1:1" x14ac:dyDescent="0.25">
      <c r="A2197" s="2"/>
    </row>
    <row r="2198" spans="1:1" x14ac:dyDescent="0.25">
      <c r="A2198" s="2"/>
    </row>
    <row r="2199" spans="1:1" x14ac:dyDescent="0.25">
      <c r="A2199" s="2"/>
    </row>
    <row r="2200" spans="1:1" x14ac:dyDescent="0.25">
      <c r="A2200" s="2"/>
    </row>
    <row r="2201" spans="1:1" x14ac:dyDescent="0.25">
      <c r="A2201" s="2"/>
    </row>
    <row r="2202" spans="1:1" x14ac:dyDescent="0.25">
      <c r="A2202" s="2"/>
    </row>
    <row r="2203" spans="1:1" x14ac:dyDescent="0.25">
      <c r="A2203" s="2"/>
    </row>
    <row r="2204" spans="1:1" x14ac:dyDescent="0.25">
      <c r="A2204" s="2"/>
    </row>
    <row r="2205" spans="1:1" x14ac:dyDescent="0.25">
      <c r="A2205" s="2"/>
    </row>
    <row r="2206" spans="1:1" x14ac:dyDescent="0.25">
      <c r="A2206" s="2"/>
    </row>
    <row r="2207" spans="1:1" x14ac:dyDescent="0.25">
      <c r="A2207" s="2"/>
    </row>
    <row r="2208" spans="1:1" x14ac:dyDescent="0.25">
      <c r="A2208" s="2"/>
    </row>
    <row r="2209" spans="1:1" x14ac:dyDescent="0.25">
      <c r="A2209" s="2"/>
    </row>
    <row r="2210" spans="1:1" x14ac:dyDescent="0.25">
      <c r="A2210" s="2"/>
    </row>
    <row r="2211" spans="1:1" x14ac:dyDescent="0.25">
      <c r="A2211" s="2"/>
    </row>
    <row r="2212" spans="1:1" x14ac:dyDescent="0.25">
      <c r="A2212" s="2"/>
    </row>
    <row r="2213" spans="1:1" x14ac:dyDescent="0.25">
      <c r="A2213" s="2"/>
    </row>
    <row r="2214" spans="1:1" x14ac:dyDescent="0.25">
      <c r="A2214" s="2"/>
    </row>
    <row r="2215" spans="1:1" x14ac:dyDescent="0.25">
      <c r="A2215" s="2"/>
    </row>
    <row r="2216" spans="1:1" x14ac:dyDescent="0.25">
      <c r="A2216" s="2"/>
    </row>
    <row r="2217" spans="1:1" x14ac:dyDescent="0.25">
      <c r="A2217" s="2"/>
    </row>
    <row r="2218" spans="1:1" x14ac:dyDescent="0.25">
      <c r="A2218" s="2"/>
    </row>
    <row r="2219" spans="1:1" x14ac:dyDescent="0.25">
      <c r="A2219" s="2"/>
    </row>
    <row r="2220" spans="1:1" x14ac:dyDescent="0.25">
      <c r="A2220" s="2"/>
    </row>
    <row r="2221" spans="1:1" x14ac:dyDescent="0.25">
      <c r="A2221" s="2"/>
    </row>
    <row r="2222" spans="1:1" x14ac:dyDescent="0.25">
      <c r="A2222" s="2"/>
    </row>
    <row r="2223" spans="1:1" x14ac:dyDescent="0.25">
      <c r="A2223" s="2"/>
    </row>
    <row r="2224" spans="1:1" x14ac:dyDescent="0.25">
      <c r="A2224" s="2"/>
    </row>
    <row r="2225" spans="1:1" x14ac:dyDescent="0.25">
      <c r="A2225" s="2"/>
    </row>
    <row r="2226" spans="1:1" x14ac:dyDescent="0.25">
      <c r="A2226" s="2"/>
    </row>
    <row r="2227" spans="1:1" x14ac:dyDescent="0.25">
      <c r="A2227" s="2"/>
    </row>
    <row r="2228" spans="1:1" x14ac:dyDescent="0.25">
      <c r="A2228" s="2"/>
    </row>
    <row r="2229" spans="1:1" x14ac:dyDescent="0.25">
      <c r="A2229" s="2"/>
    </row>
    <row r="2230" spans="1:1" x14ac:dyDescent="0.25">
      <c r="A2230" s="2"/>
    </row>
    <row r="2231" spans="1:1" x14ac:dyDescent="0.25">
      <c r="A2231" s="2"/>
    </row>
    <row r="2232" spans="1:1" x14ac:dyDescent="0.25">
      <c r="A2232" s="2"/>
    </row>
    <row r="2233" spans="1:1" x14ac:dyDescent="0.25">
      <c r="A2233" s="2"/>
    </row>
    <row r="2234" spans="1:1" x14ac:dyDescent="0.25">
      <c r="A2234" s="2"/>
    </row>
    <row r="2235" spans="1:1" x14ac:dyDescent="0.25">
      <c r="A2235" s="2"/>
    </row>
    <row r="2236" spans="1:1" x14ac:dyDescent="0.25">
      <c r="A2236" s="2"/>
    </row>
    <row r="2237" spans="1:1" x14ac:dyDescent="0.25">
      <c r="A2237" s="2"/>
    </row>
    <row r="2238" spans="1:1" x14ac:dyDescent="0.25">
      <c r="A2238" s="2"/>
    </row>
    <row r="2239" spans="1:1" x14ac:dyDescent="0.25">
      <c r="A2239" s="2"/>
    </row>
    <row r="2240" spans="1:1" x14ac:dyDescent="0.25">
      <c r="A2240" s="2"/>
    </row>
    <row r="2241" spans="1:1" x14ac:dyDescent="0.25">
      <c r="A2241" s="2"/>
    </row>
    <row r="2242" spans="1:1" x14ac:dyDescent="0.25">
      <c r="A2242" s="2"/>
    </row>
    <row r="2243" spans="1:1" x14ac:dyDescent="0.25">
      <c r="A2243" s="2"/>
    </row>
    <row r="2244" spans="1:1" x14ac:dyDescent="0.25">
      <c r="A2244" s="2"/>
    </row>
    <row r="2245" spans="1:1" x14ac:dyDescent="0.25">
      <c r="A2245" s="2"/>
    </row>
    <row r="2246" spans="1:1" x14ac:dyDescent="0.25">
      <c r="A2246" s="2"/>
    </row>
    <row r="2247" spans="1:1" x14ac:dyDescent="0.25">
      <c r="A2247" s="2"/>
    </row>
    <row r="2248" spans="1:1" x14ac:dyDescent="0.25">
      <c r="A2248" s="2"/>
    </row>
    <row r="2249" spans="1:1" x14ac:dyDescent="0.25">
      <c r="A2249" s="2"/>
    </row>
    <row r="2250" spans="1:1" x14ac:dyDescent="0.25">
      <c r="A2250" s="2"/>
    </row>
    <row r="2251" spans="1:1" x14ac:dyDescent="0.25">
      <c r="A2251" s="2"/>
    </row>
    <row r="2252" spans="1:1" x14ac:dyDescent="0.25">
      <c r="A2252" s="2"/>
    </row>
    <row r="2253" spans="1:1" x14ac:dyDescent="0.25">
      <c r="A2253" s="2"/>
    </row>
    <row r="2254" spans="1:1" x14ac:dyDescent="0.25">
      <c r="A2254" s="2"/>
    </row>
    <row r="2255" spans="1:1" x14ac:dyDescent="0.25">
      <c r="A2255" s="2"/>
    </row>
    <row r="2256" spans="1:1" x14ac:dyDescent="0.25">
      <c r="A2256" s="2"/>
    </row>
    <row r="2257" spans="1:1" x14ac:dyDescent="0.25">
      <c r="A2257" s="2"/>
    </row>
    <row r="2258" spans="1:1" x14ac:dyDescent="0.25">
      <c r="A2258" s="2"/>
    </row>
    <row r="2259" spans="1:1" x14ac:dyDescent="0.25">
      <c r="A2259" s="2"/>
    </row>
    <row r="2260" spans="1:1" x14ac:dyDescent="0.25">
      <c r="A2260" s="2"/>
    </row>
    <row r="2261" spans="1:1" x14ac:dyDescent="0.25">
      <c r="A2261" s="2"/>
    </row>
    <row r="2262" spans="1:1" x14ac:dyDescent="0.25">
      <c r="A2262" s="2"/>
    </row>
    <row r="2263" spans="1:1" x14ac:dyDescent="0.25">
      <c r="A2263" s="2"/>
    </row>
    <row r="2264" spans="1:1" x14ac:dyDescent="0.25">
      <c r="A2264" s="2"/>
    </row>
    <row r="2265" spans="1:1" x14ac:dyDescent="0.25">
      <c r="A2265" s="2"/>
    </row>
    <row r="2266" spans="1:1" x14ac:dyDescent="0.25">
      <c r="A2266" s="2"/>
    </row>
    <row r="2267" spans="1:1" x14ac:dyDescent="0.25">
      <c r="A2267" s="2"/>
    </row>
    <row r="2268" spans="1:1" x14ac:dyDescent="0.25">
      <c r="A2268" s="2"/>
    </row>
    <row r="2269" spans="1:1" x14ac:dyDescent="0.25">
      <c r="A2269" s="2"/>
    </row>
    <row r="2270" spans="1:1" x14ac:dyDescent="0.25">
      <c r="A2270" s="2"/>
    </row>
    <row r="2271" spans="1:1" x14ac:dyDescent="0.25">
      <c r="A2271" s="2"/>
    </row>
    <row r="2272" spans="1:1" x14ac:dyDescent="0.25">
      <c r="A2272" s="2"/>
    </row>
    <row r="2273" spans="1:1" x14ac:dyDescent="0.25">
      <c r="A2273" s="2"/>
    </row>
    <row r="2274" spans="1:1" x14ac:dyDescent="0.25">
      <c r="A2274" s="2"/>
    </row>
    <row r="2275" spans="1:1" x14ac:dyDescent="0.25">
      <c r="A2275" s="2"/>
    </row>
    <row r="2276" spans="1:1" x14ac:dyDescent="0.25">
      <c r="A2276" s="2"/>
    </row>
    <row r="2277" spans="1:1" x14ac:dyDescent="0.25">
      <c r="A2277" s="2"/>
    </row>
    <row r="2278" spans="1:1" x14ac:dyDescent="0.25">
      <c r="A2278" s="2"/>
    </row>
    <row r="2279" spans="1:1" x14ac:dyDescent="0.25">
      <c r="A2279" s="2"/>
    </row>
    <row r="2280" spans="1:1" x14ac:dyDescent="0.25">
      <c r="A2280" s="2"/>
    </row>
    <row r="2281" spans="1:1" x14ac:dyDescent="0.25">
      <c r="A2281" s="2"/>
    </row>
    <row r="2282" spans="1:1" x14ac:dyDescent="0.25">
      <c r="A2282" s="2"/>
    </row>
    <row r="2283" spans="1:1" x14ac:dyDescent="0.25">
      <c r="A2283" s="2"/>
    </row>
    <row r="2284" spans="1:1" x14ac:dyDescent="0.25">
      <c r="A2284" s="2"/>
    </row>
    <row r="2285" spans="1:1" x14ac:dyDescent="0.25">
      <c r="A2285" s="2"/>
    </row>
    <row r="2286" spans="1:1" x14ac:dyDescent="0.25">
      <c r="A2286" s="2"/>
    </row>
    <row r="2287" spans="1:1" x14ac:dyDescent="0.25">
      <c r="A2287" s="2"/>
    </row>
    <row r="2288" spans="1:1" x14ac:dyDescent="0.25">
      <c r="A2288" s="2"/>
    </row>
    <row r="2289" spans="1:1" x14ac:dyDescent="0.25">
      <c r="A2289" s="2"/>
    </row>
    <row r="2290" spans="1:1" x14ac:dyDescent="0.25">
      <c r="A2290" s="2"/>
    </row>
    <row r="2291" spans="1:1" x14ac:dyDescent="0.25">
      <c r="A2291" s="2"/>
    </row>
    <row r="2292" spans="1:1" x14ac:dyDescent="0.25">
      <c r="A2292" s="2"/>
    </row>
    <row r="2293" spans="1:1" x14ac:dyDescent="0.25">
      <c r="A2293" s="2"/>
    </row>
    <row r="2294" spans="1:1" x14ac:dyDescent="0.25">
      <c r="A2294" s="2"/>
    </row>
    <row r="2295" spans="1:1" x14ac:dyDescent="0.25">
      <c r="A2295" s="2"/>
    </row>
    <row r="2296" spans="1:1" x14ac:dyDescent="0.25">
      <c r="A2296" s="2"/>
    </row>
    <row r="2297" spans="1:1" x14ac:dyDescent="0.25">
      <c r="A2297" s="2"/>
    </row>
    <row r="2298" spans="1:1" x14ac:dyDescent="0.25">
      <c r="A2298" s="2"/>
    </row>
    <row r="2299" spans="1:1" x14ac:dyDescent="0.25">
      <c r="A2299" s="2"/>
    </row>
    <row r="2300" spans="1:1" x14ac:dyDescent="0.25">
      <c r="A2300" s="2"/>
    </row>
    <row r="2301" spans="1:1" x14ac:dyDescent="0.25">
      <c r="A2301" s="2"/>
    </row>
    <row r="2302" spans="1:1" x14ac:dyDescent="0.25">
      <c r="A2302" s="2"/>
    </row>
    <row r="2303" spans="1:1" x14ac:dyDescent="0.25">
      <c r="A2303" s="2"/>
    </row>
    <row r="2304" spans="1:1" x14ac:dyDescent="0.25">
      <c r="A2304" s="2"/>
    </row>
    <row r="2305" spans="1:1" x14ac:dyDescent="0.25">
      <c r="A2305" s="2"/>
    </row>
    <row r="2306" spans="1:1" x14ac:dyDescent="0.25">
      <c r="A2306" s="2"/>
    </row>
    <row r="2307" spans="1:1" x14ac:dyDescent="0.25">
      <c r="A2307" s="2"/>
    </row>
    <row r="2308" spans="1:1" x14ac:dyDescent="0.25">
      <c r="A2308" s="2"/>
    </row>
    <row r="2309" spans="1:1" x14ac:dyDescent="0.25">
      <c r="A2309" s="2"/>
    </row>
    <row r="2310" spans="1:1" x14ac:dyDescent="0.25">
      <c r="A2310" s="2"/>
    </row>
    <row r="2311" spans="1:1" x14ac:dyDescent="0.25">
      <c r="A2311" s="2"/>
    </row>
    <row r="2312" spans="1:1" x14ac:dyDescent="0.25">
      <c r="A2312" s="2"/>
    </row>
    <row r="2313" spans="1:1" x14ac:dyDescent="0.25">
      <c r="A2313" s="2"/>
    </row>
    <row r="2314" spans="1:1" x14ac:dyDescent="0.25">
      <c r="A2314" s="2"/>
    </row>
    <row r="2315" spans="1:1" x14ac:dyDescent="0.25">
      <c r="A2315" s="2"/>
    </row>
    <row r="2316" spans="1:1" x14ac:dyDescent="0.25">
      <c r="A2316" s="2"/>
    </row>
    <row r="2317" spans="1:1" x14ac:dyDescent="0.25">
      <c r="A2317" s="2"/>
    </row>
    <row r="2318" spans="1:1" x14ac:dyDescent="0.25">
      <c r="A2318" s="2"/>
    </row>
    <row r="2319" spans="1:1" x14ac:dyDescent="0.25">
      <c r="A2319" s="2"/>
    </row>
    <row r="2320" spans="1:1" x14ac:dyDescent="0.25">
      <c r="A2320" s="2"/>
    </row>
    <row r="2321" spans="1:1" x14ac:dyDescent="0.25">
      <c r="A2321" s="2"/>
    </row>
    <row r="2322" spans="1:1" x14ac:dyDescent="0.25">
      <c r="A2322" s="2"/>
    </row>
    <row r="2323" spans="1:1" x14ac:dyDescent="0.25">
      <c r="A2323" s="2"/>
    </row>
    <row r="2324" spans="1:1" x14ac:dyDescent="0.25">
      <c r="A2324" s="2"/>
    </row>
    <row r="2325" spans="1:1" x14ac:dyDescent="0.25">
      <c r="A2325" s="2"/>
    </row>
    <row r="2326" spans="1:1" x14ac:dyDescent="0.25">
      <c r="A2326" s="2"/>
    </row>
    <row r="2327" spans="1:1" x14ac:dyDescent="0.25">
      <c r="A2327" s="2"/>
    </row>
    <row r="2328" spans="1:1" x14ac:dyDescent="0.25">
      <c r="A2328" s="2"/>
    </row>
    <row r="2329" spans="1:1" x14ac:dyDescent="0.25">
      <c r="A2329" s="2"/>
    </row>
    <row r="2330" spans="1:1" x14ac:dyDescent="0.25">
      <c r="A2330" s="2"/>
    </row>
    <row r="2331" spans="1:1" x14ac:dyDescent="0.25">
      <c r="A2331" s="2"/>
    </row>
    <row r="2332" spans="1:1" x14ac:dyDescent="0.25">
      <c r="A2332" s="2"/>
    </row>
    <row r="2333" spans="1:1" x14ac:dyDescent="0.25">
      <c r="A2333" s="2"/>
    </row>
    <row r="2334" spans="1:1" x14ac:dyDescent="0.25">
      <c r="A2334" s="2"/>
    </row>
    <row r="2335" spans="1:1" x14ac:dyDescent="0.25">
      <c r="A2335" s="2"/>
    </row>
    <row r="2336" spans="1:1" x14ac:dyDescent="0.25">
      <c r="A2336" s="2"/>
    </row>
    <row r="2337" spans="1:1" x14ac:dyDescent="0.25">
      <c r="A2337" s="2"/>
    </row>
    <row r="2338" spans="1:1" x14ac:dyDescent="0.25">
      <c r="A2338" s="2"/>
    </row>
    <row r="2339" spans="1:1" x14ac:dyDescent="0.25">
      <c r="A2339" s="2"/>
    </row>
    <row r="2340" spans="1:1" x14ac:dyDescent="0.25">
      <c r="A2340" s="2"/>
    </row>
    <row r="2341" spans="1:1" x14ac:dyDescent="0.25">
      <c r="A2341" s="2"/>
    </row>
    <row r="2342" spans="1:1" x14ac:dyDescent="0.25">
      <c r="A2342" s="2"/>
    </row>
    <row r="2343" spans="1:1" x14ac:dyDescent="0.25">
      <c r="A2343" s="2"/>
    </row>
    <row r="2344" spans="1:1" x14ac:dyDescent="0.25">
      <c r="A2344" s="2"/>
    </row>
    <row r="2345" spans="1:1" x14ac:dyDescent="0.25">
      <c r="A2345" s="2"/>
    </row>
    <row r="2346" spans="1:1" x14ac:dyDescent="0.25">
      <c r="A2346" s="2"/>
    </row>
    <row r="2347" spans="1:1" x14ac:dyDescent="0.25">
      <c r="A2347" s="2"/>
    </row>
    <row r="2348" spans="1:1" x14ac:dyDescent="0.25">
      <c r="A2348" s="2"/>
    </row>
    <row r="2349" spans="1:1" x14ac:dyDescent="0.25">
      <c r="A2349" s="2"/>
    </row>
    <row r="2350" spans="1:1" x14ac:dyDescent="0.25">
      <c r="A2350" s="2"/>
    </row>
    <row r="2351" spans="1:1" x14ac:dyDescent="0.25">
      <c r="A2351" s="2"/>
    </row>
    <row r="2352" spans="1:1" x14ac:dyDescent="0.25">
      <c r="A2352" s="2"/>
    </row>
    <row r="2353" spans="1:1" x14ac:dyDescent="0.25">
      <c r="A2353" s="2"/>
    </row>
    <row r="2354" spans="1:1" x14ac:dyDescent="0.25">
      <c r="A2354" s="2"/>
    </row>
    <row r="2355" spans="1:1" x14ac:dyDescent="0.25">
      <c r="A2355" s="2"/>
    </row>
    <row r="2356" spans="1:1" x14ac:dyDescent="0.25">
      <c r="A2356" s="2"/>
    </row>
    <row r="2357" spans="1:1" x14ac:dyDescent="0.25">
      <c r="A2357" s="2"/>
    </row>
    <row r="2358" spans="1:1" x14ac:dyDescent="0.25">
      <c r="A2358" s="2"/>
    </row>
    <row r="2359" spans="1:1" x14ac:dyDescent="0.25">
      <c r="A2359" s="2"/>
    </row>
    <row r="2360" spans="1:1" x14ac:dyDescent="0.25">
      <c r="A2360" s="2"/>
    </row>
    <row r="2361" spans="1:1" x14ac:dyDescent="0.25">
      <c r="A2361" s="2"/>
    </row>
    <row r="2362" spans="1:1" x14ac:dyDescent="0.25">
      <c r="A2362" s="2"/>
    </row>
    <row r="2363" spans="1:1" x14ac:dyDescent="0.25">
      <c r="A2363" s="2"/>
    </row>
    <row r="2364" spans="1:1" x14ac:dyDescent="0.25">
      <c r="A2364" s="2"/>
    </row>
    <row r="2365" spans="1:1" x14ac:dyDescent="0.25">
      <c r="A2365" s="2"/>
    </row>
    <row r="2366" spans="1:1" x14ac:dyDescent="0.25">
      <c r="A2366" s="2"/>
    </row>
    <row r="2367" spans="1:1" x14ac:dyDescent="0.25">
      <c r="A2367" s="2"/>
    </row>
    <row r="2368" spans="1:1" x14ac:dyDescent="0.25">
      <c r="A2368" s="2"/>
    </row>
    <row r="2369" spans="1:1" x14ac:dyDescent="0.25">
      <c r="A2369" s="2"/>
    </row>
    <row r="2370" spans="1:1" x14ac:dyDescent="0.25">
      <c r="A2370" s="2"/>
    </row>
    <row r="2371" spans="1:1" x14ac:dyDescent="0.25">
      <c r="A2371" s="2"/>
    </row>
    <row r="2372" spans="1:1" x14ac:dyDescent="0.25">
      <c r="A2372" s="2"/>
    </row>
    <row r="2373" spans="1:1" x14ac:dyDescent="0.25">
      <c r="A2373" s="2"/>
    </row>
    <row r="2374" spans="1:1" x14ac:dyDescent="0.25">
      <c r="A2374" s="2"/>
    </row>
    <row r="2375" spans="1:1" x14ac:dyDescent="0.25">
      <c r="A2375" s="2"/>
    </row>
    <row r="2376" spans="1:1" x14ac:dyDescent="0.25">
      <c r="A2376" s="2"/>
    </row>
    <row r="2377" spans="1:1" x14ac:dyDescent="0.25">
      <c r="A2377" s="2"/>
    </row>
    <row r="2378" spans="1:1" x14ac:dyDescent="0.25">
      <c r="A2378" s="2"/>
    </row>
    <row r="2379" spans="1:1" x14ac:dyDescent="0.25">
      <c r="A2379" s="2"/>
    </row>
    <row r="2380" spans="1:1" x14ac:dyDescent="0.25">
      <c r="A2380" s="2"/>
    </row>
    <row r="2381" spans="1:1" x14ac:dyDescent="0.25">
      <c r="A2381" s="2"/>
    </row>
    <row r="2382" spans="1:1" x14ac:dyDescent="0.25">
      <c r="A2382" s="2"/>
    </row>
    <row r="2383" spans="1:1" x14ac:dyDescent="0.25">
      <c r="A2383" s="2"/>
    </row>
    <row r="2384" spans="1:1" x14ac:dyDescent="0.25">
      <c r="A2384" s="2"/>
    </row>
    <row r="2385" spans="1:1" x14ac:dyDescent="0.25">
      <c r="A2385" s="2"/>
    </row>
    <row r="2386" spans="1:1" x14ac:dyDescent="0.25">
      <c r="A2386" s="2"/>
    </row>
    <row r="2387" spans="1:1" x14ac:dyDescent="0.25">
      <c r="A2387" s="2"/>
    </row>
    <row r="2388" spans="1:1" x14ac:dyDescent="0.25">
      <c r="A2388" s="2"/>
    </row>
    <row r="2389" spans="1:1" x14ac:dyDescent="0.25">
      <c r="A2389" s="2"/>
    </row>
    <row r="2390" spans="1:1" x14ac:dyDescent="0.25">
      <c r="A2390" s="2"/>
    </row>
    <row r="2391" spans="1:1" x14ac:dyDescent="0.25">
      <c r="A2391" s="2"/>
    </row>
    <row r="2392" spans="1:1" x14ac:dyDescent="0.25">
      <c r="A2392" s="2"/>
    </row>
    <row r="2393" spans="1:1" x14ac:dyDescent="0.25">
      <c r="A2393" s="2"/>
    </row>
    <row r="2394" spans="1:1" x14ac:dyDescent="0.25">
      <c r="A2394" s="2"/>
    </row>
    <row r="2395" spans="1:1" x14ac:dyDescent="0.25">
      <c r="A2395" s="2"/>
    </row>
    <row r="2396" spans="1:1" x14ac:dyDescent="0.25">
      <c r="A2396" s="2"/>
    </row>
    <row r="2397" spans="1:1" x14ac:dyDescent="0.25">
      <c r="A2397" s="2"/>
    </row>
    <row r="2398" spans="1:1" x14ac:dyDescent="0.25">
      <c r="A2398" s="2"/>
    </row>
    <row r="2399" spans="1:1" x14ac:dyDescent="0.25">
      <c r="A2399" s="2"/>
    </row>
    <row r="2400" spans="1:1" x14ac:dyDescent="0.25">
      <c r="A2400" s="2"/>
    </row>
    <row r="2401" spans="1:1" x14ac:dyDescent="0.25">
      <c r="A2401" s="2"/>
    </row>
    <row r="2402" spans="1:1" x14ac:dyDescent="0.25">
      <c r="A2402" s="2"/>
    </row>
    <row r="2403" spans="1:1" x14ac:dyDescent="0.25">
      <c r="A2403" s="2"/>
    </row>
    <row r="2404" spans="1:1" x14ac:dyDescent="0.25">
      <c r="A2404" s="2"/>
    </row>
    <row r="2405" spans="1:1" x14ac:dyDescent="0.25">
      <c r="A2405" s="2"/>
    </row>
    <row r="2406" spans="1:1" x14ac:dyDescent="0.25">
      <c r="A2406" s="2"/>
    </row>
    <row r="2407" spans="1:1" x14ac:dyDescent="0.25">
      <c r="A2407" s="2"/>
    </row>
    <row r="2408" spans="1:1" x14ac:dyDescent="0.25">
      <c r="A2408" s="2"/>
    </row>
    <row r="2409" spans="1:1" x14ac:dyDescent="0.25">
      <c r="A2409" s="2"/>
    </row>
    <row r="2410" spans="1:1" x14ac:dyDescent="0.25">
      <c r="A2410" s="2"/>
    </row>
    <row r="2411" spans="1:1" x14ac:dyDescent="0.25">
      <c r="A2411" s="2"/>
    </row>
    <row r="2412" spans="1:1" x14ac:dyDescent="0.25">
      <c r="A2412" s="2"/>
    </row>
    <row r="2413" spans="1:1" x14ac:dyDescent="0.25">
      <c r="A2413" s="2"/>
    </row>
    <row r="2414" spans="1:1" x14ac:dyDescent="0.25">
      <c r="A2414" s="2"/>
    </row>
    <row r="2415" spans="1:1" x14ac:dyDescent="0.25">
      <c r="A2415" s="2"/>
    </row>
    <row r="2416" spans="1:1" x14ac:dyDescent="0.25">
      <c r="A2416" s="2"/>
    </row>
    <row r="2417" spans="1:1" x14ac:dyDescent="0.25">
      <c r="A2417" s="2"/>
    </row>
    <row r="2418" spans="1:1" x14ac:dyDescent="0.25">
      <c r="A2418" s="2"/>
    </row>
    <row r="2419" spans="1:1" x14ac:dyDescent="0.25">
      <c r="A2419" s="2"/>
    </row>
    <row r="2420" spans="1:1" x14ac:dyDescent="0.25">
      <c r="A2420" s="2"/>
    </row>
    <row r="2421" spans="1:1" x14ac:dyDescent="0.25">
      <c r="A2421" s="2"/>
    </row>
    <row r="2422" spans="1:1" x14ac:dyDescent="0.25">
      <c r="A2422" s="2"/>
    </row>
    <row r="2423" spans="1:1" x14ac:dyDescent="0.25">
      <c r="A2423" s="2"/>
    </row>
    <row r="2424" spans="1:1" x14ac:dyDescent="0.25">
      <c r="A2424" s="2"/>
    </row>
    <row r="2425" spans="1:1" x14ac:dyDescent="0.25">
      <c r="A2425" s="2"/>
    </row>
    <row r="2426" spans="1:1" x14ac:dyDescent="0.25">
      <c r="A2426" s="2"/>
    </row>
    <row r="2427" spans="1:1" x14ac:dyDescent="0.25">
      <c r="A2427" s="2"/>
    </row>
    <row r="2428" spans="1:1" x14ac:dyDescent="0.25">
      <c r="A2428" s="2"/>
    </row>
    <row r="2429" spans="1:1" x14ac:dyDescent="0.25">
      <c r="A2429" s="2"/>
    </row>
    <row r="2430" spans="1:1" x14ac:dyDescent="0.25">
      <c r="A2430" s="2"/>
    </row>
    <row r="2431" spans="1:1" x14ac:dyDescent="0.25">
      <c r="A2431" s="2"/>
    </row>
    <row r="2432" spans="1:1" x14ac:dyDescent="0.25">
      <c r="A2432" s="2"/>
    </row>
    <row r="2433" spans="1:1" x14ac:dyDescent="0.25">
      <c r="A2433" s="2"/>
    </row>
    <row r="2434" spans="1:1" x14ac:dyDescent="0.25">
      <c r="A2434" s="2"/>
    </row>
    <row r="2435" spans="1:1" x14ac:dyDescent="0.25">
      <c r="A2435" s="2"/>
    </row>
    <row r="2436" spans="1:1" x14ac:dyDescent="0.25">
      <c r="A2436" s="2"/>
    </row>
    <row r="2437" spans="1:1" x14ac:dyDescent="0.25">
      <c r="A2437" s="2"/>
    </row>
    <row r="2438" spans="1:1" x14ac:dyDescent="0.25">
      <c r="A2438" s="2"/>
    </row>
    <row r="2439" spans="1:1" x14ac:dyDescent="0.25">
      <c r="A2439" s="2"/>
    </row>
    <row r="2440" spans="1:1" x14ac:dyDescent="0.25">
      <c r="A2440" s="2"/>
    </row>
    <row r="2441" spans="1:1" x14ac:dyDescent="0.25">
      <c r="A2441" s="2"/>
    </row>
    <row r="2442" spans="1:1" x14ac:dyDescent="0.25">
      <c r="A2442" s="2"/>
    </row>
    <row r="2443" spans="1:1" x14ac:dyDescent="0.25">
      <c r="A2443" s="2"/>
    </row>
    <row r="2444" spans="1:1" x14ac:dyDescent="0.25">
      <c r="A2444" s="2"/>
    </row>
    <row r="2445" spans="1:1" x14ac:dyDescent="0.25">
      <c r="A2445" s="2"/>
    </row>
    <row r="2446" spans="1:1" x14ac:dyDescent="0.25">
      <c r="A2446" s="2"/>
    </row>
    <row r="2447" spans="1:1" x14ac:dyDescent="0.25">
      <c r="A2447" s="2"/>
    </row>
    <row r="2448" spans="1:1" x14ac:dyDescent="0.25">
      <c r="A2448" s="2"/>
    </row>
    <row r="2449" spans="1:1" x14ac:dyDescent="0.25">
      <c r="A2449" s="2"/>
    </row>
    <row r="2450" spans="1:1" x14ac:dyDescent="0.25">
      <c r="A2450" s="2"/>
    </row>
    <row r="2451" spans="1:1" x14ac:dyDescent="0.25">
      <c r="A2451" s="2"/>
    </row>
    <row r="2452" spans="1:1" x14ac:dyDescent="0.25">
      <c r="A2452" s="2"/>
    </row>
    <row r="2453" spans="1:1" x14ac:dyDescent="0.25">
      <c r="A2453" s="2"/>
    </row>
    <row r="2454" spans="1:1" x14ac:dyDescent="0.25">
      <c r="A2454" s="2"/>
    </row>
    <row r="2455" spans="1:1" x14ac:dyDescent="0.25">
      <c r="A2455" s="2"/>
    </row>
    <row r="2456" spans="1:1" x14ac:dyDescent="0.25">
      <c r="A2456" s="2"/>
    </row>
    <row r="2457" spans="1:1" x14ac:dyDescent="0.25">
      <c r="A2457" s="2"/>
    </row>
    <row r="2458" spans="1:1" x14ac:dyDescent="0.25">
      <c r="A2458" s="2"/>
    </row>
    <row r="2459" spans="1:1" x14ac:dyDescent="0.25">
      <c r="A2459" s="2"/>
    </row>
    <row r="2460" spans="1:1" x14ac:dyDescent="0.25">
      <c r="A2460" s="2"/>
    </row>
    <row r="2461" spans="1:1" x14ac:dyDescent="0.25">
      <c r="A2461" s="2"/>
    </row>
    <row r="2462" spans="1:1" x14ac:dyDescent="0.25">
      <c r="A2462" s="2"/>
    </row>
    <row r="2463" spans="1:1" x14ac:dyDescent="0.25">
      <c r="A2463" s="2"/>
    </row>
    <row r="2464" spans="1:1" x14ac:dyDescent="0.25">
      <c r="A2464" s="2"/>
    </row>
    <row r="2465" spans="1:1" x14ac:dyDescent="0.25">
      <c r="A2465" s="2"/>
    </row>
    <row r="2466" spans="1:1" x14ac:dyDescent="0.25">
      <c r="A2466" s="2"/>
    </row>
    <row r="2467" spans="1:1" x14ac:dyDescent="0.25">
      <c r="A2467" s="2"/>
    </row>
    <row r="2468" spans="1:1" x14ac:dyDescent="0.25">
      <c r="A2468" s="2"/>
    </row>
    <row r="2469" spans="1:1" x14ac:dyDescent="0.25">
      <c r="A2469" s="2"/>
    </row>
    <row r="2470" spans="1:1" x14ac:dyDescent="0.25">
      <c r="A2470" s="2"/>
    </row>
    <row r="2471" spans="1:1" x14ac:dyDescent="0.25">
      <c r="A2471" s="2"/>
    </row>
    <row r="2472" spans="1:1" x14ac:dyDescent="0.25">
      <c r="A2472" s="2"/>
    </row>
    <row r="2473" spans="1:1" x14ac:dyDescent="0.25">
      <c r="A2473" s="2"/>
    </row>
    <row r="2474" spans="1:1" x14ac:dyDescent="0.25">
      <c r="A2474" s="2"/>
    </row>
    <row r="2475" spans="1:1" x14ac:dyDescent="0.25">
      <c r="A2475" s="2"/>
    </row>
    <row r="2476" spans="1:1" x14ac:dyDescent="0.25">
      <c r="A2476" s="2"/>
    </row>
    <row r="2477" spans="1:1" x14ac:dyDescent="0.25">
      <c r="A2477" s="2"/>
    </row>
    <row r="2478" spans="1:1" x14ac:dyDescent="0.25">
      <c r="A2478" s="2"/>
    </row>
    <row r="2479" spans="1:1" x14ac:dyDescent="0.25">
      <c r="A2479" s="2"/>
    </row>
    <row r="2480" spans="1:1" x14ac:dyDescent="0.25">
      <c r="A2480" s="2"/>
    </row>
    <row r="2481" spans="1:1" x14ac:dyDescent="0.25">
      <c r="A2481" s="2"/>
    </row>
    <row r="2482" spans="1:1" x14ac:dyDescent="0.25">
      <c r="A2482" s="2"/>
    </row>
    <row r="2483" spans="1:1" x14ac:dyDescent="0.25">
      <c r="A2483" s="2"/>
    </row>
    <row r="2484" spans="1:1" x14ac:dyDescent="0.25">
      <c r="A2484" s="2"/>
    </row>
    <row r="2485" spans="1:1" x14ac:dyDescent="0.25">
      <c r="A2485" s="2"/>
    </row>
    <row r="2486" spans="1:1" x14ac:dyDescent="0.25">
      <c r="A2486" s="2"/>
    </row>
    <row r="2487" spans="1:1" x14ac:dyDescent="0.25">
      <c r="A2487" s="2"/>
    </row>
    <row r="2488" spans="1:1" x14ac:dyDescent="0.25">
      <c r="A2488" s="2"/>
    </row>
    <row r="2489" spans="1:1" x14ac:dyDescent="0.25">
      <c r="A2489" s="2"/>
    </row>
    <row r="2490" spans="1:1" x14ac:dyDescent="0.25">
      <c r="A2490" s="2"/>
    </row>
    <row r="2491" spans="1:1" x14ac:dyDescent="0.25">
      <c r="A2491" s="2"/>
    </row>
    <row r="2492" spans="1:1" x14ac:dyDescent="0.25">
      <c r="A2492" s="2"/>
    </row>
    <row r="2493" spans="1:1" x14ac:dyDescent="0.25">
      <c r="A2493" s="2"/>
    </row>
    <row r="2494" spans="1:1" x14ac:dyDescent="0.25">
      <c r="A2494" s="2"/>
    </row>
    <row r="2495" spans="1:1" x14ac:dyDescent="0.25">
      <c r="A2495" s="2"/>
    </row>
    <row r="2496" spans="1:1" x14ac:dyDescent="0.25">
      <c r="A2496" s="2"/>
    </row>
    <row r="2497" spans="1:1" x14ac:dyDescent="0.25">
      <c r="A2497" s="2"/>
    </row>
    <row r="2498" spans="1:1" x14ac:dyDescent="0.25">
      <c r="A2498" s="2"/>
    </row>
    <row r="2499" spans="1:1" x14ac:dyDescent="0.25">
      <c r="A2499" s="2"/>
    </row>
    <row r="2500" spans="1:1" x14ac:dyDescent="0.25">
      <c r="A2500" s="2"/>
    </row>
    <row r="2501" spans="1:1" x14ac:dyDescent="0.25">
      <c r="A2501" s="2"/>
    </row>
    <row r="2502" spans="1:1" x14ac:dyDescent="0.25">
      <c r="A2502" s="2"/>
    </row>
    <row r="2503" spans="1:1" x14ac:dyDescent="0.25">
      <c r="A2503" s="2"/>
    </row>
    <row r="2504" spans="1:1" x14ac:dyDescent="0.25">
      <c r="A2504" s="2"/>
    </row>
    <row r="2505" spans="1:1" x14ac:dyDescent="0.25">
      <c r="A2505" s="2"/>
    </row>
    <row r="2506" spans="1:1" x14ac:dyDescent="0.25">
      <c r="A2506" s="2"/>
    </row>
    <row r="2507" spans="1:1" x14ac:dyDescent="0.25">
      <c r="A2507" s="2"/>
    </row>
    <row r="2508" spans="1:1" x14ac:dyDescent="0.25">
      <c r="A2508" s="2"/>
    </row>
    <row r="2509" spans="1:1" x14ac:dyDescent="0.25">
      <c r="A2509" s="2"/>
    </row>
    <row r="2510" spans="1:1" x14ac:dyDescent="0.25">
      <c r="A2510" s="2"/>
    </row>
    <row r="2511" spans="1:1" x14ac:dyDescent="0.25">
      <c r="A2511" s="2"/>
    </row>
    <row r="2512" spans="1:1" x14ac:dyDescent="0.25">
      <c r="A2512" s="2"/>
    </row>
    <row r="2513" spans="1:1" x14ac:dyDescent="0.25">
      <c r="A2513" s="2"/>
    </row>
    <row r="2514" spans="1:1" x14ac:dyDescent="0.25">
      <c r="A2514" s="2"/>
    </row>
    <row r="2515" spans="1:1" x14ac:dyDescent="0.25">
      <c r="A2515" s="2"/>
    </row>
    <row r="2516" spans="1:1" x14ac:dyDescent="0.25">
      <c r="A2516" s="2"/>
    </row>
    <row r="2517" spans="1:1" x14ac:dyDescent="0.25">
      <c r="A2517" s="2"/>
    </row>
    <row r="2518" spans="1:1" x14ac:dyDescent="0.25">
      <c r="A2518" s="2"/>
    </row>
    <row r="2519" spans="1:1" x14ac:dyDescent="0.25">
      <c r="A2519" s="2"/>
    </row>
    <row r="2520" spans="1:1" x14ac:dyDescent="0.25">
      <c r="A2520" s="2"/>
    </row>
    <row r="2521" spans="1:1" x14ac:dyDescent="0.25">
      <c r="A2521" s="2"/>
    </row>
    <row r="2522" spans="1:1" x14ac:dyDescent="0.25">
      <c r="A2522" s="2"/>
    </row>
    <row r="2523" spans="1:1" x14ac:dyDescent="0.25">
      <c r="A2523" s="2"/>
    </row>
    <row r="2524" spans="1:1" x14ac:dyDescent="0.25">
      <c r="A2524" s="2"/>
    </row>
    <row r="2525" spans="1:1" x14ac:dyDescent="0.25">
      <c r="A2525" s="2"/>
    </row>
    <row r="2526" spans="1:1" x14ac:dyDescent="0.25">
      <c r="A2526" s="2"/>
    </row>
    <row r="2527" spans="1:1" x14ac:dyDescent="0.25">
      <c r="A2527" s="2"/>
    </row>
    <row r="2528" spans="1:1" x14ac:dyDescent="0.25">
      <c r="A2528" s="2"/>
    </row>
    <row r="2529" spans="1:1" x14ac:dyDescent="0.25">
      <c r="A2529" s="2"/>
    </row>
    <row r="2530" spans="1:1" x14ac:dyDescent="0.25">
      <c r="A2530" s="2"/>
    </row>
    <row r="2531" spans="1:1" x14ac:dyDescent="0.25">
      <c r="A2531" s="2"/>
    </row>
    <row r="2532" spans="1:1" x14ac:dyDescent="0.25">
      <c r="A2532" s="2"/>
    </row>
    <row r="2533" spans="1:1" x14ac:dyDescent="0.25">
      <c r="A2533" s="2"/>
    </row>
    <row r="2534" spans="1:1" x14ac:dyDescent="0.25">
      <c r="A2534" s="2"/>
    </row>
    <row r="2535" spans="1:1" x14ac:dyDescent="0.25">
      <c r="A2535" s="2"/>
    </row>
    <row r="2536" spans="1:1" x14ac:dyDescent="0.25">
      <c r="A2536" s="2"/>
    </row>
    <row r="2537" spans="1:1" x14ac:dyDescent="0.25">
      <c r="A2537" s="2"/>
    </row>
    <row r="2538" spans="1:1" x14ac:dyDescent="0.25">
      <c r="A2538" s="2"/>
    </row>
    <row r="2539" spans="1:1" x14ac:dyDescent="0.25">
      <c r="A2539" s="2"/>
    </row>
    <row r="2540" spans="1:1" x14ac:dyDescent="0.25">
      <c r="A2540" s="2"/>
    </row>
    <row r="2541" spans="1:1" x14ac:dyDescent="0.25">
      <c r="A2541" s="2"/>
    </row>
    <row r="2542" spans="1:1" x14ac:dyDescent="0.25">
      <c r="A2542" s="2"/>
    </row>
    <row r="2543" spans="1:1" x14ac:dyDescent="0.25">
      <c r="A2543" s="2"/>
    </row>
    <row r="2544" spans="1:1" x14ac:dyDescent="0.25">
      <c r="A2544" s="2"/>
    </row>
    <row r="2545" spans="1:1" x14ac:dyDescent="0.25">
      <c r="A2545" s="2"/>
    </row>
    <row r="2546" spans="1:1" x14ac:dyDescent="0.25">
      <c r="A2546" s="2"/>
    </row>
    <row r="2547" spans="1:1" x14ac:dyDescent="0.25">
      <c r="A2547" s="2"/>
    </row>
    <row r="2548" spans="1:1" x14ac:dyDescent="0.25">
      <c r="A2548" s="2"/>
    </row>
    <row r="2549" spans="1:1" x14ac:dyDescent="0.25">
      <c r="A2549" s="2"/>
    </row>
    <row r="2550" spans="1:1" x14ac:dyDescent="0.25">
      <c r="A2550" s="2"/>
    </row>
    <row r="2551" spans="1:1" x14ac:dyDescent="0.25">
      <c r="A2551" s="2"/>
    </row>
    <row r="2552" spans="1:1" x14ac:dyDescent="0.25">
      <c r="A2552" s="2"/>
    </row>
    <row r="2553" spans="1:1" x14ac:dyDescent="0.25">
      <c r="A2553" s="2"/>
    </row>
    <row r="2554" spans="1:1" x14ac:dyDescent="0.25">
      <c r="A2554" s="2"/>
    </row>
    <row r="2555" spans="1:1" x14ac:dyDescent="0.25">
      <c r="A2555" s="2"/>
    </row>
    <row r="2556" spans="1:1" x14ac:dyDescent="0.25">
      <c r="A2556" s="2"/>
    </row>
    <row r="2557" spans="1:1" x14ac:dyDescent="0.25">
      <c r="A2557" s="2"/>
    </row>
    <row r="2558" spans="1:1" x14ac:dyDescent="0.25">
      <c r="A2558" s="2"/>
    </row>
    <row r="2559" spans="1:1" x14ac:dyDescent="0.25">
      <c r="A2559" s="2"/>
    </row>
    <row r="2560" spans="1:1" x14ac:dyDescent="0.25">
      <c r="A2560" s="2"/>
    </row>
    <row r="2561" spans="1:1" x14ac:dyDescent="0.25">
      <c r="A2561" s="2"/>
    </row>
    <row r="2562" spans="1:1" x14ac:dyDescent="0.25">
      <c r="A2562" s="2"/>
    </row>
    <row r="2563" spans="1:1" x14ac:dyDescent="0.25">
      <c r="A2563" s="2"/>
    </row>
    <row r="2564" spans="1:1" x14ac:dyDescent="0.25">
      <c r="A2564" s="2"/>
    </row>
    <row r="2565" spans="1:1" x14ac:dyDescent="0.25">
      <c r="A2565" s="2"/>
    </row>
    <row r="2566" spans="1:1" x14ac:dyDescent="0.25">
      <c r="A2566" s="2"/>
    </row>
    <row r="2567" spans="1:1" x14ac:dyDescent="0.25">
      <c r="A2567" s="2"/>
    </row>
    <row r="2568" spans="1:1" x14ac:dyDescent="0.25">
      <c r="A2568" s="2"/>
    </row>
    <row r="2569" spans="1:1" x14ac:dyDescent="0.25">
      <c r="A2569" s="2"/>
    </row>
    <row r="2570" spans="1:1" x14ac:dyDescent="0.25">
      <c r="A2570" s="2"/>
    </row>
    <row r="2571" spans="1:1" x14ac:dyDescent="0.25">
      <c r="A2571" s="2"/>
    </row>
    <row r="2572" spans="1:1" x14ac:dyDescent="0.25">
      <c r="A2572" s="2"/>
    </row>
    <row r="2573" spans="1:1" x14ac:dyDescent="0.25">
      <c r="A2573" s="2"/>
    </row>
    <row r="2574" spans="1:1" x14ac:dyDescent="0.25">
      <c r="A2574" s="2"/>
    </row>
    <row r="2575" spans="1:1" x14ac:dyDescent="0.25">
      <c r="A2575" s="2"/>
    </row>
    <row r="2576" spans="1:1" x14ac:dyDescent="0.25">
      <c r="A2576" s="2"/>
    </row>
    <row r="2577" spans="1:1" x14ac:dyDescent="0.25">
      <c r="A2577" s="2"/>
    </row>
    <row r="2578" spans="1:1" x14ac:dyDescent="0.25">
      <c r="A2578" s="2"/>
    </row>
    <row r="2579" spans="1:1" x14ac:dyDescent="0.25">
      <c r="A2579" s="2"/>
    </row>
    <row r="2580" spans="1:1" x14ac:dyDescent="0.25">
      <c r="A2580" s="2"/>
    </row>
    <row r="2581" spans="1:1" x14ac:dyDescent="0.25">
      <c r="A2581" s="2"/>
    </row>
    <row r="2582" spans="1:1" x14ac:dyDescent="0.25">
      <c r="A2582" s="2"/>
    </row>
    <row r="2583" spans="1:1" x14ac:dyDescent="0.25">
      <c r="A2583" s="2"/>
    </row>
    <row r="2584" spans="1:1" x14ac:dyDescent="0.25">
      <c r="A2584" s="2"/>
    </row>
    <row r="2585" spans="1:1" x14ac:dyDescent="0.25">
      <c r="A2585" s="2"/>
    </row>
    <row r="2586" spans="1:1" x14ac:dyDescent="0.25">
      <c r="A2586" s="2"/>
    </row>
    <row r="2587" spans="1:1" x14ac:dyDescent="0.25">
      <c r="A2587"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Salida</vt: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MauricioR</dc:creator>
  <cp:lastModifiedBy>MauricioR</cp:lastModifiedBy>
  <dcterms:modified xsi:type="dcterms:W3CDTF">2020-07-05T21:03:56Z</dcterms:modified>
</cp:coreProperties>
</file>